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zou\Desktop\2026\2026-04\SCTASK0877231\"/>
    </mc:Choice>
  </mc:AlternateContent>
  <xr:revisionPtr revIDLastSave="0" documentId="13_ncr:1_{B9BD090C-9EBF-4D36-B2F4-C1712ED29B7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abv fnd pcts" sheetId="1" r:id="rId1"/>
    <sheet name="rates - 26Q3" sheetId="2" r:id="rId2"/>
    <sheet name="rates" sheetId="3" r:id="rId3"/>
    <sheet name="demographics" sheetId="4" r:id="rId4"/>
    <sheet name="tuition" sheetId="6" r:id="rId5"/>
  </sheets>
  <definedNames>
    <definedName name="abvfndpcts" localSheetId="0">'abv fnd pcts'!$A$7:$R$445</definedName>
    <definedName name="abvfndpcts">#REF!</definedName>
    <definedName name="code436">#REF!</definedName>
    <definedName name="codeCHA">#REF!</definedName>
    <definedName name="distinfo">#REF!</definedName>
    <definedName name="found24">#REF!</definedName>
    <definedName name="found25">#REF!</definedName>
    <definedName name="ratesQ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62" i="4" l="1"/>
  <c r="N1262" i="4"/>
  <c r="M1262" i="4"/>
  <c r="L1262" i="4"/>
  <c r="K1262" i="4"/>
  <c r="J1262" i="4"/>
  <c r="I1262" i="4"/>
  <c r="H1262" i="4"/>
  <c r="J10" i="3"/>
  <c r="J11" i="3"/>
  <c r="L11" i="3" s="1"/>
  <c r="J12" i="3"/>
  <c r="J13" i="3"/>
  <c r="J14" i="3"/>
  <c r="J15" i="3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J23" i="3"/>
  <c r="L23" i="3" s="1"/>
  <c r="J24" i="3"/>
  <c r="J25" i="3"/>
  <c r="J26" i="3"/>
  <c r="J27" i="3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J35" i="3"/>
  <c r="J36" i="3"/>
  <c r="J37" i="3"/>
  <c r="J38" i="3"/>
  <c r="J39" i="3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J47" i="3"/>
  <c r="L47" i="3" s="1"/>
  <c r="J48" i="3"/>
  <c r="J49" i="3"/>
  <c r="J50" i="3"/>
  <c r="J51" i="3"/>
  <c r="J52" i="3"/>
  <c r="L52" i="3" s="1"/>
  <c r="J53" i="3"/>
  <c r="L53" i="3" s="1"/>
  <c r="J54" i="3"/>
  <c r="L54" i="3" s="1"/>
  <c r="J55" i="3"/>
  <c r="J56" i="3"/>
  <c r="L56" i="3" s="1"/>
  <c r="J57" i="3"/>
  <c r="L57" i="3" s="1"/>
  <c r="J58" i="3"/>
  <c r="J59" i="3"/>
  <c r="L59" i="3" s="1"/>
  <c r="J60" i="3"/>
  <c r="J61" i="3"/>
  <c r="J62" i="3"/>
  <c r="J63" i="3"/>
  <c r="J64" i="3"/>
  <c r="L64" i="3" s="1"/>
  <c r="J65" i="3"/>
  <c r="L65" i="3" s="1"/>
  <c r="J66" i="3"/>
  <c r="J67" i="3"/>
  <c r="J68" i="3"/>
  <c r="J69" i="3"/>
  <c r="L69" i="3" s="1"/>
  <c r="J70" i="3"/>
  <c r="J71" i="3"/>
  <c r="J72" i="3"/>
  <c r="J73" i="3"/>
  <c r="J74" i="3"/>
  <c r="J75" i="3"/>
  <c r="J76" i="3"/>
  <c r="L76" i="3" s="1"/>
  <c r="J77" i="3"/>
  <c r="L77" i="3" s="1"/>
  <c r="J78" i="3"/>
  <c r="J79" i="3"/>
  <c r="J80" i="3"/>
  <c r="J81" i="3"/>
  <c r="J82" i="3"/>
  <c r="J83" i="3"/>
  <c r="J84" i="3"/>
  <c r="J85" i="3"/>
  <c r="J86" i="3"/>
  <c r="J87" i="3"/>
  <c r="J88" i="3"/>
  <c r="J89" i="3"/>
  <c r="L89" i="3" s="1"/>
  <c r="J90" i="3"/>
  <c r="L90" i="3" s="1"/>
  <c r="J91" i="3"/>
  <c r="L91" i="3" s="1"/>
  <c r="J92" i="3"/>
  <c r="L92" i="3" s="1"/>
  <c r="J93" i="3"/>
  <c r="L93" i="3" s="1"/>
  <c r="J94" i="3"/>
  <c r="J95" i="3"/>
  <c r="L95" i="3" s="1"/>
  <c r="J96" i="3"/>
  <c r="J97" i="3"/>
  <c r="J98" i="3"/>
  <c r="J99" i="3"/>
  <c r="L99" i="3" s="1"/>
  <c r="J100" i="3"/>
  <c r="L100" i="3" s="1"/>
  <c r="J101" i="3"/>
  <c r="L101" i="3" s="1"/>
  <c r="J102" i="3"/>
  <c r="L102" i="3" s="1"/>
  <c r="J103" i="3"/>
  <c r="L103" i="3" s="1"/>
  <c r="J104" i="3"/>
  <c r="L104" i="3" s="1"/>
  <c r="J105" i="3"/>
  <c r="L105" i="3" s="1"/>
  <c r="J106" i="3"/>
  <c r="J107" i="3"/>
  <c r="L107" i="3" s="1"/>
  <c r="J108" i="3"/>
  <c r="J109" i="3"/>
  <c r="J110" i="3"/>
  <c r="J111" i="3"/>
  <c r="J112" i="3"/>
  <c r="J113" i="3"/>
  <c r="L113" i="3" s="1"/>
  <c r="J114" i="3"/>
  <c r="L114" i="3" s="1"/>
  <c r="J115" i="3"/>
  <c r="L115" i="3" s="1"/>
  <c r="J116" i="3"/>
  <c r="L116" i="3" s="1"/>
  <c r="J117" i="3"/>
  <c r="L117" i="3" s="1"/>
  <c r="J118" i="3"/>
  <c r="J119" i="3"/>
  <c r="L119" i="3" s="1"/>
  <c r="J120" i="3"/>
  <c r="J121" i="3"/>
  <c r="J122" i="3"/>
  <c r="J123" i="3"/>
  <c r="L123" i="3" s="1"/>
  <c r="J124" i="3"/>
  <c r="L124" i="3" s="1"/>
  <c r="J125" i="3"/>
  <c r="L125" i="3" s="1"/>
  <c r="J126" i="3"/>
  <c r="L126" i="3" s="1"/>
  <c r="J127" i="3"/>
  <c r="L127" i="3" s="1"/>
  <c r="J128" i="3"/>
  <c r="L128" i="3" s="1"/>
  <c r="J129" i="3"/>
  <c r="L129" i="3" s="1"/>
  <c r="J130" i="3"/>
  <c r="J131" i="3"/>
  <c r="L131" i="3" s="1"/>
  <c r="J132" i="3"/>
  <c r="J133" i="3"/>
  <c r="L133" i="3" s="1"/>
  <c r="J134" i="3"/>
  <c r="J135" i="3"/>
  <c r="J136" i="3"/>
  <c r="J137" i="3"/>
  <c r="L137" i="3" s="1"/>
  <c r="J138" i="3"/>
  <c r="L138" i="3" s="1"/>
  <c r="J139" i="3"/>
  <c r="L139" i="3" s="1"/>
  <c r="J140" i="3"/>
  <c r="L140" i="3" s="1"/>
  <c r="J141" i="3"/>
  <c r="L141" i="3" s="1"/>
  <c r="J142" i="3"/>
  <c r="J143" i="3"/>
  <c r="L143" i="3" s="1"/>
  <c r="J144" i="3"/>
  <c r="J145" i="3"/>
  <c r="J146" i="3"/>
  <c r="J147" i="3"/>
  <c r="L147" i="3" s="1"/>
  <c r="J148" i="3"/>
  <c r="L148" i="3" s="1"/>
  <c r="J149" i="3"/>
  <c r="L149" i="3" s="1"/>
  <c r="J150" i="3"/>
  <c r="J151" i="3"/>
  <c r="L151" i="3" s="1"/>
  <c r="J152" i="3"/>
  <c r="L152" i="3" s="1"/>
  <c r="J153" i="3"/>
  <c r="L153" i="3" s="1"/>
  <c r="J154" i="3"/>
  <c r="J155" i="3"/>
  <c r="L155" i="3" s="1"/>
  <c r="J156" i="3"/>
  <c r="J157" i="3"/>
  <c r="J158" i="3"/>
  <c r="J159" i="3"/>
  <c r="J160" i="3"/>
  <c r="L160" i="3" s="1"/>
  <c r="J161" i="3"/>
  <c r="L161" i="3" s="1"/>
  <c r="J162" i="3"/>
  <c r="J163" i="3"/>
  <c r="J164" i="3"/>
  <c r="L164" i="3" s="1"/>
  <c r="J165" i="3"/>
  <c r="L165" i="3" s="1"/>
  <c r="J166" i="3"/>
  <c r="J167" i="3"/>
  <c r="L167" i="3" s="1"/>
  <c r="J168" i="3"/>
  <c r="J169" i="3"/>
  <c r="J170" i="3"/>
  <c r="J171" i="3"/>
  <c r="J172" i="3"/>
  <c r="J173" i="3"/>
  <c r="L173" i="3" s="1"/>
  <c r="J174" i="3"/>
  <c r="L174" i="3" s="1"/>
  <c r="J175" i="3"/>
  <c r="L175" i="3" s="1"/>
  <c r="J176" i="3"/>
  <c r="L176" i="3" s="1"/>
  <c r="J177" i="3"/>
  <c r="L177" i="3" s="1"/>
  <c r="J178" i="3"/>
  <c r="J179" i="3"/>
  <c r="L179" i="3" s="1"/>
  <c r="J180" i="3"/>
  <c r="J181" i="3"/>
  <c r="L181" i="3" s="1"/>
  <c r="J182" i="3"/>
  <c r="J183" i="3"/>
  <c r="J184" i="3"/>
  <c r="L184" i="3" s="1"/>
  <c r="J185" i="3"/>
  <c r="L185" i="3" s="1"/>
  <c r="J186" i="3"/>
  <c r="J187" i="3"/>
  <c r="L187" i="3" s="1"/>
  <c r="J188" i="3"/>
  <c r="L188" i="3" s="1"/>
  <c r="J189" i="3"/>
  <c r="L189" i="3" s="1"/>
  <c r="J190" i="3"/>
  <c r="J191" i="3"/>
  <c r="L191" i="3" s="1"/>
  <c r="J192" i="3"/>
  <c r="J193" i="3"/>
  <c r="J194" i="3"/>
  <c r="J195" i="3"/>
  <c r="J196" i="3"/>
  <c r="J197" i="3"/>
  <c r="L197" i="3" s="1"/>
  <c r="J198" i="3"/>
  <c r="J199" i="3"/>
  <c r="J200" i="3"/>
  <c r="L200" i="3" s="1"/>
  <c r="J201" i="3"/>
  <c r="L201" i="3" s="1"/>
  <c r="J202" i="3"/>
  <c r="J203" i="3"/>
  <c r="L203" i="3" s="1"/>
  <c r="J204" i="3"/>
  <c r="J205" i="3"/>
  <c r="J206" i="3"/>
  <c r="J207" i="3"/>
  <c r="J208" i="3"/>
  <c r="L208" i="3" s="1"/>
  <c r="J209" i="3"/>
  <c r="L209" i="3" s="1"/>
  <c r="J210" i="3"/>
  <c r="J211" i="3"/>
  <c r="J212" i="3"/>
  <c r="J213" i="3"/>
  <c r="L213" i="3" s="1"/>
  <c r="J214" i="3"/>
  <c r="J215" i="3"/>
  <c r="J216" i="3"/>
  <c r="J217" i="3"/>
  <c r="J218" i="3"/>
  <c r="J219" i="3"/>
  <c r="J220" i="3"/>
  <c r="J221" i="3"/>
  <c r="L221" i="3" s="1"/>
  <c r="J222" i="3"/>
  <c r="J223" i="3"/>
  <c r="J224" i="3"/>
  <c r="J225" i="3"/>
  <c r="J226" i="3"/>
  <c r="J227" i="3"/>
  <c r="J228" i="3"/>
  <c r="J229" i="3"/>
  <c r="J230" i="3"/>
  <c r="J231" i="3"/>
  <c r="J232" i="3"/>
  <c r="L232" i="3" s="1"/>
  <c r="J233" i="3"/>
  <c r="L233" i="3" s="1"/>
  <c r="J234" i="3"/>
  <c r="L234" i="3" s="1"/>
  <c r="J235" i="3"/>
  <c r="L235" i="3" s="1"/>
  <c r="J236" i="3"/>
  <c r="L236" i="3" s="1"/>
  <c r="J237" i="3"/>
  <c r="L237" i="3" s="1"/>
  <c r="J238" i="3"/>
  <c r="J239" i="3"/>
  <c r="L239" i="3" s="1"/>
  <c r="J240" i="3"/>
  <c r="J241" i="3"/>
  <c r="J242" i="3"/>
  <c r="J243" i="3"/>
  <c r="L243" i="3" s="1"/>
  <c r="J244" i="3"/>
  <c r="L244" i="3" s="1"/>
  <c r="J245" i="3"/>
  <c r="L245" i="3" s="1"/>
  <c r="J246" i="3"/>
  <c r="L246" i="3" s="1"/>
  <c r="J247" i="3"/>
  <c r="L247" i="3" s="1"/>
  <c r="J248" i="3"/>
  <c r="L248" i="3" s="1"/>
  <c r="J249" i="3"/>
  <c r="L249" i="3" s="1"/>
  <c r="J250" i="3"/>
  <c r="J251" i="3"/>
  <c r="L251" i="3" s="1"/>
  <c r="J252" i="3"/>
  <c r="J253" i="3"/>
  <c r="L253" i="3" s="1"/>
  <c r="J254" i="3"/>
  <c r="J255" i="3"/>
  <c r="J256" i="3"/>
  <c r="L256" i="3" s="1"/>
  <c r="J257" i="3"/>
  <c r="L257" i="3" s="1"/>
  <c r="J258" i="3"/>
  <c r="L258" i="3" s="1"/>
  <c r="J259" i="3"/>
  <c r="L259" i="3" s="1"/>
  <c r="J260" i="3"/>
  <c r="L260" i="3" s="1"/>
  <c r="J261" i="3"/>
  <c r="L261" i="3" s="1"/>
  <c r="J262" i="3"/>
  <c r="J263" i="3"/>
  <c r="L263" i="3" s="1"/>
  <c r="J264" i="3"/>
  <c r="J265" i="3"/>
  <c r="L265" i="3" s="1"/>
  <c r="J266" i="3"/>
  <c r="J267" i="3"/>
  <c r="J268" i="3"/>
  <c r="L268" i="3" s="1"/>
  <c r="J269" i="3"/>
  <c r="L269" i="3" s="1"/>
  <c r="J270" i="3"/>
  <c r="L270" i="3" s="1"/>
  <c r="J271" i="3"/>
  <c r="L271" i="3" s="1"/>
  <c r="J272" i="3"/>
  <c r="L272" i="3" s="1"/>
  <c r="J273" i="3"/>
  <c r="L273" i="3" s="1"/>
  <c r="J274" i="3"/>
  <c r="J275" i="3"/>
  <c r="L275" i="3" s="1"/>
  <c r="J276" i="3"/>
  <c r="J277" i="3"/>
  <c r="J278" i="3"/>
  <c r="J279" i="3"/>
  <c r="J280" i="3"/>
  <c r="L280" i="3" s="1"/>
  <c r="J281" i="3"/>
  <c r="L281" i="3" s="1"/>
  <c r="J282" i="3"/>
  <c r="L282" i="3" s="1"/>
  <c r="J283" i="3"/>
  <c r="L283" i="3" s="1"/>
  <c r="J284" i="3"/>
  <c r="L284" i="3" s="1"/>
  <c r="J285" i="3"/>
  <c r="L285" i="3" s="1"/>
  <c r="J286" i="3"/>
  <c r="J287" i="3"/>
  <c r="L287" i="3" s="1"/>
  <c r="J288" i="3"/>
  <c r="J289" i="3"/>
  <c r="J290" i="3"/>
  <c r="J291" i="3"/>
  <c r="J292" i="3"/>
  <c r="L292" i="3" s="1"/>
  <c r="J293" i="3"/>
  <c r="L293" i="3" s="1"/>
  <c r="J294" i="3"/>
  <c r="J295" i="3"/>
  <c r="L295" i="3" s="1"/>
  <c r="J296" i="3"/>
  <c r="L296" i="3" s="1"/>
  <c r="J297" i="3"/>
  <c r="L297" i="3" s="1"/>
  <c r="J298" i="3"/>
  <c r="J299" i="3"/>
  <c r="L299" i="3" s="1"/>
  <c r="J300" i="3"/>
  <c r="J301" i="3"/>
  <c r="J302" i="3"/>
  <c r="J303" i="3"/>
  <c r="J304" i="3"/>
  <c r="J305" i="3"/>
  <c r="L305" i="3" s="1"/>
  <c r="J306" i="3"/>
  <c r="J307" i="3"/>
  <c r="J308" i="3"/>
  <c r="L308" i="3" s="1"/>
  <c r="J309" i="3"/>
  <c r="L309" i="3" s="1"/>
  <c r="J310" i="3"/>
  <c r="J311" i="3"/>
  <c r="L311" i="3" s="1"/>
  <c r="J312" i="3"/>
  <c r="J313" i="3"/>
  <c r="L313" i="3" s="1"/>
  <c r="J314" i="3"/>
  <c r="J315" i="3"/>
  <c r="L315" i="3" s="1"/>
  <c r="J316" i="3"/>
  <c r="L316" i="3" s="1"/>
  <c r="J317" i="3"/>
  <c r="L317" i="3" s="1"/>
  <c r="J318" i="3"/>
  <c r="L318" i="3" s="1"/>
  <c r="J319" i="3"/>
  <c r="L319" i="3" s="1"/>
  <c r="J320" i="3"/>
  <c r="L320" i="3" s="1"/>
  <c r="J321" i="3"/>
  <c r="L321" i="3" s="1"/>
  <c r="J322" i="3"/>
  <c r="J323" i="3"/>
  <c r="L323" i="3" s="1"/>
  <c r="J324" i="3"/>
  <c r="J325" i="3"/>
  <c r="J326" i="3"/>
  <c r="J327" i="3"/>
  <c r="J328" i="3"/>
  <c r="J329" i="3"/>
  <c r="L329" i="3" s="1"/>
  <c r="J330" i="3"/>
  <c r="J331" i="3"/>
  <c r="L331" i="3" s="1"/>
  <c r="J332" i="3"/>
  <c r="L332" i="3" s="1"/>
  <c r="J333" i="3"/>
  <c r="L333" i="3" s="1"/>
  <c r="J334" i="3"/>
  <c r="J335" i="3"/>
  <c r="L335" i="3" s="1"/>
  <c r="J336" i="3"/>
  <c r="J337" i="3"/>
  <c r="J338" i="3"/>
  <c r="J339" i="3"/>
  <c r="L339" i="3" s="1"/>
  <c r="J340" i="3"/>
  <c r="L340" i="3" s="1"/>
  <c r="J341" i="3"/>
  <c r="L341" i="3" s="1"/>
  <c r="J342" i="3"/>
  <c r="J343" i="3"/>
  <c r="J344" i="3"/>
  <c r="J345" i="3"/>
  <c r="L345" i="3" s="1"/>
  <c r="J346" i="3"/>
  <c r="J347" i="3"/>
  <c r="J348" i="3"/>
  <c r="J349" i="3"/>
  <c r="L349" i="3" s="1"/>
  <c r="J350" i="3"/>
  <c r="J351" i="3"/>
  <c r="J352" i="3"/>
  <c r="L352" i="3" s="1"/>
  <c r="J353" i="3"/>
  <c r="L353" i="3" s="1"/>
  <c r="J354" i="3"/>
  <c r="J355" i="3"/>
  <c r="J356" i="3"/>
  <c r="J357" i="3"/>
  <c r="J358" i="3"/>
  <c r="J359" i="3"/>
  <c r="L359" i="3" s="1"/>
  <c r="J360" i="3"/>
  <c r="J361" i="3"/>
  <c r="J362" i="3"/>
  <c r="J363" i="3"/>
  <c r="J364" i="3"/>
  <c r="J365" i="3"/>
  <c r="L365" i="3" s="1"/>
  <c r="J366" i="3"/>
  <c r="L366" i="3" s="1"/>
  <c r="J367" i="3"/>
  <c r="L367" i="3" s="1"/>
  <c r="J368" i="3"/>
  <c r="L368" i="3" s="1"/>
  <c r="J369" i="3"/>
  <c r="L369" i="3" s="1"/>
  <c r="J370" i="3"/>
  <c r="J371" i="3"/>
  <c r="L371" i="3" s="1"/>
  <c r="J372" i="3"/>
  <c r="J373" i="3"/>
  <c r="J374" i="3"/>
  <c r="J375" i="3"/>
  <c r="J376" i="3"/>
  <c r="L376" i="3" s="1"/>
  <c r="J377" i="3"/>
  <c r="L377" i="3" s="1"/>
  <c r="J378" i="3"/>
  <c r="L378" i="3" s="1"/>
  <c r="J379" i="3"/>
  <c r="L379" i="3" s="1"/>
  <c r="J380" i="3"/>
  <c r="L380" i="3" s="1"/>
  <c r="J381" i="3"/>
  <c r="L381" i="3" s="1"/>
  <c r="J382" i="3"/>
  <c r="J383" i="3"/>
  <c r="J384" i="3"/>
  <c r="J385" i="3"/>
  <c r="J386" i="3"/>
  <c r="J387" i="3"/>
  <c r="J388" i="3"/>
  <c r="J389" i="3"/>
  <c r="L389" i="3" s="1"/>
  <c r="J390" i="3"/>
  <c r="L390" i="3" s="1"/>
  <c r="J391" i="3"/>
  <c r="L391" i="3" s="1"/>
  <c r="J392" i="3"/>
  <c r="L392" i="3" s="1"/>
  <c r="J393" i="3"/>
  <c r="L393" i="3" s="1"/>
  <c r="J394" i="3"/>
  <c r="J395" i="3"/>
  <c r="L395" i="3" s="1"/>
  <c r="J396" i="3"/>
  <c r="J397" i="3"/>
  <c r="J398" i="3"/>
  <c r="J399" i="3"/>
  <c r="J400" i="3"/>
  <c r="L400" i="3" s="1"/>
  <c r="J401" i="3"/>
  <c r="L401" i="3" s="1"/>
  <c r="J402" i="3"/>
  <c r="L402" i="3" s="1"/>
  <c r="J403" i="3"/>
  <c r="L403" i="3" s="1"/>
  <c r="J404" i="3"/>
  <c r="L404" i="3" s="1"/>
  <c r="J405" i="3"/>
  <c r="L405" i="3" s="1"/>
  <c r="J406" i="3"/>
  <c r="J407" i="3"/>
  <c r="L407" i="3" s="1"/>
  <c r="J408" i="3"/>
  <c r="J409" i="3"/>
  <c r="J410" i="3"/>
  <c r="J411" i="3"/>
  <c r="J412" i="3"/>
  <c r="J413" i="3"/>
  <c r="L413" i="3" s="1"/>
  <c r="J414" i="3"/>
  <c r="L414" i="3" s="1"/>
  <c r="J415" i="3"/>
  <c r="L415" i="3" s="1"/>
  <c r="J416" i="3"/>
  <c r="L416" i="3" s="1"/>
  <c r="J417" i="3"/>
  <c r="L417" i="3" s="1"/>
  <c r="J418" i="3"/>
  <c r="J419" i="3"/>
  <c r="L419" i="3" s="1"/>
  <c r="J420" i="3"/>
  <c r="J421" i="3"/>
  <c r="J422" i="3"/>
  <c r="J423" i="3"/>
  <c r="J424" i="3"/>
  <c r="L424" i="3" s="1"/>
  <c r="J425" i="3"/>
  <c r="L425" i="3" s="1"/>
  <c r="J426" i="3"/>
  <c r="J427" i="3"/>
  <c r="L427" i="3" s="1"/>
  <c r="J428" i="3"/>
  <c r="L428" i="3" s="1"/>
  <c r="J429" i="3"/>
  <c r="L429" i="3" s="1"/>
  <c r="J430" i="3"/>
  <c r="J431" i="3"/>
  <c r="L431" i="3" s="1"/>
  <c r="J432" i="3"/>
  <c r="J433" i="3"/>
  <c r="J434" i="3"/>
  <c r="J435" i="3"/>
  <c r="J436" i="3"/>
  <c r="J437" i="3"/>
  <c r="L437" i="3" s="1"/>
  <c r="J438" i="3"/>
  <c r="J439" i="3"/>
  <c r="J440" i="3"/>
  <c r="L440" i="3" s="1"/>
  <c r="J441" i="3"/>
  <c r="L441" i="3" s="1"/>
  <c r="J442" i="3"/>
  <c r="J443" i="3"/>
  <c r="L443" i="3" s="1"/>
  <c r="J444" i="3"/>
  <c r="J445" i="3"/>
  <c r="J446" i="3"/>
  <c r="J447" i="3"/>
  <c r="J448" i="3"/>
  <c r="L448" i="3" s="1"/>
  <c r="J449" i="3"/>
  <c r="L449" i="3" s="1"/>
  <c r="J450" i="3"/>
  <c r="L450" i="3" s="1"/>
  <c r="J451" i="3"/>
  <c r="L451" i="3" s="1"/>
  <c r="J452" i="3"/>
  <c r="L452" i="3" s="1"/>
  <c r="J453" i="3"/>
  <c r="L453" i="3" s="1"/>
  <c r="J454" i="3"/>
  <c r="J455" i="3"/>
  <c r="L455" i="3" s="1"/>
  <c r="J456" i="3"/>
  <c r="J457" i="3"/>
  <c r="J458" i="3"/>
  <c r="J459" i="3"/>
  <c r="J460" i="3"/>
  <c r="L460" i="3" s="1"/>
  <c r="J461" i="3"/>
  <c r="L461" i="3" s="1"/>
  <c r="J462" i="3"/>
  <c r="J463" i="3"/>
  <c r="L463" i="3" s="1"/>
  <c r="J464" i="3"/>
  <c r="L464" i="3" s="1"/>
  <c r="J465" i="3"/>
  <c r="L465" i="3" s="1"/>
  <c r="J466" i="3"/>
  <c r="L466" i="3" s="1"/>
  <c r="J467" i="3"/>
  <c r="L467" i="3" s="1"/>
  <c r="J468" i="3"/>
  <c r="J469" i="3"/>
  <c r="J470" i="3"/>
  <c r="J471" i="3"/>
  <c r="J472" i="3"/>
  <c r="L472" i="3" s="1"/>
  <c r="J473" i="3"/>
  <c r="J474" i="3"/>
  <c r="J475" i="3"/>
  <c r="L475" i="3" s="1"/>
  <c r="J476" i="3"/>
  <c r="L476" i="3" s="1"/>
  <c r="J477" i="3"/>
  <c r="L477" i="3" s="1"/>
  <c r="J478" i="3"/>
  <c r="L478" i="3" s="1"/>
  <c r="J479" i="3"/>
  <c r="L479" i="3" s="1"/>
  <c r="J480" i="3"/>
  <c r="J481" i="3"/>
  <c r="J482" i="3"/>
  <c r="J483" i="3"/>
  <c r="J484" i="3"/>
  <c r="L484" i="3" s="1"/>
  <c r="J485" i="3"/>
  <c r="J486" i="3"/>
  <c r="J487" i="3"/>
  <c r="L487" i="3" s="1"/>
  <c r="J488" i="3"/>
  <c r="L488" i="3" s="1"/>
  <c r="J489" i="3"/>
  <c r="L489" i="3" s="1"/>
  <c r="J490" i="3"/>
  <c r="L490" i="3" s="1"/>
  <c r="J491" i="3"/>
  <c r="L491" i="3" s="1"/>
  <c r="J492" i="3"/>
  <c r="J493" i="3"/>
  <c r="J494" i="3"/>
  <c r="J495" i="3"/>
  <c r="J496" i="3"/>
  <c r="L496" i="3" s="1"/>
  <c r="J497" i="3"/>
  <c r="J498" i="3"/>
  <c r="J499" i="3"/>
  <c r="L499" i="3" s="1"/>
  <c r="J500" i="3"/>
  <c r="L500" i="3" s="1"/>
  <c r="J501" i="3"/>
  <c r="L501" i="3" s="1"/>
  <c r="J502" i="3"/>
  <c r="L502" i="3" s="1"/>
  <c r="J503" i="3"/>
  <c r="L503" i="3" s="1"/>
  <c r="J504" i="3"/>
  <c r="J505" i="3"/>
  <c r="J506" i="3"/>
  <c r="J507" i="3"/>
  <c r="L507" i="3" s="1"/>
  <c r="J508" i="3"/>
  <c r="L508" i="3" s="1"/>
  <c r="J509" i="3"/>
  <c r="J510" i="3"/>
  <c r="J511" i="3"/>
  <c r="L511" i="3" s="1"/>
  <c r="J512" i="3"/>
  <c r="L512" i="3" s="1"/>
  <c r="J513" i="3"/>
  <c r="L513" i="3" s="1"/>
  <c r="J514" i="3"/>
  <c r="L514" i="3" s="1"/>
  <c r="J515" i="3"/>
  <c r="L515" i="3" s="1"/>
  <c r="J516" i="3"/>
  <c r="J517" i="3"/>
  <c r="J518" i="3"/>
  <c r="J519" i="3"/>
  <c r="J520" i="3"/>
  <c r="J521" i="3"/>
  <c r="J522" i="3"/>
  <c r="J523" i="3"/>
  <c r="L523" i="3" s="1"/>
  <c r="J524" i="3"/>
  <c r="L524" i="3" s="1"/>
  <c r="J525" i="3"/>
  <c r="L525" i="3" s="1"/>
  <c r="J526" i="3"/>
  <c r="L526" i="3" s="1"/>
  <c r="J527" i="3"/>
  <c r="L527" i="3" s="1"/>
  <c r="J528" i="3"/>
  <c r="J529" i="3"/>
  <c r="J530" i="3"/>
  <c r="L530" i="3" s="1"/>
  <c r="J531" i="3"/>
  <c r="L531" i="3" s="1"/>
  <c r="J532" i="3"/>
  <c r="L532" i="3" s="1"/>
  <c r="J533" i="3"/>
  <c r="L533" i="3" s="1"/>
  <c r="J534" i="3"/>
  <c r="J535" i="3"/>
  <c r="L535" i="3" s="1"/>
  <c r="J536" i="3"/>
  <c r="L536" i="3" s="1"/>
  <c r="J537" i="3"/>
  <c r="L537" i="3" s="1"/>
  <c r="J538" i="3"/>
  <c r="L538" i="3" s="1"/>
  <c r="J539" i="3"/>
  <c r="L539" i="3" s="1"/>
  <c r="J540" i="3"/>
  <c r="J541" i="3"/>
  <c r="J542" i="3"/>
  <c r="L542" i="3" s="1"/>
  <c r="J543" i="3"/>
  <c r="J544" i="3"/>
  <c r="J545" i="3"/>
  <c r="J546" i="3"/>
  <c r="J547" i="3"/>
  <c r="L547" i="3" s="1"/>
  <c r="J548" i="3"/>
  <c r="L548" i="3" s="1"/>
  <c r="J549" i="3"/>
  <c r="L549" i="3" s="1"/>
  <c r="J550" i="3"/>
  <c r="L550" i="3" s="1"/>
  <c r="J551" i="3"/>
  <c r="L551" i="3" s="1"/>
  <c r="J552" i="3"/>
  <c r="L552" i="3" s="1"/>
  <c r="J553" i="3"/>
  <c r="L553" i="3" s="1"/>
  <c r="J554" i="3"/>
  <c r="L554" i="3" s="1"/>
  <c r="J555" i="3"/>
  <c r="J556" i="3"/>
  <c r="L556" i="3" s="1"/>
  <c r="J557" i="3"/>
  <c r="L557" i="3" s="1"/>
  <c r="J558" i="3"/>
  <c r="J559" i="3"/>
  <c r="L559" i="3" s="1"/>
  <c r="J560" i="3"/>
  <c r="L560" i="3" s="1"/>
  <c r="J561" i="3"/>
  <c r="L561" i="3" s="1"/>
  <c r="J562" i="3"/>
  <c r="L562" i="3" s="1"/>
  <c r="J563" i="3"/>
  <c r="L563" i="3" s="1"/>
  <c r="J564" i="3"/>
  <c r="J565" i="3"/>
  <c r="L565" i="3" s="1"/>
  <c r="J566" i="3"/>
  <c r="L566" i="3" s="1"/>
  <c r="J567" i="3"/>
  <c r="J568" i="3"/>
  <c r="L568" i="3" s="1"/>
  <c r="J569" i="3"/>
  <c r="J570" i="3"/>
  <c r="J571" i="3"/>
  <c r="L571" i="3" s="1"/>
  <c r="J572" i="3"/>
  <c r="L572" i="3" s="1"/>
  <c r="J573" i="3"/>
  <c r="L573" i="3" s="1"/>
  <c r="J574" i="3"/>
  <c r="L574" i="3" s="1"/>
  <c r="J575" i="3"/>
  <c r="L575" i="3" s="1"/>
  <c r="J576" i="3"/>
  <c r="L576" i="3" s="1"/>
  <c r="J577" i="3"/>
  <c r="J578" i="3"/>
  <c r="L578" i="3" s="1"/>
  <c r="J579" i="3"/>
  <c r="J580" i="3"/>
  <c r="L580" i="3" s="1"/>
  <c r="J581" i="3"/>
  <c r="L581" i="3" s="1"/>
  <c r="J582" i="3"/>
  <c r="L582" i="3" s="1"/>
  <c r="J583" i="3"/>
  <c r="L583" i="3" s="1"/>
  <c r="J584" i="3"/>
  <c r="L584" i="3" s="1"/>
  <c r="J585" i="3"/>
  <c r="L585" i="3" s="1"/>
  <c r="J586" i="3"/>
  <c r="L586" i="3" s="1"/>
  <c r="J587" i="3"/>
  <c r="L587" i="3" s="1"/>
  <c r="J588" i="3"/>
  <c r="J589" i="3"/>
  <c r="L589" i="3" s="1"/>
  <c r="J590" i="3"/>
  <c r="L590" i="3" s="1"/>
  <c r="J591" i="3"/>
  <c r="J592" i="3"/>
  <c r="L592" i="3" s="1"/>
  <c r="J593" i="3"/>
  <c r="J594" i="3"/>
  <c r="J595" i="3"/>
  <c r="L595" i="3" s="1"/>
  <c r="J596" i="3"/>
  <c r="L596" i="3" s="1"/>
  <c r="J597" i="3"/>
  <c r="L597" i="3" s="1"/>
  <c r="J598" i="3"/>
  <c r="L598" i="3" s="1"/>
  <c r="J599" i="3"/>
  <c r="L599" i="3" s="1"/>
  <c r="J600" i="3"/>
  <c r="J601" i="3"/>
  <c r="L601" i="3" s="1"/>
  <c r="J602" i="3"/>
  <c r="L602" i="3" s="1"/>
  <c r="J603" i="3"/>
  <c r="J604" i="3"/>
  <c r="J605" i="3"/>
  <c r="J606" i="3"/>
  <c r="L606" i="3" s="1"/>
  <c r="J607" i="3"/>
  <c r="L607" i="3" s="1"/>
  <c r="J608" i="3"/>
  <c r="L608" i="3" s="1"/>
  <c r="J609" i="3"/>
  <c r="L609" i="3" s="1"/>
  <c r="J610" i="3"/>
  <c r="L610" i="3" s="1"/>
  <c r="J611" i="3"/>
  <c r="L611" i="3" s="1"/>
  <c r="J612" i="3"/>
  <c r="J613" i="3"/>
  <c r="L613" i="3" s="1"/>
  <c r="J614" i="3"/>
  <c r="L614" i="3" s="1"/>
  <c r="J615" i="3"/>
  <c r="L615" i="3" s="1"/>
  <c r="J616" i="3"/>
  <c r="L616" i="3" s="1"/>
  <c r="J617" i="3"/>
  <c r="J618" i="3"/>
  <c r="J619" i="3"/>
  <c r="L619" i="3" s="1"/>
  <c r="J620" i="3"/>
  <c r="L620" i="3" s="1"/>
  <c r="J621" i="3"/>
  <c r="L621" i="3" s="1"/>
  <c r="J622" i="3"/>
  <c r="L622" i="3" s="1"/>
  <c r="J623" i="3"/>
  <c r="L623" i="3" s="1"/>
  <c r="J624" i="3"/>
  <c r="J625" i="3"/>
  <c r="L625" i="3" s="1"/>
  <c r="J626" i="3"/>
  <c r="L626" i="3" s="1"/>
  <c r="J627" i="3"/>
  <c r="L627" i="3" s="1"/>
  <c r="J628" i="3"/>
  <c r="L628" i="3" s="1"/>
  <c r="J629" i="3"/>
  <c r="L629" i="3" s="1"/>
  <c r="J630" i="3"/>
  <c r="L630" i="3" s="1"/>
  <c r="J631" i="3"/>
  <c r="L631" i="3" s="1"/>
  <c r="J632" i="3"/>
  <c r="L632" i="3" s="1"/>
  <c r="J633" i="3"/>
  <c r="L633" i="3" s="1"/>
  <c r="J634" i="3"/>
  <c r="L634" i="3" s="1"/>
  <c r="J635" i="3"/>
  <c r="L635" i="3" s="1"/>
  <c r="J636" i="3"/>
  <c r="J637" i="3"/>
  <c r="L637" i="3" s="1"/>
  <c r="J638" i="3"/>
  <c r="L638" i="3" s="1"/>
  <c r="J639" i="3"/>
  <c r="L639" i="3" s="1"/>
  <c r="J640" i="3"/>
  <c r="L640" i="3" s="1"/>
  <c r="J641" i="3"/>
  <c r="L641" i="3" s="1"/>
  <c r="J642" i="3"/>
  <c r="J643" i="3"/>
  <c r="L643" i="3" s="1"/>
  <c r="J644" i="3"/>
  <c r="L644" i="3" s="1"/>
  <c r="J645" i="3"/>
  <c r="L645" i="3" s="1"/>
  <c r="J646" i="3"/>
  <c r="L646" i="3" s="1"/>
  <c r="J647" i="3"/>
  <c r="L647" i="3" s="1"/>
  <c r="J648" i="3"/>
  <c r="J649" i="3"/>
  <c r="J650" i="3"/>
  <c r="L650" i="3" s="1"/>
  <c r="J651" i="3"/>
  <c r="J652" i="3"/>
  <c r="L652" i="3" s="1"/>
  <c r="J653" i="3"/>
  <c r="J654" i="3"/>
  <c r="J655" i="3"/>
  <c r="L655" i="3" s="1"/>
  <c r="J656" i="3"/>
  <c r="L656" i="3" s="1"/>
  <c r="J657" i="3"/>
  <c r="L657" i="3" s="1"/>
  <c r="J658" i="3"/>
  <c r="L658" i="3" s="1"/>
  <c r="J659" i="3"/>
  <c r="L659" i="3" s="1"/>
  <c r="J660" i="3"/>
  <c r="L660" i="3" s="1"/>
  <c r="J661" i="3"/>
  <c r="L661" i="3" s="1"/>
  <c r="J662" i="3"/>
  <c r="J663" i="3"/>
  <c r="L663" i="3" s="1"/>
  <c r="J664" i="3"/>
  <c r="L664" i="3" s="1"/>
  <c r="J665" i="3"/>
  <c r="L665" i="3" s="1"/>
  <c r="J666" i="3"/>
  <c r="L666" i="3" s="1"/>
  <c r="J667" i="3"/>
  <c r="L667" i="3" s="1"/>
  <c r="J668" i="3"/>
  <c r="L668" i="3" s="1"/>
  <c r="J669" i="3"/>
  <c r="L669" i="3" s="1"/>
  <c r="J670" i="3"/>
  <c r="L670" i="3" s="1"/>
  <c r="J671" i="3"/>
  <c r="L671" i="3" s="1"/>
  <c r="J672" i="3"/>
  <c r="J673" i="3"/>
  <c r="J674" i="3"/>
  <c r="J675" i="3"/>
  <c r="L675" i="3" s="1"/>
  <c r="J676" i="3"/>
  <c r="L676" i="3" s="1"/>
  <c r="J677" i="3"/>
  <c r="L677" i="3" s="1"/>
  <c r="J678" i="3"/>
  <c r="L678" i="3" s="1"/>
  <c r="J679" i="3"/>
  <c r="L679" i="3" s="1"/>
  <c r="J680" i="3"/>
  <c r="L680" i="3" s="1"/>
  <c r="J681" i="3"/>
  <c r="L681" i="3" s="1"/>
  <c r="J682" i="3"/>
  <c r="L682" i="3" s="1"/>
  <c r="J683" i="3"/>
  <c r="L683" i="3" s="1"/>
  <c r="J684" i="3"/>
  <c r="L684" i="3" s="1"/>
  <c r="J685" i="3"/>
  <c r="L685" i="3" s="1"/>
  <c r="J686" i="3"/>
  <c r="J687" i="3"/>
  <c r="L687" i="3" s="1"/>
  <c r="J688" i="3"/>
  <c r="L688" i="3" s="1"/>
  <c r="J689" i="3"/>
  <c r="J690" i="3"/>
  <c r="J691" i="3"/>
  <c r="L691" i="3" s="1"/>
  <c r="J692" i="3"/>
  <c r="L692" i="3" s="1"/>
  <c r="J693" i="3"/>
  <c r="L693" i="3" s="1"/>
  <c r="J694" i="3"/>
  <c r="L694" i="3" s="1"/>
  <c r="J695" i="3"/>
  <c r="L695" i="3" s="1"/>
  <c r="J696" i="3"/>
  <c r="J697" i="3"/>
  <c r="L697" i="3" s="1"/>
  <c r="J698" i="3"/>
  <c r="L698" i="3" s="1"/>
  <c r="J699" i="3"/>
  <c r="L699" i="3" s="1"/>
  <c r="J700" i="3"/>
  <c r="L700" i="3" s="1"/>
  <c r="J701" i="3"/>
  <c r="L701" i="3" s="1"/>
  <c r="J702" i="3"/>
  <c r="L702" i="3" s="1"/>
  <c r="J703" i="3"/>
  <c r="L703" i="3" s="1"/>
  <c r="J704" i="3"/>
  <c r="L704" i="3" s="1"/>
  <c r="J705" i="3"/>
  <c r="L705" i="3" s="1"/>
  <c r="J706" i="3"/>
  <c r="L706" i="3" s="1"/>
  <c r="J707" i="3"/>
  <c r="L707" i="3" s="1"/>
  <c r="J708" i="3"/>
  <c r="J709" i="3"/>
  <c r="J710" i="3"/>
  <c r="L710" i="3" s="1"/>
  <c r="J711" i="3"/>
  <c r="L711" i="3" s="1"/>
  <c r="J712" i="3"/>
  <c r="L712" i="3" s="1"/>
  <c r="J713" i="3"/>
  <c r="J714" i="3"/>
  <c r="L714" i="3" s="1"/>
  <c r="J715" i="3"/>
  <c r="L715" i="3" s="1"/>
  <c r="J716" i="3"/>
  <c r="L716" i="3" s="1"/>
  <c r="J717" i="3"/>
  <c r="L717" i="3" s="1"/>
  <c r="J718" i="3"/>
  <c r="L718" i="3" s="1"/>
  <c r="J719" i="3"/>
  <c r="L719" i="3" s="1"/>
  <c r="J720" i="3"/>
  <c r="J721" i="3"/>
  <c r="J722" i="3"/>
  <c r="L722" i="3" s="1"/>
  <c r="J723" i="3"/>
  <c r="L723" i="3" s="1"/>
  <c r="J724" i="3"/>
  <c r="L724" i="3" s="1"/>
  <c r="J725" i="3"/>
  <c r="J726" i="3"/>
  <c r="L726" i="3" s="1"/>
  <c r="J727" i="3"/>
  <c r="L727" i="3" s="1"/>
  <c r="J728" i="3"/>
  <c r="L728" i="3" s="1"/>
  <c r="J729" i="3"/>
  <c r="L729" i="3" s="1"/>
  <c r="J730" i="3"/>
  <c r="L730" i="3" s="1"/>
  <c r="J731" i="3"/>
  <c r="L731" i="3" s="1"/>
  <c r="J732" i="3"/>
  <c r="L732" i="3" s="1"/>
  <c r="J733" i="3"/>
  <c r="L733" i="3" s="1"/>
  <c r="J734" i="3"/>
  <c r="L734" i="3" s="1"/>
  <c r="J735" i="3"/>
  <c r="L735" i="3" s="1"/>
  <c r="J736" i="3"/>
  <c r="L736" i="3" s="1"/>
  <c r="J737" i="3"/>
  <c r="L737" i="3" s="1"/>
  <c r="J738" i="3"/>
  <c r="L738" i="3" s="1"/>
  <c r="J739" i="3"/>
  <c r="L739" i="3" s="1"/>
  <c r="J740" i="3"/>
  <c r="L740" i="3" s="1"/>
  <c r="J741" i="3"/>
  <c r="L741" i="3" s="1"/>
  <c r="J742" i="3"/>
  <c r="L742" i="3" s="1"/>
  <c r="J743" i="3"/>
  <c r="L743" i="3" s="1"/>
  <c r="J744" i="3"/>
  <c r="J745" i="3"/>
  <c r="J746" i="3"/>
  <c r="L746" i="3" s="1"/>
  <c r="J747" i="3"/>
  <c r="L747" i="3" s="1"/>
  <c r="J748" i="3"/>
  <c r="L748" i="3" s="1"/>
  <c r="J749" i="3"/>
  <c r="L749" i="3" s="1"/>
  <c r="J750" i="3"/>
  <c r="L750" i="3" s="1"/>
  <c r="J751" i="3"/>
  <c r="J752" i="3"/>
  <c r="J753" i="3"/>
  <c r="L753" i="3" s="1"/>
  <c r="J754" i="3"/>
  <c r="L754" i="3" s="1"/>
  <c r="J755" i="3"/>
  <c r="L755" i="3" s="1"/>
  <c r="J756" i="3"/>
  <c r="J757" i="3"/>
  <c r="L757" i="3" s="1"/>
  <c r="J758" i="3"/>
  <c r="J759" i="3"/>
  <c r="L759" i="3" s="1"/>
  <c r="J760" i="3"/>
  <c r="L760" i="3" s="1"/>
  <c r="J761" i="3"/>
  <c r="L761" i="3" s="1"/>
  <c r="J762" i="3"/>
  <c r="L762" i="3" s="1"/>
  <c r="J763" i="3"/>
  <c r="L763" i="3" s="1"/>
  <c r="J764" i="3"/>
  <c r="L764" i="3" s="1"/>
  <c r="J765" i="3"/>
  <c r="J766" i="3"/>
  <c r="L766" i="3" s="1"/>
  <c r="J767" i="3"/>
  <c r="L767" i="3" s="1"/>
  <c r="J768" i="3"/>
  <c r="J769" i="3"/>
  <c r="L769" i="3" s="1"/>
  <c r="J770" i="3"/>
  <c r="L770" i="3" s="1"/>
  <c r="J771" i="3"/>
  <c r="L771" i="3" s="1"/>
  <c r="J772" i="3"/>
  <c r="L772" i="3" s="1"/>
  <c r="J773" i="3"/>
  <c r="L773" i="3" s="1"/>
  <c r="J774" i="3"/>
  <c r="L774" i="3" s="1"/>
  <c r="J775" i="3"/>
  <c r="L775" i="3" s="1"/>
  <c r="J776" i="3"/>
  <c r="L776" i="3" s="1"/>
  <c r="J777" i="3"/>
  <c r="L777" i="3" s="1"/>
  <c r="J778" i="3"/>
  <c r="L778" i="3" s="1"/>
  <c r="J779" i="3"/>
  <c r="L779" i="3" s="1"/>
  <c r="J780" i="3"/>
  <c r="L780" i="3" s="1"/>
  <c r="J781" i="3"/>
  <c r="L781" i="3" s="1"/>
  <c r="J782" i="3"/>
  <c r="L782" i="3" s="1"/>
  <c r="J783" i="3"/>
  <c r="L783" i="3" s="1"/>
  <c r="J784" i="3"/>
  <c r="L784" i="3" s="1"/>
  <c r="J785" i="3"/>
  <c r="L785" i="3" s="1"/>
  <c r="J786" i="3"/>
  <c r="L786" i="3" s="1"/>
  <c r="J787" i="3"/>
  <c r="L787" i="3" s="1"/>
  <c r="J788" i="3"/>
  <c r="L788" i="3" s="1"/>
  <c r="J789" i="3"/>
  <c r="L789" i="3" s="1"/>
  <c r="J790" i="3"/>
  <c r="L790" i="3" s="1"/>
  <c r="J791" i="3"/>
  <c r="L791" i="3" s="1"/>
  <c r="J792" i="3"/>
  <c r="J793" i="3"/>
  <c r="L793" i="3" s="1"/>
  <c r="J794" i="3"/>
  <c r="L794" i="3" s="1"/>
  <c r="J795" i="3"/>
  <c r="L795" i="3" s="1"/>
  <c r="J796" i="3"/>
  <c r="L796" i="3" s="1"/>
  <c r="J797" i="3"/>
  <c r="L797" i="3" s="1"/>
  <c r="J798" i="3"/>
  <c r="L798" i="3" s="1"/>
  <c r="J799" i="3"/>
  <c r="L799" i="3" s="1"/>
  <c r="J800" i="3"/>
  <c r="L800" i="3" s="1"/>
  <c r="J801" i="3"/>
  <c r="L801" i="3" s="1"/>
  <c r="J802" i="3"/>
  <c r="L802" i="3" s="1"/>
  <c r="J803" i="3"/>
  <c r="L803" i="3" s="1"/>
  <c r="J804" i="3"/>
  <c r="J805" i="3"/>
  <c r="L805" i="3" s="1"/>
  <c r="J806" i="3"/>
  <c r="L806" i="3" s="1"/>
  <c r="J807" i="3"/>
  <c r="L807" i="3" s="1"/>
  <c r="J808" i="3"/>
  <c r="L808" i="3" s="1"/>
  <c r="J809" i="3"/>
  <c r="L809" i="3" s="1"/>
  <c r="J810" i="3"/>
  <c r="L810" i="3" s="1"/>
  <c r="J811" i="3"/>
  <c r="L811" i="3" s="1"/>
  <c r="J812" i="3"/>
  <c r="L812" i="3" s="1"/>
  <c r="J813" i="3"/>
  <c r="L813" i="3" s="1"/>
  <c r="J814" i="3"/>
  <c r="L814" i="3" s="1"/>
  <c r="J815" i="3"/>
  <c r="L815" i="3" s="1"/>
  <c r="J816" i="3"/>
  <c r="J817" i="3"/>
  <c r="L817" i="3" s="1"/>
  <c r="J818" i="3"/>
  <c r="L818" i="3" s="1"/>
  <c r="J819" i="3"/>
  <c r="L819" i="3" s="1"/>
  <c r="J820" i="3"/>
  <c r="L820" i="3" s="1"/>
  <c r="J821" i="3"/>
  <c r="L821" i="3" s="1"/>
  <c r="J822" i="3"/>
  <c r="L822" i="3" s="1"/>
  <c r="J823" i="3"/>
  <c r="L823" i="3" s="1"/>
  <c r="J824" i="3"/>
  <c r="L824" i="3" s="1"/>
  <c r="J825" i="3"/>
  <c r="L825" i="3" s="1"/>
  <c r="J826" i="3"/>
  <c r="L826" i="3" s="1"/>
  <c r="J827" i="3"/>
  <c r="L827" i="3" s="1"/>
  <c r="J828" i="3"/>
  <c r="J829" i="3"/>
  <c r="L829" i="3" s="1"/>
  <c r="J830" i="3"/>
  <c r="L830" i="3" s="1"/>
  <c r="J831" i="3"/>
  <c r="L831" i="3" s="1"/>
  <c r="J832" i="3"/>
  <c r="L832" i="3" s="1"/>
  <c r="J833" i="3"/>
  <c r="J834" i="3"/>
  <c r="L834" i="3" s="1"/>
  <c r="J835" i="3"/>
  <c r="L835" i="3" s="1"/>
  <c r="J836" i="3"/>
  <c r="L836" i="3" s="1"/>
  <c r="J837" i="3"/>
  <c r="L837" i="3" s="1"/>
  <c r="J838" i="3"/>
  <c r="L838" i="3" s="1"/>
  <c r="J839" i="3"/>
  <c r="L839" i="3" s="1"/>
  <c r="J840" i="3"/>
  <c r="J841" i="3"/>
  <c r="L841" i="3" s="1"/>
  <c r="J842" i="3"/>
  <c r="L842" i="3" s="1"/>
  <c r="J843" i="3"/>
  <c r="L843" i="3" s="1"/>
  <c r="J844" i="3"/>
  <c r="L844" i="3" s="1"/>
  <c r="J845" i="3"/>
  <c r="L845" i="3" s="1"/>
  <c r="J846" i="3"/>
  <c r="L846" i="3" s="1"/>
  <c r="J847" i="3"/>
  <c r="L847" i="3" s="1"/>
  <c r="J848" i="3"/>
  <c r="L848" i="3" s="1"/>
  <c r="J849" i="3"/>
  <c r="L849" i="3" s="1"/>
  <c r="J850" i="3"/>
  <c r="L850" i="3" s="1"/>
  <c r="J851" i="3"/>
  <c r="L851" i="3" s="1"/>
  <c r="J852" i="3"/>
  <c r="L852" i="3" s="1"/>
  <c r="J853" i="3"/>
  <c r="L853" i="3" s="1"/>
  <c r="J854" i="3"/>
  <c r="J855" i="3"/>
  <c r="L855" i="3" s="1"/>
  <c r="J856" i="3"/>
  <c r="L856" i="3" s="1"/>
  <c r="J857" i="3"/>
  <c r="J858" i="3"/>
  <c r="L858" i="3" s="1"/>
  <c r="J859" i="3"/>
  <c r="L859" i="3" s="1"/>
  <c r="J860" i="3"/>
  <c r="L860" i="3" s="1"/>
  <c r="J861" i="3"/>
  <c r="L861" i="3" s="1"/>
  <c r="J862" i="3"/>
  <c r="L862" i="3" s="1"/>
  <c r="J863" i="3"/>
  <c r="L863" i="3" s="1"/>
  <c r="J864" i="3"/>
  <c r="L864" i="3" s="1"/>
  <c r="J865" i="3"/>
  <c r="L865" i="3" s="1"/>
  <c r="J866" i="3"/>
  <c r="L866" i="3" s="1"/>
  <c r="J867" i="3"/>
  <c r="L867" i="3" s="1"/>
  <c r="J868" i="3"/>
  <c r="L868" i="3" s="1"/>
  <c r="J869" i="3"/>
  <c r="L869" i="3" s="1"/>
  <c r="J870" i="3"/>
  <c r="L870" i="3" s="1"/>
  <c r="J871" i="3"/>
  <c r="L871" i="3" s="1"/>
  <c r="J872" i="3"/>
  <c r="L872" i="3" s="1"/>
  <c r="J873" i="3"/>
  <c r="L873" i="3" s="1"/>
  <c r="J874" i="3"/>
  <c r="L874" i="3" s="1"/>
  <c r="J875" i="3"/>
  <c r="L875" i="3" s="1"/>
  <c r="J876" i="3"/>
  <c r="L876" i="3" s="1"/>
  <c r="J877" i="3"/>
  <c r="L877" i="3" s="1"/>
  <c r="J878" i="3"/>
  <c r="L878" i="3" s="1"/>
  <c r="J879" i="3"/>
  <c r="L879" i="3" s="1"/>
  <c r="J880" i="3"/>
  <c r="L880" i="3" s="1"/>
  <c r="J881" i="3"/>
  <c r="L881" i="3" s="1"/>
  <c r="J882" i="3"/>
  <c r="L882" i="3" s="1"/>
  <c r="J883" i="3"/>
  <c r="L883" i="3" s="1"/>
  <c r="J884" i="3"/>
  <c r="L884" i="3" s="1"/>
  <c r="J885" i="3"/>
  <c r="L885" i="3" s="1"/>
  <c r="J886" i="3"/>
  <c r="L886" i="3" s="1"/>
  <c r="J887" i="3"/>
  <c r="L887" i="3" s="1"/>
  <c r="J888" i="3"/>
  <c r="L888" i="3" s="1"/>
  <c r="J889" i="3"/>
  <c r="L889" i="3" s="1"/>
  <c r="J890" i="3"/>
  <c r="L890" i="3" s="1"/>
  <c r="J891" i="3"/>
  <c r="L891" i="3" s="1"/>
  <c r="J892" i="3"/>
  <c r="L892" i="3" s="1"/>
  <c r="J893" i="3"/>
  <c r="L893" i="3" s="1"/>
  <c r="J894" i="3"/>
  <c r="L894" i="3" s="1"/>
  <c r="J895" i="3"/>
  <c r="L895" i="3" s="1"/>
  <c r="J896" i="3"/>
  <c r="L896" i="3" s="1"/>
  <c r="J897" i="3"/>
  <c r="L897" i="3" s="1"/>
  <c r="J898" i="3"/>
  <c r="L898" i="3" s="1"/>
  <c r="J899" i="3"/>
  <c r="L899" i="3" s="1"/>
  <c r="J900" i="3"/>
  <c r="L900" i="3" s="1"/>
  <c r="J901" i="3"/>
  <c r="L901" i="3" s="1"/>
  <c r="J902" i="3"/>
  <c r="L902" i="3" s="1"/>
  <c r="J903" i="3"/>
  <c r="L903" i="3" s="1"/>
  <c r="J904" i="3"/>
  <c r="L904" i="3" s="1"/>
  <c r="J905" i="3"/>
  <c r="L905" i="3" s="1"/>
  <c r="J906" i="3"/>
  <c r="L906" i="3" s="1"/>
  <c r="J907" i="3"/>
  <c r="L907" i="3" s="1"/>
  <c r="J908" i="3"/>
  <c r="L908" i="3" s="1"/>
  <c r="J909" i="3"/>
  <c r="L909" i="3" s="1"/>
  <c r="J910" i="3"/>
  <c r="L910" i="3" s="1"/>
  <c r="J911" i="3"/>
  <c r="L911" i="3" s="1"/>
  <c r="J912" i="3"/>
  <c r="L912" i="3" s="1"/>
  <c r="J913" i="3"/>
  <c r="L913" i="3" s="1"/>
  <c r="J914" i="3"/>
  <c r="L914" i="3" s="1"/>
  <c r="J915" i="3"/>
  <c r="L915" i="3" s="1"/>
  <c r="J916" i="3"/>
  <c r="L916" i="3" s="1"/>
  <c r="J917" i="3"/>
  <c r="L917" i="3" s="1"/>
  <c r="J918" i="3"/>
  <c r="L918" i="3" s="1"/>
  <c r="J919" i="3"/>
  <c r="L919" i="3" s="1"/>
  <c r="J920" i="3"/>
  <c r="L920" i="3" s="1"/>
  <c r="J921" i="3"/>
  <c r="L921" i="3" s="1"/>
  <c r="J922" i="3"/>
  <c r="L922" i="3" s="1"/>
  <c r="J923" i="3"/>
  <c r="L923" i="3" s="1"/>
  <c r="J924" i="3"/>
  <c r="L924" i="3" s="1"/>
  <c r="J925" i="3"/>
  <c r="L925" i="3" s="1"/>
  <c r="J926" i="3"/>
  <c r="L926" i="3" s="1"/>
  <c r="J927" i="3"/>
  <c r="L927" i="3" s="1"/>
  <c r="J928" i="3"/>
  <c r="L928" i="3" s="1"/>
  <c r="J929" i="3"/>
  <c r="L929" i="3" s="1"/>
  <c r="J930" i="3"/>
  <c r="L930" i="3" s="1"/>
  <c r="J931" i="3"/>
  <c r="L931" i="3" s="1"/>
  <c r="J932" i="3"/>
  <c r="L932" i="3" s="1"/>
  <c r="J933" i="3"/>
  <c r="L933" i="3" s="1"/>
  <c r="J934" i="3"/>
  <c r="L934" i="3" s="1"/>
  <c r="J935" i="3"/>
  <c r="L935" i="3" s="1"/>
  <c r="J936" i="3"/>
  <c r="L936" i="3" s="1"/>
  <c r="J937" i="3"/>
  <c r="L937" i="3" s="1"/>
  <c r="J938" i="3"/>
  <c r="L938" i="3" s="1"/>
  <c r="J939" i="3"/>
  <c r="L939" i="3" s="1"/>
  <c r="J940" i="3"/>
  <c r="L940" i="3" s="1"/>
  <c r="J941" i="3"/>
  <c r="L941" i="3" s="1"/>
  <c r="J942" i="3"/>
  <c r="L942" i="3" s="1"/>
  <c r="J943" i="3"/>
  <c r="L943" i="3" s="1"/>
  <c r="J944" i="3"/>
  <c r="L944" i="3" s="1"/>
  <c r="J945" i="3"/>
  <c r="L945" i="3" s="1"/>
  <c r="J946" i="3"/>
  <c r="L946" i="3" s="1"/>
  <c r="J947" i="3"/>
  <c r="L947" i="3" s="1"/>
  <c r="J948" i="3"/>
  <c r="J949" i="3"/>
  <c r="L949" i="3" s="1"/>
  <c r="J950" i="3"/>
  <c r="L950" i="3" s="1"/>
  <c r="J951" i="3"/>
  <c r="L951" i="3" s="1"/>
  <c r="J952" i="3"/>
  <c r="L952" i="3" s="1"/>
  <c r="J953" i="3"/>
  <c r="L953" i="3" s="1"/>
  <c r="J954" i="3"/>
  <c r="L954" i="3" s="1"/>
  <c r="J955" i="3"/>
  <c r="L955" i="3" s="1"/>
  <c r="J956" i="3"/>
  <c r="L956" i="3" s="1"/>
  <c r="J957" i="3"/>
  <c r="L957" i="3" s="1"/>
  <c r="J958" i="3"/>
  <c r="L958" i="3" s="1"/>
  <c r="J959" i="3"/>
  <c r="L959" i="3" s="1"/>
  <c r="J960" i="3"/>
  <c r="L960" i="3" s="1"/>
  <c r="J961" i="3"/>
  <c r="L961" i="3" s="1"/>
  <c r="J962" i="3"/>
  <c r="L962" i="3" s="1"/>
  <c r="J963" i="3"/>
  <c r="L963" i="3" s="1"/>
  <c r="J964" i="3"/>
  <c r="L964" i="3" s="1"/>
  <c r="J965" i="3"/>
  <c r="L965" i="3" s="1"/>
  <c r="J966" i="3"/>
  <c r="L966" i="3" s="1"/>
  <c r="J967" i="3"/>
  <c r="L967" i="3" s="1"/>
  <c r="J968" i="3"/>
  <c r="L968" i="3" s="1"/>
  <c r="J969" i="3"/>
  <c r="L969" i="3" s="1"/>
  <c r="J970" i="3"/>
  <c r="L970" i="3" s="1"/>
  <c r="J971" i="3"/>
  <c r="L971" i="3" s="1"/>
  <c r="J972" i="3"/>
  <c r="L972" i="3" s="1"/>
  <c r="J973" i="3"/>
  <c r="L973" i="3" s="1"/>
  <c r="J974" i="3"/>
  <c r="L974" i="3" s="1"/>
  <c r="J975" i="3"/>
  <c r="L975" i="3" s="1"/>
  <c r="J976" i="3"/>
  <c r="L976" i="3" s="1"/>
  <c r="J977" i="3"/>
  <c r="L977" i="3" s="1"/>
  <c r="J978" i="3"/>
  <c r="L978" i="3" s="1"/>
  <c r="J979" i="3"/>
  <c r="L979" i="3" s="1"/>
  <c r="J980" i="3"/>
  <c r="L980" i="3" s="1"/>
  <c r="J981" i="3"/>
  <c r="L981" i="3" s="1"/>
  <c r="J982" i="3"/>
  <c r="L982" i="3" s="1"/>
  <c r="J983" i="3"/>
  <c r="L983" i="3" s="1"/>
  <c r="J984" i="3"/>
  <c r="L984" i="3" s="1"/>
  <c r="J985" i="3"/>
  <c r="L985" i="3" s="1"/>
  <c r="J986" i="3"/>
  <c r="L986" i="3" s="1"/>
  <c r="J987" i="3"/>
  <c r="L987" i="3" s="1"/>
  <c r="J988" i="3"/>
  <c r="L988" i="3" s="1"/>
  <c r="J989" i="3"/>
  <c r="L989" i="3" s="1"/>
  <c r="J990" i="3"/>
  <c r="L990" i="3" s="1"/>
  <c r="J991" i="3"/>
  <c r="L991" i="3" s="1"/>
  <c r="J992" i="3"/>
  <c r="L992" i="3" s="1"/>
  <c r="J993" i="3"/>
  <c r="L993" i="3" s="1"/>
  <c r="J994" i="3"/>
  <c r="L994" i="3" s="1"/>
  <c r="J995" i="3"/>
  <c r="L995" i="3" s="1"/>
  <c r="J996" i="3"/>
  <c r="L996" i="3" s="1"/>
  <c r="J997" i="3"/>
  <c r="L997" i="3" s="1"/>
  <c r="J998" i="3"/>
  <c r="L998" i="3" s="1"/>
  <c r="J999" i="3"/>
  <c r="L999" i="3" s="1"/>
  <c r="J1000" i="3"/>
  <c r="L1000" i="3" s="1"/>
  <c r="J1001" i="3"/>
  <c r="J1002" i="3"/>
  <c r="J1003" i="3"/>
  <c r="L1003" i="3" s="1"/>
  <c r="J1004" i="3"/>
  <c r="L1004" i="3" s="1"/>
  <c r="J1005" i="3"/>
  <c r="L1005" i="3" s="1"/>
  <c r="J1006" i="3"/>
  <c r="L1006" i="3" s="1"/>
  <c r="J1007" i="3"/>
  <c r="L1007" i="3" s="1"/>
  <c r="J1008" i="3"/>
  <c r="L1008" i="3" s="1"/>
  <c r="J1009" i="3"/>
  <c r="L1009" i="3" s="1"/>
  <c r="J1010" i="3"/>
  <c r="L1010" i="3" s="1"/>
  <c r="J1011" i="3"/>
  <c r="L1011" i="3" s="1"/>
  <c r="J1012" i="3"/>
  <c r="L1012" i="3" s="1"/>
  <c r="J1013" i="3"/>
  <c r="L1013" i="3" s="1"/>
  <c r="J1014" i="3"/>
  <c r="L1014" i="3" s="1"/>
  <c r="J1015" i="3"/>
  <c r="L1015" i="3" s="1"/>
  <c r="J1016" i="3"/>
  <c r="L1016" i="3" s="1"/>
  <c r="J1017" i="3"/>
  <c r="L1017" i="3" s="1"/>
  <c r="J1018" i="3"/>
  <c r="L1018" i="3" s="1"/>
  <c r="J1019" i="3"/>
  <c r="L1019" i="3" s="1"/>
  <c r="J1020" i="3"/>
  <c r="L1020" i="3" s="1"/>
  <c r="J1021" i="3"/>
  <c r="L1021" i="3" s="1"/>
  <c r="J1022" i="3"/>
  <c r="L1022" i="3" s="1"/>
  <c r="J1023" i="3"/>
  <c r="L1023" i="3" s="1"/>
  <c r="J1024" i="3"/>
  <c r="L1024" i="3" s="1"/>
  <c r="J1025" i="3"/>
  <c r="L1025" i="3" s="1"/>
  <c r="J1026" i="3"/>
  <c r="L1026" i="3" s="1"/>
  <c r="J1027" i="3"/>
  <c r="L1027" i="3" s="1"/>
  <c r="J1028" i="3"/>
  <c r="L1028" i="3" s="1"/>
  <c r="J1029" i="3"/>
  <c r="L1029" i="3" s="1"/>
  <c r="J1030" i="3"/>
  <c r="L1030" i="3" s="1"/>
  <c r="J1031" i="3"/>
  <c r="L1031" i="3" s="1"/>
  <c r="J1032" i="3"/>
  <c r="L1032" i="3" s="1"/>
  <c r="J1033" i="3"/>
  <c r="L1033" i="3" s="1"/>
  <c r="J1034" i="3"/>
  <c r="L1034" i="3" s="1"/>
  <c r="J1035" i="3"/>
  <c r="L1035" i="3" s="1"/>
  <c r="J1036" i="3"/>
  <c r="L1036" i="3" s="1"/>
  <c r="J1037" i="3"/>
  <c r="L1037" i="3" s="1"/>
  <c r="J1038" i="3"/>
  <c r="L1038" i="3" s="1"/>
  <c r="J1039" i="3"/>
  <c r="L1039" i="3" s="1"/>
  <c r="J1040" i="3"/>
  <c r="L1040" i="3" s="1"/>
  <c r="J1041" i="3"/>
  <c r="L1041" i="3" s="1"/>
  <c r="J1042" i="3"/>
  <c r="L1042" i="3" s="1"/>
  <c r="J1043" i="3"/>
  <c r="L1043" i="3" s="1"/>
  <c r="J1044" i="3"/>
  <c r="L1044" i="3" s="1"/>
  <c r="J1045" i="3"/>
  <c r="L1045" i="3" s="1"/>
  <c r="J1046" i="3"/>
  <c r="L1046" i="3" s="1"/>
  <c r="J1047" i="3"/>
  <c r="L1047" i="3" s="1"/>
  <c r="J1048" i="3"/>
  <c r="L1048" i="3" s="1"/>
  <c r="J1049" i="3"/>
  <c r="L1049" i="3" s="1"/>
  <c r="J1050" i="3"/>
  <c r="L1050" i="3" s="1"/>
  <c r="J1051" i="3"/>
  <c r="L1051" i="3" s="1"/>
  <c r="J1052" i="3"/>
  <c r="L1052" i="3" s="1"/>
  <c r="J1053" i="3"/>
  <c r="L1053" i="3" s="1"/>
  <c r="J1054" i="3"/>
  <c r="L1054" i="3" s="1"/>
  <c r="J1055" i="3"/>
  <c r="L1055" i="3" s="1"/>
  <c r="J1056" i="3"/>
  <c r="L1056" i="3" s="1"/>
  <c r="J1057" i="3"/>
  <c r="L1057" i="3" s="1"/>
  <c r="J1058" i="3"/>
  <c r="L1058" i="3" s="1"/>
  <c r="J1059" i="3"/>
  <c r="L1059" i="3" s="1"/>
  <c r="J1060" i="3"/>
  <c r="L1060" i="3" s="1"/>
  <c r="J1061" i="3"/>
  <c r="L1061" i="3" s="1"/>
  <c r="J1062" i="3"/>
  <c r="L1062" i="3" s="1"/>
  <c r="J9" i="3"/>
  <c r="L9" i="3" s="1"/>
  <c r="L10" i="3"/>
  <c r="L12" i="3"/>
  <c r="L13" i="3"/>
  <c r="L14" i="3"/>
  <c r="L15" i="3"/>
  <c r="L22" i="3"/>
  <c r="L24" i="3"/>
  <c r="L25" i="3"/>
  <c r="L26" i="3"/>
  <c r="L27" i="3"/>
  <c r="L34" i="3"/>
  <c r="L35" i="3"/>
  <c r="L36" i="3"/>
  <c r="L37" i="3"/>
  <c r="L38" i="3"/>
  <c r="L39" i="3"/>
  <c r="L46" i="3"/>
  <c r="L48" i="3"/>
  <c r="L49" i="3"/>
  <c r="L50" i="3"/>
  <c r="L51" i="3"/>
  <c r="L55" i="3"/>
  <c r="L58" i="3"/>
  <c r="L60" i="3"/>
  <c r="L61" i="3"/>
  <c r="L62" i="3"/>
  <c r="L63" i="3"/>
  <c r="L66" i="3"/>
  <c r="L67" i="3"/>
  <c r="L68" i="3"/>
  <c r="L70" i="3"/>
  <c r="L71" i="3"/>
  <c r="L72" i="3"/>
  <c r="L73" i="3"/>
  <c r="L74" i="3"/>
  <c r="L75" i="3"/>
  <c r="L78" i="3"/>
  <c r="L79" i="3"/>
  <c r="L80" i="3"/>
  <c r="L81" i="3"/>
  <c r="L82" i="3"/>
  <c r="L83" i="3"/>
  <c r="L84" i="3"/>
  <c r="L85" i="3"/>
  <c r="L86" i="3"/>
  <c r="L87" i="3"/>
  <c r="L88" i="3"/>
  <c r="L94" i="3"/>
  <c r="L96" i="3"/>
  <c r="L97" i="3"/>
  <c r="L98" i="3"/>
  <c r="L106" i="3"/>
  <c r="L108" i="3"/>
  <c r="L109" i="3"/>
  <c r="L110" i="3"/>
  <c r="L111" i="3"/>
  <c r="L112" i="3"/>
  <c r="L118" i="3"/>
  <c r="L120" i="3"/>
  <c r="L121" i="3"/>
  <c r="L122" i="3"/>
  <c r="L130" i="3"/>
  <c r="L132" i="3"/>
  <c r="L134" i="3"/>
  <c r="L135" i="3"/>
  <c r="L136" i="3"/>
  <c r="L142" i="3"/>
  <c r="L144" i="3"/>
  <c r="L145" i="3"/>
  <c r="L146" i="3"/>
  <c r="L150" i="3"/>
  <c r="L154" i="3"/>
  <c r="L156" i="3"/>
  <c r="L157" i="3"/>
  <c r="L158" i="3"/>
  <c r="L159" i="3"/>
  <c r="L162" i="3"/>
  <c r="L163" i="3"/>
  <c r="L166" i="3"/>
  <c r="L168" i="3"/>
  <c r="L169" i="3"/>
  <c r="L170" i="3"/>
  <c r="L171" i="3"/>
  <c r="L172" i="3"/>
  <c r="L178" i="3"/>
  <c r="L180" i="3"/>
  <c r="L182" i="3"/>
  <c r="L183" i="3"/>
  <c r="L186" i="3"/>
  <c r="L190" i="3"/>
  <c r="L192" i="3"/>
  <c r="L193" i="3"/>
  <c r="L194" i="3"/>
  <c r="L195" i="3"/>
  <c r="L196" i="3"/>
  <c r="L198" i="3"/>
  <c r="L199" i="3"/>
  <c r="L202" i="3"/>
  <c r="L204" i="3"/>
  <c r="L205" i="3"/>
  <c r="L206" i="3"/>
  <c r="L207" i="3"/>
  <c r="L210" i="3"/>
  <c r="L211" i="3"/>
  <c r="L212" i="3"/>
  <c r="L214" i="3"/>
  <c r="L215" i="3"/>
  <c r="L216" i="3"/>
  <c r="L217" i="3"/>
  <c r="L218" i="3"/>
  <c r="L219" i="3"/>
  <c r="L220" i="3"/>
  <c r="L222" i="3"/>
  <c r="L223" i="3"/>
  <c r="L224" i="3"/>
  <c r="L225" i="3"/>
  <c r="L226" i="3"/>
  <c r="L227" i="3"/>
  <c r="L228" i="3"/>
  <c r="L229" i="3"/>
  <c r="L230" i="3"/>
  <c r="L231" i="3"/>
  <c r="L238" i="3"/>
  <c r="L240" i="3"/>
  <c r="L241" i="3"/>
  <c r="L242" i="3"/>
  <c r="L250" i="3"/>
  <c r="L252" i="3"/>
  <c r="L254" i="3"/>
  <c r="L255" i="3"/>
  <c r="L262" i="3"/>
  <c r="L264" i="3"/>
  <c r="L266" i="3"/>
  <c r="L267" i="3"/>
  <c r="L274" i="3"/>
  <c r="L276" i="3"/>
  <c r="L277" i="3"/>
  <c r="L278" i="3"/>
  <c r="L279" i="3"/>
  <c r="L286" i="3"/>
  <c r="L288" i="3"/>
  <c r="L289" i="3"/>
  <c r="L290" i="3"/>
  <c r="L291" i="3"/>
  <c r="L294" i="3"/>
  <c r="L298" i="3"/>
  <c r="L300" i="3"/>
  <c r="L301" i="3"/>
  <c r="L302" i="3"/>
  <c r="L303" i="3"/>
  <c r="L304" i="3"/>
  <c r="L306" i="3"/>
  <c r="L307" i="3"/>
  <c r="L310" i="3"/>
  <c r="L312" i="3"/>
  <c r="L314" i="3"/>
  <c r="L322" i="3"/>
  <c r="L324" i="3"/>
  <c r="L325" i="3"/>
  <c r="L326" i="3"/>
  <c r="L327" i="3"/>
  <c r="L328" i="3"/>
  <c r="L330" i="3"/>
  <c r="L334" i="3"/>
  <c r="L336" i="3"/>
  <c r="L337" i="3"/>
  <c r="L338" i="3"/>
  <c r="L342" i="3"/>
  <c r="L343" i="3"/>
  <c r="L344" i="3"/>
  <c r="L346" i="3"/>
  <c r="L347" i="3"/>
  <c r="L348" i="3"/>
  <c r="L350" i="3"/>
  <c r="L351" i="3"/>
  <c r="L354" i="3"/>
  <c r="L355" i="3"/>
  <c r="L356" i="3"/>
  <c r="L357" i="3"/>
  <c r="L358" i="3"/>
  <c r="L360" i="3"/>
  <c r="L361" i="3"/>
  <c r="L362" i="3"/>
  <c r="L363" i="3"/>
  <c r="L364" i="3"/>
  <c r="L370" i="3"/>
  <c r="L372" i="3"/>
  <c r="L373" i="3"/>
  <c r="L374" i="3"/>
  <c r="L375" i="3"/>
  <c r="L382" i="3"/>
  <c r="L383" i="3"/>
  <c r="L384" i="3"/>
  <c r="L385" i="3"/>
  <c r="L386" i="3"/>
  <c r="L387" i="3"/>
  <c r="L388" i="3"/>
  <c r="L394" i="3"/>
  <c r="L396" i="3"/>
  <c r="L397" i="3"/>
  <c r="L398" i="3"/>
  <c r="L399" i="3"/>
  <c r="L406" i="3"/>
  <c r="L408" i="3"/>
  <c r="L409" i="3"/>
  <c r="L410" i="3"/>
  <c r="L411" i="3"/>
  <c r="L412" i="3"/>
  <c r="L418" i="3"/>
  <c r="L420" i="3"/>
  <c r="L421" i="3"/>
  <c r="L422" i="3"/>
  <c r="L423" i="3"/>
  <c r="L426" i="3"/>
  <c r="L430" i="3"/>
  <c r="L432" i="3"/>
  <c r="L433" i="3"/>
  <c r="L434" i="3"/>
  <c r="L435" i="3"/>
  <c r="L436" i="3"/>
  <c r="L438" i="3"/>
  <c r="L439" i="3"/>
  <c r="L442" i="3"/>
  <c r="L444" i="3"/>
  <c r="L445" i="3"/>
  <c r="L446" i="3"/>
  <c r="L447" i="3"/>
  <c r="L454" i="3"/>
  <c r="L456" i="3"/>
  <c r="L457" i="3"/>
  <c r="L458" i="3"/>
  <c r="L459" i="3"/>
  <c r="L462" i="3"/>
  <c r="L468" i="3"/>
  <c r="L469" i="3"/>
  <c r="L470" i="3"/>
  <c r="L471" i="3"/>
  <c r="L473" i="3"/>
  <c r="L474" i="3"/>
  <c r="L480" i="3"/>
  <c r="L481" i="3"/>
  <c r="L482" i="3"/>
  <c r="L483" i="3"/>
  <c r="L485" i="3"/>
  <c r="L486" i="3"/>
  <c r="L492" i="3"/>
  <c r="L493" i="3"/>
  <c r="L494" i="3"/>
  <c r="L495" i="3"/>
  <c r="L497" i="3"/>
  <c r="L498" i="3"/>
  <c r="L504" i="3"/>
  <c r="L505" i="3"/>
  <c r="L506" i="3"/>
  <c r="L509" i="3"/>
  <c r="L510" i="3"/>
  <c r="L516" i="3"/>
  <c r="L517" i="3"/>
  <c r="L518" i="3"/>
  <c r="L519" i="3"/>
  <c r="L520" i="3"/>
  <c r="L521" i="3"/>
  <c r="L522" i="3"/>
  <c r="L528" i="3"/>
  <c r="L529" i="3"/>
  <c r="L534" i="3"/>
  <c r="L540" i="3"/>
  <c r="L541" i="3"/>
  <c r="L543" i="3"/>
  <c r="L544" i="3"/>
  <c r="L545" i="3"/>
  <c r="L546" i="3"/>
  <c r="L555" i="3"/>
  <c r="L558" i="3"/>
  <c r="L564" i="3"/>
  <c r="L567" i="3"/>
  <c r="L569" i="3"/>
  <c r="L570" i="3"/>
  <c r="L577" i="3"/>
  <c r="L579" i="3"/>
  <c r="L588" i="3"/>
  <c r="L591" i="3"/>
  <c r="L593" i="3"/>
  <c r="L594" i="3"/>
  <c r="L600" i="3"/>
  <c r="L603" i="3"/>
  <c r="L604" i="3"/>
  <c r="L605" i="3"/>
  <c r="L612" i="3"/>
  <c r="L617" i="3"/>
  <c r="L618" i="3"/>
  <c r="L624" i="3"/>
  <c r="L636" i="3"/>
  <c r="L642" i="3"/>
  <c r="L648" i="3"/>
  <c r="L649" i="3"/>
  <c r="L651" i="3"/>
  <c r="L653" i="3"/>
  <c r="L654" i="3"/>
  <c r="L662" i="3"/>
  <c r="L672" i="3"/>
  <c r="L673" i="3"/>
  <c r="L674" i="3"/>
  <c r="L686" i="3"/>
  <c r="L689" i="3"/>
  <c r="L690" i="3"/>
  <c r="L696" i="3"/>
  <c r="L708" i="3"/>
  <c r="L709" i="3"/>
  <c r="L713" i="3"/>
  <c r="L720" i="3"/>
  <c r="L721" i="3"/>
  <c r="L725" i="3"/>
  <c r="L744" i="3"/>
  <c r="L745" i="3"/>
  <c r="L751" i="3"/>
  <c r="L752" i="3"/>
  <c r="L756" i="3"/>
  <c r="L758" i="3"/>
  <c r="L765" i="3"/>
  <c r="L768" i="3"/>
  <c r="L792" i="3"/>
  <c r="L804" i="3"/>
  <c r="L816" i="3"/>
  <c r="L828" i="3"/>
  <c r="L833" i="3"/>
  <c r="L840" i="3"/>
  <c r="L854" i="3"/>
  <c r="L857" i="3"/>
  <c r="L948" i="3"/>
  <c r="L1001" i="3"/>
  <c r="L1002" i="3"/>
  <c r="S1063" i="6" l="1"/>
  <c r="R1063" i="6"/>
  <c r="Q1063" i="6"/>
  <c r="O447" i="1"/>
  <c r="P447" i="1"/>
  <c r="N447" i="1"/>
  <c r="Z1063" i="6" l="1"/>
  <c r="Y1063" i="6"/>
  <c r="X1063" i="6"/>
  <c r="W1063" i="6"/>
  <c r="AA1063" i="6" l="1"/>
  <c r="P1063" i="6"/>
  <c r="O1063" i="6"/>
  <c r="N1063" i="6"/>
  <c r="M1063" i="6"/>
  <c r="L1064" i="3"/>
  <c r="K1064" i="3"/>
  <c r="J1064" i="3"/>
  <c r="I1064" i="3"/>
  <c r="H1064" i="3"/>
  <c r="H1063" i="2"/>
  <c r="M447" i="1"/>
  <c r="L447" i="1"/>
  <c r="K447" i="1"/>
  <c r="J447" i="1"/>
  <c r="I447" i="1"/>
  <c r="H447" i="1"/>
  <c r="G447" i="1"/>
  <c r="F447" i="1"/>
  <c r="E447" i="1"/>
  <c r="D447" i="1"/>
  <c r="C447" i="1"/>
  <c r="R445" i="1"/>
  <c r="Q445" i="1"/>
  <c r="R444" i="1"/>
  <c r="Q444" i="1"/>
  <c r="R443" i="1"/>
  <c r="Q443" i="1"/>
  <c r="R442" i="1"/>
  <c r="Q442" i="1"/>
  <c r="R441" i="1"/>
  <c r="Q441" i="1"/>
  <c r="R440" i="1"/>
  <c r="Q440" i="1"/>
  <c r="R439" i="1"/>
  <c r="Q439" i="1"/>
  <c r="R438" i="1"/>
  <c r="Q438" i="1"/>
  <c r="R437" i="1"/>
  <c r="Q437" i="1"/>
  <c r="R436" i="1"/>
  <c r="Q436" i="1"/>
  <c r="R435" i="1"/>
  <c r="Q435" i="1"/>
  <c r="R434" i="1"/>
  <c r="Q434" i="1"/>
  <c r="R433" i="1"/>
  <c r="Q433" i="1"/>
  <c r="R432" i="1"/>
  <c r="Q432" i="1"/>
  <c r="R431" i="1"/>
  <c r="Q431" i="1"/>
  <c r="R430" i="1"/>
  <c r="Q430" i="1"/>
  <c r="R429" i="1"/>
  <c r="Q429" i="1"/>
  <c r="R428" i="1"/>
  <c r="Q428" i="1"/>
  <c r="R427" i="1"/>
  <c r="Q427" i="1"/>
  <c r="R426" i="1"/>
  <c r="Q426" i="1"/>
  <c r="R425" i="1"/>
  <c r="Q425" i="1"/>
  <c r="R424" i="1"/>
  <c r="Q424" i="1"/>
  <c r="R423" i="1"/>
  <c r="Q423" i="1"/>
  <c r="R422" i="1"/>
  <c r="Q422" i="1"/>
  <c r="R421" i="1"/>
  <c r="Q421" i="1"/>
  <c r="R420" i="1"/>
  <c r="Q420" i="1"/>
  <c r="R419" i="1"/>
  <c r="Q419" i="1"/>
  <c r="R418" i="1"/>
  <c r="Q418" i="1"/>
  <c r="R417" i="1"/>
  <c r="Q417" i="1"/>
  <c r="R416" i="1"/>
  <c r="Q416" i="1"/>
  <c r="R415" i="1"/>
  <c r="Q415" i="1"/>
  <c r="R414" i="1"/>
  <c r="Q414" i="1"/>
  <c r="R413" i="1"/>
  <c r="Q413" i="1"/>
  <c r="R412" i="1"/>
  <c r="Q412" i="1"/>
  <c r="R411" i="1"/>
  <c r="Q411" i="1"/>
  <c r="R410" i="1"/>
  <c r="Q410" i="1"/>
  <c r="R409" i="1"/>
  <c r="Q409" i="1"/>
  <c r="R408" i="1"/>
  <c r="Q408" i="1"/>
  <c r="R407" i="1"/>
  <c r="Q407" i="1"/>
  <c r="R406" i="1"/>
  <c r="Q406" i="1"/>
  <c r="R405" i="1"/>
  <c r="Q405" i="1"/>
  <c r="R404" i="1"/>
  <c r="Q404" i="1"/>
  <c r="R403" i="1"/>
  <c r="Q403" i="1"/>
  <c r="R402" i="1"/>
  <c r="Q402" i="1"/>
  <c r="R401" i="1"/>
  <c r="Q401" i="1"/>
  <c r="R400" i="1"/>
  <c r="Q400" i="1"/>
  <c r="R399" i="1"/>
  <c r="Q399" i="1"/>
  <c r="R398" i="1"/>
  <c r="Q398" i="1"/>
  <c r="R397" i="1"/>
  <c r="Q397" i="1"/>
  <c r="R396" i="1"/>
  <c r="Q396" i="1"/>
  <c r="R395" i="1"/>
  <c r="Q395" i="1"/>
  <c r="R394" i="1"/>
  <c r="Q394" i="1"/>
  <c r="R393" i="1"/>
  <c r="Q393" i="1"/>
  <c r="R392" i="1"/>
  <c r="Q392" i="1"/>
  <c r="R391" i="1"/>
  <c r="Q391" i="1"/>
  <c r="R390" i="1"/>
  <c r="Q390" i="1"/>
  <c r="R389" i="1"/>
  <c r="Q389" i="1"/>
  <c r="R388" i="1"/>
  <c r="Q388" i="1"/>
  <c r="R387" i="1"/>
  <c r="Q387" i="1"/>
  <c r="R386" i="1"/>
  <c r="Q386" i="1"/>
  <c r="R385" i="1"/>
  <c r="Q385" i="1"/>
  <c r="R384" i="1"/>
  <c r="Q384" i="1"/>
  <c r="R383" i="1"/>
  <c r="Q383" i="1"/>
  <c r="R382" i="1"/>
  <c r="Q382" i="1"/>
  <c r="R381" i="1"/>
  <c r="Q381" i="1"/>
  <c r="R380" i="1"/>
  <c r="Q380" i="1"/>
  <c r="R379" i="1"/>
  <c r="Q379" i="1"/>
  <c r="R378" i="1"/>
  <c r="Q378" i="1"/>
  <c r="R377" i="1"/>
  <c r="Q377" i="1"/>
  <c r="R376" i="1"/>
  <c r="Q376" i="1"/>
  <c r="R375" i="1"/>
  <c r="Q375" i="1"/>
  <c r="R374" i="1"/>
  <c r="Q374" i="1"/>
  <c r="R373" i="1"/>
  <c r="Q373" i="1"/>
  <c r="R372" i="1"/>
  <c r="Q372" i="1"/>
  <c r="R371" i="1"/>
  <c r="Q371" i="1"/>
  <c r="R370" i="1"/>
  <c r="Q370" i="1"/>
  <c r="R369" i="1"/>
  <c r="Q369" i="1"/>
  <c r="R368" i="1"/>
  <c r="Q368" i="1"/>
  <c r="R367" i="1"/>
  <c r="Q367" i="1"/>
  <c r="R366" i="1"/>
  <c r="Q366" i="1"/>
  <c r="R365" i="1"/>
  <c r="Q365" i="1"/>
  <c r="R364" i="1"/>
  <c r="Q364" i="1"/>
  <c r="R363" i="1"/>
  <c r="Q363" i="1"/>
  <c r="R362" i="1"/>
  <c r="Q362" i="1"/>
  <c r="R361" i="1"/>
  <c r="Q361" i="1"/>
  <c r="R360" i="1"/>
  <c r="Q360" i="1"/>
  <c r="R359" i="1"/>
  <c r="Q359" i="1"/>
  <c r="R358" i="1"/>
  <c r="Q358" i="1"/>
  <c r="R357" i="1"/>
  <c r="Q357" i="1"/>
  <c r="R356" i="1"/>
  <c r="Q356" i="1"/>
  <c r="R355" i="1"/>
  <c r="Q355" i="1"/>
  <c r="R354" i="1"/>
  <c r="Q354" i="1"/>
  <c r="R353" i="1"/>
  <c r="Q353" i="1"/>
  <c r="R352" i="1"/>
  <c r="Q352" i="1"/>
  <c r="R351" i="1"/>
  <c r="Q351" i="1"/>
  <c r="R350" i="1"/>
  <c r="Q350" i="1"/>
  <c r="R349" i="1"/>
  <c r="Q349" i="1"/>
  <c r="R348" i="1"/>
  <c r="Q348" i="1"/>
  <c r="R347" i="1"/>
  <c r="Q347" i="1"/>
  <c r="R346" i="1"/>
  <c r="Q346" i="1"/>
  <c r="R345" i="1"/>
  <c r="Q345" i="1"/>
  <c r="R344" i="1"/>
  <c r="Q344" i="1"/>
  <c r="R343" i="1"/>
  <c r="Q343" i="1"/>
  <c r="R342" i="1"/>
  <c r="Q342" i="1"/>
  <c r="R341" i="1"/>
  <c r="Q341" i="1"/>
  <c r="R340" i="1"/>
  <c r="Q340" i="1"/>
  <c r="R339" i="1"/>
  <c r="Q339" i="1"/>
  <c r="R338" i="1"/>
  <c r="Q338" i="1"/>
  <c r="R337" i="1"/>
  <c r="Q337" i="1"/>
  <c r="R336" i="1"/>
  <c r="Q336" i="1"/>
  <c r="R335" i="1"/>
  <c r="Q335" i="1"/>
  <c r="R334" i="1"/>
  <c r="Q334" i="1"/>
  <c r="R333" i="1"/>
  <c r="Q333" i="1"/>
  <c r="R332" i="1"/>
  <c r="Q332" i="1"/>
  <c r="R331" i="1"/>
  <c r="Q331" i="1"/>
  <c r="R330" i="1"/>
  <c r="Q330" i="1"/>
  <c r="R329" i="1"/>
  <c r="Q329" i="1"/>
  <c r="R328" i="1"/>
  <c r="Q328" i="1"/>
  <c r="R327" i="1"/>
  <c r="Q327" i="1"/>
  <c r="R326" i="1"/>
  <c r="Q326" i="1"/>
  <c r="R325" i="1"/>
  <c r="Q325" i="1"/>
  <c r="R324" i="1"/>
  <c r="Q324" i="1"/>
  <c r="R323" i="1"/>
  <c r="Q323" i="1"/>
  <c r="R322" i="1"/>
  <c r="Q322" i="1"/>
  <c r="R321" i="1"/>
  <c r="Q321" i="1"/>
  <c r="R320" i="1"/>
  <c r="Q320" i="1"/>
  <c r="R319" i="1"/>
  <c r="Q319" i="1"/>
  <c r="R318" i="1"/>
  <c r="Q318" i="1"/>
  <c r="R317" i="1"/>
  <c r="Q317" i="1"/>
  <c r="R316" i="1"/>
  <c r="Q316" i="1"/>
  <c r="R315" i="1"/>
  <c r="Q315" i="1"/>
  <c r="R314" i="1"/>
  <c r="Q314" i="1"/>
  <c r="R313" i="1"/>
  <c r="Q313" i="1"/>
  <c r="R312" i="1"/>
  <c r="Q312" i="1"/>
  <c r="R311" i="1"/>
  <c r="Q311" i="1"/>
  <c r="R310" i="1"/>
  <c r="Q310" i="1"/>
  <c r="R309" i="1"/>
  <c r="Q309" i="1"/>
  <c r="R308" i="1"/>
  <c r="Q308" i="1"/>
  <c r="R307" i="1"/>
  <c r="Q307" i="1"/>
  <c r="R306" i="1"/>
  <c r="Q306" i="1"/>
  <c r="R305" i="1"/>
  <c r="Q305" i="1"/>
  <c r="R304" i="1"/>
  <c r="Q304" i="1"/>
  <c r="R303" i="1"/>
  <c r="Q303" i="1"/>
  <c r="R302" i="1"/>
  <c r="Q302" i="1"/>
  <c r="R301" i="1"/>
  <c r="Q301" i="1"/>
  <c r="R300" i="1"/>
  <c r="Q300" i="1"/>
  <c r="R299" i="1"/>
  <c r="Q299" i="1"/>
  <c r="R298" i="1"/>
  <c r="Q298" i="1"/>
  <c r="R297" i="1"/>
  <c r="Q297" i="1"/>
  <c r="R296" i="1"/>
  <c r="Q296" i="1"/>
  <c r="R295" i="1"/>
  <c r="Q295" i="1"/>
  <c r="R294" i="1"/>
  <c r="Q294" i="1"/>
  <c r="R293" i="1"/>
  <c r="Q293" i="1"/>
  <c r="R292" i="1"/>
  <c r="Q292" i="1"/>
  <c r="R291" i="1"/>
  <c r="Q291" i="1"/>
  <c r="R290" i="1"/>
  <c r="Q290" i="1"/>
  <c r="R289" i="1"/>
  <c r="Q289" i="1"/>
  <c r="R288" i="1"/>
  <c r="Q288" i="1"/>
  <c r="R287" i="1"/>
  <c r="Q287" i="1"/>
  <c r="R286" i="1"/>
  <c r="Q286" i="1"/>
  <c r="R285" i="1"/>
  <c r="Q285" i="1"/>
  <c r="R284" i="1"/>
  <c r="Q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Q447" i="1" s="1"/>
  <c r="R447" i="1" l="1"/>
  <c r="N1064" i="3"/>
  <c r="M1064" i="3"/>
</calcChain>
</file>

<file path=xl/sharedStrings.xml><?xml version="1.0" encoding="utf-8"?>
<sst xmlns="http://schemas.openxmlformats.org/spreadsheetml/2006/main" count="18221" uniqueCount="919">
  <si>
    <t>Massachusetts Department of Elementary and Secondary Education</t>
  </si>
  <si>
    <t>Office of District and School Finance</t>
  </si>
  <si>
    <t>LEA</t>
  </si>
  <si>
    <t>District</t>
  </si>
  <si>
    <t>min</t>
  </si>
  <si>
    <t>max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</si>
  <si>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</si>
  <si>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</si>
  <si>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</si>
  <si>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</si>
  <si>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</si>
  <si>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</si>
  <si>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</si>
  <si>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</si>
  <si>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</si>
  <si>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</si>
  <si>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</si>
  <si>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</si>
  <si>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</si>
  <si>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</si>
  <si>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</si>
  <si>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</si>
  <si>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</si>
  <si>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</si>
  <si>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</si>
  <si>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</si>
  <si>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</si>
  <si>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</si>
  <si>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</si>
  <si>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</si>
  <si>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</si>
  <si>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</si>
  <si>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</si>
  <si>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</si>
  <si>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</si>
  <si>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</si>
  <si>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</si>
  <si>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</si>
  <si>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</si>
  <si>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</si>
  <si>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</si>
  <si>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</si>
  <si>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</si>
  <si>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</si>
  <si>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</si>
  <si>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</si>
  <si>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</si>
  <si>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</si>
  <si>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</si>
  <si>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</si>
  <si>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</si>
  <si>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</si>
  <si>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</si>
  <si>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</si>
  <si>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</si>
  <si>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</si>
  <si>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</si>
  <si>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</si>
  <si>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</si>
  <si>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</si>
  <si>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</si>
  <si>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</si>
  <si>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</si>
  <si>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</si>
  <si>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</si>
  <si>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</si>
  <si>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</si>
  <si>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</si>
  <si>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</si>
  <si>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</si>
  <si>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</si>
  <si>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</si>
  <si>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</si>
  <si>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</si>
  <si>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</si>
  <si>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</si>
  <si>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</si>
  <si>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</si>
  <si>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</si>
  <si>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</si>
  <si>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</si>
  <si>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</si>
  <si>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</si>
  <si>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</si>
  <si>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</si>
  <si>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</si>
  <si>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</si>
  <si>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</si>
  <si>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</si>
  <si>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</si>
  <si>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EASTHAM</t>
  </si>
  <si>
    <t>EASTHAMPTON</t>
  </si>
  <si>
    <t>EAST LONGMEADOW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</si>
  <si>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</si>
  <si>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</si>
  <si>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</si>
  <si>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</si>
  <si>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</si>
  <si>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</si>
  <si>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</si>
  <si>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</si>
  <si>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</si>
  <si>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</si>
  <si>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</si>
  <si>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</si>
  <si>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</si>
  <si>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</si>
  <si>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</si>
  <si>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</si>
  <si>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AQUINNAH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</si>
  <si>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</si>
  <si>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</si>
  <si>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</si>
  <si>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</si>
  <si>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</si>
  <si>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</si>
  <si>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</si>
  <si>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</si>
  <si>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</si>
  <si>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</si>
  <si>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</si>
  <si>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</si>
  <si>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</si>
  <si>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</si>
  <si>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</si>
  <si>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</si>
  <si>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</si>
  <si>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</si>
  <si>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</si>
  <si>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</si>
  <si>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</si>
  <si>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</si>
  <si>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</si>
  <si>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</si>
  <si>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</si>
  <si>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</si>
  <si>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</si>
  <si>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</si>
  <si>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</si>
  <si>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</si>
  <si>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</si>
  <si>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</si>
  <si>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</si>
  <si>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</si>
  <si>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</si>
  <si>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</si>
  <si>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</si>
  <si>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</si>
  <si>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</si>
  <si>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</si>
  <si>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</si>
  <si>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</si>
  <si>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</si>
  <si>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</si>
  <si>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</si>
  <si>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</si>
  <si>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</si>
  <si>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</si>
  <si>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</si>
  <si>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</si>
  <si>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</si>
  <si>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</si>
  <si>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</si>
  <si>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</si>
  <si>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</si>
  <si>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</si>
  <si>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</si>
  <si>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</si>
  <si>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</si>
  <si>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</si>
  <si>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</si>
  <si>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</si>
  <si>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</si>
  <si>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</si>
  <si>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</si>
  <si>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</si>
  <si>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</si>
  <si>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</si>
  <si>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</si>
  <si>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</si>
  <si>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</si>
  <si>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</si>
  <si>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</si>
  <si>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</si>
  <si>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</si>
  <si>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</si>
  <si>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</si>
  <si>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</si>
  <si>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</si>
  <si>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</si>
  <si>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</si>
  <si>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</si>
  <si>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</si>
  <si>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</si>
  <si>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</si>
  <si>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</si>
  <si>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</si>
  <si>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</si>
  <si>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</si>
  <si>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</si>
  <si>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</si>
  <si>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</si>
  <si>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</si>
  <si>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</si>
  <si>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</si>
  <si>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</si>
  <si>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</si>
  <si>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</si>
  <si>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NEWBURY</t>
  </si>
  <si>
    <t>NEWBURYPORT</t>
  </si>
  <si>
    <t>NEW MARLBOROUGH</t>
  </si>
  <si>
    <t>NEW SALEM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</si>
  <si>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</si>
  <si>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</si>
  <si>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</si>
  <si>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</si>
  <si>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</si>
  <si>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</si>
  <si>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</si>
  <si>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</si>
  <si>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</si>
  <si>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NORTHFIELD</t>
  </si>
  <si>
    <t>NORTH READING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</si>
  <si>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</si>
  <si>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</si>
  <si>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</si>
  <si>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</si>
  <si>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</si>
  <si>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</si>
  <si>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</si>
  <si>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</si>
  <si>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</si>
  <si>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</si>
  <si>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</si>
  <si>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</si>
  <si>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</si>
  <si>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</si>
  <si>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</si>
  <si>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</si>
  <si>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</si>
  <si>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</si>
  <si>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</si>
  <si>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</si>
  <si>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</si>
  <si>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</si>
  <si>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</si>
  <si>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</si>
  <si>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</si>
  <si>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</si>
  <si>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</si>
  <si>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</si>
  <si>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</si>
  <si>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</si>
  <si>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</si>
  <si>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</si>
  <si>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</si>
  <si>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</si>
  <si>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</si>
  <si>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</si>
  <si>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</si>
  <si>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</si>
  <si>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</si>
  <si>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</si>
  <si>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</si>
  <si>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</si>
  <si>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</si>
  <si>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</si>
  <si>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</si>
  <si>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</si>
  <si>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</si>
  <si>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</si>
  <si>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</si>
  <si>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</si>
  <si>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</si>
  <si>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</si>
  <si>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</si>
  <si>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</si>
  <si>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</si>
  <si>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</si>
  <si>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</si>
  <si>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</si>
  <si>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</si>
  <si>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</si>
  <si>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</si>
  <si>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</si>
  <si>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</si>
  <si>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</si>
  <si>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</si>
  <si>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</si>
  <si>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</si>
  <si>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</si>
  <si>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</si>
  <si>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</si>
  <si>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</si>
  <si>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</si>
  <si>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</si>
  <si>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</si>
  <si>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</si>
  <si>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</si>
  <si>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</si>
  <si>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</si>
  <si>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</si>
  <si>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</si>
  <si>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</si>
  <si>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</si>
  <si>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</si>
  <si>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</si>
  <si>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</si>
  <si>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</si>
  <si>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</si>
  <si>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</si>
  <si>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</si>
  <si>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</si>
  <si>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</si>
  <si>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</si>
  <si>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</si>
  <si>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</si>
  <si>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</si>
  <si>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</si>
  <si>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</si>
  <si>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</si>
  <si>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</si>
  <si>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</si>
  <si>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</si>
  <si>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</si>
  <si>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</si>
  <si>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WESTBOROUGH</t>
  </si>
  <si>
    <t>WEST BOYLSTON</t>
  </si>
  <si>
    <t>WEST BRIDGEWATER</t>
  </si>
  <si>
    <t>WEST BROOKFIELD</t>
  </si>
  <si>
    <t>WESTFIELD</t>
  </si>
  <si>
    <t>WESTFORD</t>
  </si>
  <si>
    <t>WESTHAMPTON</t>
  </si>
  <si>
    <t>WESTMINSTER</t>
  </si>
  <si>
    <t>WEST NEWBURY</t>
  </si>
  <si>
    <t>WESTON</t>
  </si>
  <si>
    <t>WESTPORT</t>
  </si>
  <si>
    <t>WEST SPRINGFIELD</t>
  </si>
  <si>
    <t>WEST STOCKBRIDGE</t>
  </si>
  <si>
    <t>WEST TISBURY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</si>
  <si>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</si>
  <si>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</si>
  <si>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</si>
  <si>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</si>
  <si>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</si>
  <si>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</si>
  <si>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</si>
  <si>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</si>
  <si>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</si>
  <si>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</si>
  <si>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</si>
  <si>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</si>
  <si>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</si>
  <si>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</si>
  <si>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</si>
  <si>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</si>
  <si>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</si>
  <si>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DEVENS</t>
  </si>
  <si>
    <t>NORTHAMPTON SMITH</t>
  </si>
  <si>
    <t>ACTON BOXBOROUGH</t>
  </si>
  <si>
    <t>ADAMS CHESHIRE</t>
  </si>
  <si>
    <t>AMHERST PELHAM</t>
  </si>
  <si>
    <t>ASHBURNHAM WESTMINSTER</t>
  </si>
  <si>
    <t>ATHOL ROYALSTON</t>
  </si>
  <si>
    <t>AYER SHIRLEY</t>
  </si>
  <si>
    <t>BERKSHIRE HILLS</t>
  </si>
  <si>
    <t>BERLIN BOYLSTON</t>
  </si>
  <si>
    <t>BLACKSTONE MILLVILLE</t>
  </si>
  <si>
    <t>BRIDGEWATER RAYNHAM</t>
  </si>
  <si>
    <t>CHESTERFIELD GOSHEN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</si>
  <si>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</si>
  <si>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</si>
  <si>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</si>
  <si>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</si>
  <si>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</si>
  <si>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</si>
  <si>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NAUSET</t>
  </si>
  <si>
    <t>FARMINGTON RIVER</t>
  </si>
  <si>
    <t>FREETOWN LAKEVILLE</t>
  </si>
  <si>
    <t>FRONTIER</t>
  </si>
  <si>
    <t>GATEWAY</t>
  </si>
  <si>
    <t>GROTON DUNSTABLE</t>
  </si>
  <si>
    <t>GILL MONTAGUE</t>
  </si>
  <si>
    <t>HAMILTON WENHAM</t>
  </si>
  <si>
    <t>HAMPDEN WILBRAHAM</t>
  </si>
  <si>
    <t>HAMPSHIRE</t>
  </si>
  <si>
    <t>HAWLEMONT</t>
  </si>
  <si>
    <t>KING PHILIP</t>
  </si>
  <si>
    <t>LINCOLN SUDBURY</t>
  </si>
  <si>
    <t>MANCHESTER ESSEX</t>
  </si>
  <si>
    <t>MARTHAS VINEYARD</t>
  </si>
  <si>
    <t>MASCONOMET</t>
  </si>
  <si>
    <t>MENDON UPTON</t>
  </si>
  <si>
    <t>MONOMOY</t>
  </si>
  <si>
    <t>MOUNT GREYLOCK</t>
  </si>
  <si>
    <t>MOHAWK TRAIL</t>
  </si>
  <si>
    <t>NARRAGANSETT</t>
  </si>
  <si>
    <t>NASHOBA</t>
  </si>
  <si>
    <t>NEW SALEM WENDELL</t>
  </si>
  <si>
    <t>NORTHBORO SOUTHBORO</t>
  </si>
  <si>
    <t>NORTH MIDDLESEX</t>
  </si>
  <si>
    <t>OLD ROCHESTER</t>
  </si>
  <si>
    <t>PENTUCKET</t>
  </si>
  <si>
    <t>PIONEER</t>
  </si>
  <si>
    <t>QUABBIN</t>
  </si>
  <si>
    <t>RALPH C MAHAR</t>
  </si>
  <si>
    <t>SILVER LAKE</t>
  </si>
  <si>
    <t>SOMERSET BERKLEY</t>
  </si>
  <si>
    <t>SOUTHERN BERKSHIRE</t>
  </si>
  <si>
    <t>SOUTHWICK TOLLAND GRANVILLE</t>
  </si>
  <si>
    <t>SPENCER EAST BROOKFIELD</t>
  </si>
  <si>
    <t>TANTASQUA</t>
  </si>
  <si>
    <t>TRITON</t>
  </si>
  <si>
    <t>UPISLAND</t>
  </si>
  <si>
    <t>WACHUSETT</t>
  </si>
  <si>
    <t>QUABOAG</t>
  </si>
  <si>
    <t>WHITMAN HANSON</t>
  </si>
  <si>
    <t>ASSABET VALLEY</t>
  </si>
  <si>
    <t>BLACKSTONE VALLEY</t>
  </si>
  <si>
    <t>BLUE HILLS</t>
  </si>
  <si>
    <t>BRISTOL PLYMOUTH</t>
  </si>
  <si>
    <t>CAPE COD</t>
  </si>
  <si>
    <t>ESSEX NORTH SHORE</t>
  </si>
  <si>
    <t>FRANKLIN COUNTY</t>
  </si>
  <si>
    <t>GREATER FALL RIVER</t>
  </si>
  <si>
    <t>GREATER LAWRENCE</t>
  </si>
  <si>
    <t>GREATER NEW BEDFORD</t>
  </si>
  <si>
    <t>GREATER LOWELL</t>
  </si>
  <si>
    <t>SOUTH MIDDLESEX</t>
  </si>
  <si>
    <t>MINUTEMAN</t>
  </si>
  <si>
    <t>MONTACHUSETT</t>
  </si>
  <si>
    <t>NORTHERN BERKSHIRE</t>
  </si>
  <si>
    <t>NASHOBA VALLEY</t>
  </si>
  <si>
    <t>NORTHEAST METROPOLITAN</t>
  </si>
  <si>
    <t>OLD COLONY</t>
  </si>
  <si>
    <t>PATHFINDER</t>
  </si>
  <si>
    <t>SHAWSHEEN VALLEY</t>
  </si>
  <si>
    <t>SOUTHEASTERN</t>
  </si>
  <si>
    <t>SOUTH SHORE</t>
  </si>
  <si>
    <t>SOUTHERN WORCESTER</t>
  </si>
  <si>
    <t>TRI COUNTY</t>
  </si>
  <si>
    <t>UPPER CAPE COD</t>
  </si>
  <si>
    <t>WHITTIER</t>
  </si>
  <si>
    <t>BRISTOL COUNTY</t>
  </si>
  <si>
    <t>NORFOLK COUNTY</t>
  </si>
  <si>
    <t>STATE TOTAL</t>
  </si>
  <si>
    <t xml:space="preserve"> Massachusetts Department of Elementary and Secondary Education</t>
  </si>
  <si>
    <t xml:space="preserve"> Office of District and School Finance</t>
  </si>
  <si>
    <t>a</t>
  </si>
  <si>
    <t>C H A R T E R    B Y    D I S T R I C T</t>
  </si>
  <si>
    <t>R A T E S</t>
  </si>
  <si>
    <t xml:space="preserve"> </t>
  </si>
  <si>
    <t>Cha Lea</t>
  </si>
  <si>
    <t>Chalocsend</t>
  </si>
  <si>
    <t>Charter School</t>
  </si>
  <si>
    <t>Campus Lea</t>
  </si>
  <si>
    <t>Campus Location</t>
  </si>
  <si>
    <t>Send Lea</t>
  </si>
  <si>
    <t>Sending District</t>
  </si>
  <si>
    <t>FTE</t>
  </si>
  <si>
    <t>Found-
ation
 Rate</t>
  </si>
  <si>
    <t>Above Found-ation
 Rate</t>
  </si>
  <si>
    <t>Trans-portion
Rate (Avg
per FTE)</t>
  </si>
  <si>
    <t>Facilities
Rate</t>
  </si>
  <si>
    <t>Total
Rate</t>
  </si>
  <si>
    <t>ALMA DEL MAR</t>
  </si>
  <si>
    <t>EXCEL ACADEMY</t>
  </si>
  <si>
    <t>ACADEMY OF THE PACIFIC RIM</t>
  </si>
  <si>
    <t>FOUR RIVERS</t>
  </si>
  <si>
    <t>BERKSHIRE ARTS AND TECHNOLOGY</t>
  </si>
  <si>
    <t>HOOSAC VALLEY</t>
  </si>
  <si>
    <t>BOSTON PREPARATORY</t>
  </si>
  <si>
    <t>BRIDGE BOSTON</t>
  </si>
  <si>
    <t>CHRISTA MCAULIFFE</t>
  </si>
  <si>
    <t>BENJAMIN BANNEKER</t>
  </si>
  <si>
    <t>BROOKE</t>
  </si>
  <si>
    <t>KIPP ACADEMY LYNN</t>
  </si>
  <si>
    <t>ADVANCED MATH AND SCIENCE ACADEMY</t>
  </si>
  <si>
    <t>CAPE COD LIGHTHOUSE</t>
  </si>
  <si>
    <t>INNOVATION ACADEMY</t>
  </si>
  <si>
    <t>COMMUNITY CS OF CAMBRIDGE</t>
  </si>
  <si>
    <t>CODMAN ACADEMY</t>
  </si>
  <si>
    <t>CONSERVATORY LAB</t>
  </si>
  <si>
    <t>COMMUNITY DAY</t>
  </si>
  <si>
    <t>SPRINGFIELD INTERNATIONAL</t>
  </si>
  <si>
    <t>NEIGHBORHOOD HOUSE</t>
  </si>
  <si>
    <t>ABBY KELLEY FOSTER</t>
  </si>
  <si>
    <t>FOXBOROUGH REGIONAL</t>
  </si>
  <si>
    <t>BENJAMIN FRANKLIN CLASSICAL</t>
  </si>
  <si>
    <t>BOSTON COLLEGIATE</t>
  </si>
  <si>
    <t>HILLTOWN COOPERATIVE</t>
  </si>
  <si>
    <t>HOLYOKE COMMUNITY</t>
  </si>
  <si>
    <t>LAWRENCE FAMILY DEVELOPMENT</t>
  </si>
  <si>
    <t>HILL VIEW MONTESSORI</t>
  </si>
  <si>
    <t>LOWELL COMMUNITY</t>
  </si>
  <si>
    <t>LOWELL MIDDLESEX ACADEMY</t>
  </si>
  <si>
    <t>KIPP ACADEMY BOSTON</t>
  </si>
  <si>
    <t>MARBLEHEAD COMMUNITY</t>
  </si>
  <si>
    <t>MARTHA'S VINEYARD</t>
  </si>
  <si>
    <t>MATCH</t>
  </si>
  <si>
    <t>MYSTIC VALLEY REGIONAL</t>
  </si>
  <si>
    <t>SIZER SCHOOL, A NORTH CENTRAL CHARTER ESSENTIAL SCHOOL</t>
  </si>
  <si>
    <t>FRANCIS W. PARKER CHARTER ESSENTIAL</t>
  </si>
  <si>
    <t>PIONEER VALLEY PERFORMING ARTS</t>
  </si>
  <si>
    <t>BOSTON RENAISSANCE</t>
  </si>
  <si>
    <t>RIVER VALLEY</t>
  </si>
  <si>
    <t>RISING TIDE</t>
  </si>
  <si>
    <t>ROXBURY PREPARATORY</t>
  </si>
  <si>
    <t>SALEM ACADEMY</t>
  </si>
  <si>
    <t>LEARNING FIRST</t>
  </si>
  <si>
    <t>PROSPECT HILL ACADEMY</t>
  </si>
  <si>
    <t>STURGIS</t>
  </si>
  <si>
    <t>ATLANTIS</t>
  </si>
  <si>
    <t>MARTIN LUTHER KING JR CS OF EXCELLENCE</t>
  </si>
  <si>
    <t>PHOENIX ACADEMY CHELSEA</t>
  </si>
  <si>
    <t>PIONEER CS OF SCIENCE</t>
  </si>
  <si>
    <t>GLOBAL LEARNING</t>
  </si>
  <si>
    <t>PIONEER VALLEY CHINESE IMMERSION</t>
  </si>
  <si>
    <t>VERITAS PREPARATORY</t>
  </si>
  <si>
    <t xml:space="preserve">HAMPDEN CS OF SCIENCE </t>
  </si>
  <si>
    <t>BAYSTATE ACADEMY</t>
  </si>
  <si>
    <t>COLLEGIATE CS OF LOWELL</t>
  </si>
  <si>
    <t>PIONEER CS OF SCIENCE II</t>
  </si>
  <si>
    <t>PHOENIX ACADEMY SPRINGFIELD</t>
  </si>
  <si>
    <t>ARGOSY COLLEGIATE</t>
  </si>
  <si>
    <t>SPRINGFIELD PREPARATORY</t>
  </si>
  <si>
    <t>NEW HEIGHTS CS OF BROCKTON</t>
  </si>
  <si>
    <t>LIBERTAS ACADEMY</t>
  </si>
  <si>
    <t>OLD STURBRIDGE ACADEMY</t>
  </si>
  <si>
    <t>MAP ACADEMY</t>
  </si>
  <si>
    <t>PHOENIX ACADEMY LAWRENCE</t>
  </si>
  <si>
    <t>WORCESTER CULTURAL ACADEMY</t>
  </si>
  <si>
    <t>--</t>
  </si>
  <si>
    <r>
      <t xml:space="preserve">Chalocsend
</t>
    </r>
    <r>
      <rPr>
        <sz val="7.5"/>
        <color rgb="FF595959"/>
        <rFont val="Calibri"/>
        <family val="2"/>
      </rPr>
      <t>(charter school,  district where school is located, sending district)</t>
    </r>
  </si>
  <si>
    <t>Send
Lea</t>
  </si>
  <si>
    <t>Found-ation
Rate</t>
  </si>
  <si>
    <t>Above Found Spend Rate</t>
  </si>
  <si>
    <t>Facilities Rate</t>
  </si>
  <si>
    <t>Ten-Year Low End Estimate for the Above Foundation Spending Rate</t>
  </si>
  <si>
    <t>Ten-Year High End Estimate for the Above Foundation Spending Rate</t>
  </si>
  <si>
    <t>S T A T E     T O T A L   O R   S T A T E    A V E R A G E</t>
  </si>
  <si>
    <t>F T E    &amp;    T U I T I O N</t>
  </si>
  <si>
    <t>C A P P I N G     &amp;    N S S</t>
  </si>
  <si>
    <t>S I B L I N G S    F T E    &amp;   T U I T I O N</t>
  </si>
  <si>
    <t>Foundation
&amp; Above
Foundation
Tuition</t>
  </si>
  <si>
    <t>Net School Spending (NSS)
Tuition Cap</t>
  </si>
  <si>
    <t>Trans-
por-
tation</t>
  </si>
  <si>
    <t>Facil-
ities</t>
  </si>
  <si>
    <t>Total
Tuition</t>
  </si>
  <si>
    <t>Pre Enro
FTE Cap</t>
  </si>
  <si>
    <t>District
NSS
Cap</t>
  </si>
  <si>
    <t>Total
District
Tuiton as a
Pct of NSS</t>
  </si>
  <si>
    <t>Per Pupil
NSS Cap</t>
  </si>
  <si>
    <t xml:space="preserve">
Claimed Siblings</t>
  </si>
  <si>
    <t>Sibling FTE
Paid by
State Aid</t>
  </si>
  <si>
    <t>Sibling
Tuition
Paid by
State Aid</t>
  </si>
  <si>
    <t>Priv/
Home Sch
 FTE Paid by State Aid</t>
  </si>
  <si>
    <t>Priv/
Home Sch
State Aid
Tuition</t>
  </si>
  <si>
    <t>Year to Year Comparison of Foundation Budget Demographics and Rates by Sending District at Each Receiving Charter School</t>
  </si>
  <si>
    <t>Chalocsend
(charter school,  district where school is located, sending district)</t>
  </si>
  <si>
    <t>Charter
School</t>
  </si>
  <si>
    <t>Sending
District</t>
  </si>
  <si>
    <t>ELL</t>
  </si>
  <si>
    <t>Low Inc</t>
  </si>
  <si>
    <t>FY25 Foundation Rate</t>
  </si>
  <si>
    <t>rate change</t>
  </si>
  <si>
    <t>S T A T E     T O T A L   O R   A V E R A G E</t>
  </si>
  <si>
    <t>FY26  Rates by Charter School and Sending District (Q3)</t>
  </si>
  <si>
    <t xml:space="preserve"> Projected FY26 Foundation Rates by Charter School and Sending District (Q3)</t>
  </si>
  <si>
    <t>FY26
Q2
FTE</t>
  </si>
  <si>
    <t>FY26 Foundation Rate</t>
  </si>
  <si>
    <t>HAMPDEN CS OF SCIENCE</t>
  </si>
  <si>
    <t>Historical Budgeted Above Foundation Spending Percentages (through FY26 Q3)</t>
  </si>
  <si>
    <t>Foundation rates are sourced from the FY26 state budget recommendations.  Estimates for the above foundation spending rate are determined by the latest above foundation percent</t>
  </si>
  <si>
    <t xml:space="preserve">from December 2026. High and low estimates, from a ten (10) year period 2017 through 2026, are provided for informational purposes.  Actual above foundation percentages may come in lower or higher. </t>
  </si>
  <si>
    <t xml:space="preserve"> Preliminary FY26 Foundation Rates by Charter School and Sending District (Q3)</t>
  </si>
  <si>
    <t>409</t>
  </si>
  <si>
    <t>201</t>
  </si>
  <si>
    <t>003</t>
  </si>
  <si>
    <t>072</t>
  </si>
  <si>
    <t>095</t>
  </si>
  <si>
    <t>331</t>
  </si>
  <si>
    <t>410</t>
  </si>
  <si>
    <t>035</t>
  </si>
  <si>
    <t>044</t>
  </si>
  <si>
    <t>057</t>
  </si>
  <si>
    <t>093</t>
  </si>
  <si>
    <t>153</t>
  </si>
  <si>
    <t>160</t>
  </si>
  <si>
    <t>163</t>
  </si>
  <si>
    <t>165</t>
  </si>
  <si>
    <t>176</t>
  </si>
  <si>
    <t>229</t>
  </si>
  <si>
    <t>244</t>
  </si>
  <si>
    <t>248</t>
  </si>
  <si>
    <t>262</t>
  </si>
  <si>
    <t>346</t>
  </si>
  <si>
    <t>412</t>
  </si>
  <si>
    <t>018</t>
  </si>
  <si>
    <t>046</t>
  </si>
  <si>
    <t>050</t>
  </si>
  <si>
    <t>073</t>
  </si>
  <si>
    <t>189</t>
  </si>
  <si>
    <t>207</t>
  </si>
  <si>
    <t>220</t>
  </si>
  <si>
    <t>243</t>
  </si>
  <si>
    <t>274</t>
  </si>
  <si>
    <t>285</t>
  </si>
  <si>
    <t>293</t>
  </si>
  <si>
    <t>625</t>
  </si>
  <si>
    <t>413</t>
  </si>
  <si>
    <t>114</t>
  </si>
  <si>
    <t>091</t>
  </si>
  <si>
    <t>127</t>
  </si>
  <si>
    <t>210</t>
  </si>
  <si>
    <t>253</t>
  </si>
  <si>
    <t>312</t>
  </si>
  <si>
    <t>605</t>
  </si>
  <si>
    <t>618</t>
  </si>
  <si>
    <t>670</t>
  </si>
  <si>
    <t>674</t>
  </si>
  <si>
    <t>717</t>
  </si>
  <si>
    <t>750</t>
  </si>
  <si>
    <t>755</t>
  </si>
  <si>
    <t>414</t>
  </si>
  <si>
    <t>603</t>
  </si>
  <si>
    <t>063</t>
  </si>
  <si>
    <t>098</t>
  </si>
  <si>
    <t>121</t>
  </si>
  <si>
    <t>150</t>
  </si>
  <si>
    <t>209</t>
  </si>
  <si>
    <t>236</t>
  </si>
  <si>
    <t>263</t>
  </si>
  <si>
    <t>635</t>
  </si>
  <si>
    <t>715</t>
  </si>
  <si>
    <t>416</t>
  </si>
  <si>
    <t>030</t>
  </si>
  <si>
    <t>133</t>
  </si>
  <si>
    <t>417</t>
  </si>
  <si>
    <t>040</t>
  </si>
  <si>
    <t>100</t>
  </si>
  <si>
    <t>418</t>
  </si>
  <si>
    <t>014</t>
  </si>
  <si>
    <t>136</t>
  </si>
  <si>
    <t>170</t>
  </si>
  <si>
    <t>198</t>
  </si>
  <si>
    <t>276</t>
  </si>
  <si>
    <t>308</t>
  </si>
  <si>
    <t>315</t>
  </si>
  <si>
    <t>321</t>
  </si>
  <si>
    <t>348</t>
  </si>
  <si>
    <t>690</t>
  </si>
  <si>
    <t>420</t>
  </si>
  <si>
    <t>049</t>
  </si>
  <si>
    <t>010</t>
  </si>
  <si>
    <t>016</t>
  </si>
  <si>
    <t>026</t>
  </si>
  <si>
    <t>031</t>
  </si>
  <si>
    <t>056</t>
  </si>
  <si>
    <t>097</t>
  </si>
  <si>
    <t>128</t>
  </si>
  <si>
    <t>149</t>
  </si>
  <si>
    <t>155</t>
  </si>
  <si>
    <t>174</t>
  </si>
  <si>
    <t>181</t>
  </si>
  <si>
    <t>184</t>
  </si>
  <si>
    <t>199</t>
  </si>
  <si>
    <t>284</t>
  </si>
  <si>
    <t>295</t>
  </si>
  <si>
    <t>305</t>
  </si>
  <si>
    <t>342</t>
  </si>
  <si>
    <t>344</t>
  </si>
  <si>
    <t>347</t>
  </si>
  <si>
    <t>616</t>
  </si>
  <si>
    <t>428</t>
  </si>
  <si>
    <t>258</t>
  </si>
  <si>
    <t>314</t>
  </si>
  <si>
    <t>336</t>
  </si>
  <si>
    <t>350</t>
  </si>
  <si>
    <t>429</t>
  </si>
  <si>
    <t>071</t>
  </si>
  <si>
    <t>168</t>
  </si>
  <si>
    <t>246</t>
  </si>
  <si>
    <t>291</t>
  </si>
  <si>
    <t>430</t>
  </si>
  <si>
    <t>025</t>
  </si>
  <si>
    <t>064</t>
  </si>
  <si>
    <t>101</t>
  </si>
  <si>
    <t>110</t>
  </si>
  <si>
    <t>139</t>
  </si>
  <si>
    <t>141</t>
  </si>
  <si>
    <t>162</t>
  </si>
  <si>
    <t>185</t>
  </si>
  <si>
    <t>186</t>
  </si>
  <si>
    <t>213</t>
  </si>
  <si>
    <t>271</t>
  </si>
  <si>
    <t>304</t>
  </si>
  <si>
    <t>600</t>
  </si>
  <si>
    <t>620</t>
  </si>
  <si>
    <t>673</t>
  </si>
  <si>
    <t>710</t>
  </si>
  <si>
    <t>725</t>
  </si>
  <si>
    <t>730</t>
  </si>
  <si>
    <t>735</t>
  </si>
  <si>
    <t>775</t>
  </si>
  <si>
    <t>432</t>
  </si>
  <si>
    <t>712</t>
  </si>
  <si>
    <t>020</t>
  </si>
  <si>
    <t>036</t>
  </si>
  <si>
    <t>172</t>
  </si>
  <si>
    <t>242</t>
  </si>
  <si>
    <t>261</t>
  </si>
  <si>
    <t>300</t>
  </si>
  <si>
    <t>645</t>
  </si>
  <si>
    <t>660</t>
  </si>
  <si>
    <t>435</t>
  </si>
  <si>
    <t>301</t>
  </si>
  <si>
    <t>009</t>
  </si>
  <si>
    <t>079</t>
  </si>
  <si>
    <t>211</t>
  </si>
  <si>
    <t>326</t>
  </si>
  <si>
    <t>436</t>
  </si>
  <si>
    <t>438</t>
  </si>
  <si>
    <t>780</t>
  </si>
  <si>
    <t>439</t>
  </si>
  <si>
    <t>088</t>
  </si>
  <si>
    <t>440</t>
  </si>
  <si>
    <t>745</t>
  </si>
  <si>
    <t>441</t>
  </si>
  <si>
    <t>281</t>
  </si>
  <si>
    <t>005</t>
  </si>
  <si>
    <t>024</t>
  </si>
  <si>
    <t>061</t>
  </si>
  <si>
    <t>087</t>
  </si>
  <si>
    <t>111</t>
  </si>
  <si>
    <t>137</t>
  </si>
  <si>
    <t>161</t>
  </si>
  <si>
    <t>191</t>
  </si>
  <si>
    <t>227</t>
  </si>
  <si>
    <t>325</t>
  </si>
  <si>
    <t>332</t>
  </si>
  <si>
    <t>672</t>
  </si>
  <si>
    <t>680</t>
  </si>
  <si>
    <t>444</t>
  </si>
  <si>
    <t>171</t>
  </si>
  <si>
    <t>445</t>
  </si>
  <si>
    <t>017</t>
  </si>
  <si>
    <t>151</t>
  </si>
  <si>
    <t>226</t>
  </si>
  <si>
    <t>316</t>
  </si>
  <si>
    <t>322</t>
  </si>
  <si>
    <t>658</t>
  </si>
  <si>
    <t>753</t>
  </si>
  <si>
    <t>767</t>
  </si>
  <si>
    <t>446</t>
  </si>
  <si>
    <t>099</t>
  </si>
  <si>
    <t>001</t>
  </si>
  <si>
    <t>083</t>
  </si>
  <si>
    <t>167</t>
  </si>
  <si>
    <t>182</t>
  </si>
  <si>
    <t>208</t>
  </si>
  <si>
    <t>212</t>
  </si>
  <si>
    <t>218</t>
  </si>
  <si>
    <t>238</t>
  </si>
  <si>
    <t>265</t>
  </si>
  <si>
    <t>266</t>
  </si>
  <si>
    <t>307</t>
  </si>
  <si>
    <t>323</t>
  </si>
  <si>
    <t>650</t>
  </si>
  <si>
    <t>665</t>
  </si>
  <si>
    <t>447</t>
  </si>
  <si>
    <t>138</t>
  </si>
  <si>
    <t>177</t>
  </si>
  <si>
    <t>187</t>
  </si>
  <si>
    <t>214</t>
  </si>
  <si>
    <t>290</t>
  </si>
  <si>
    <t>622</t>
  </si>
  <si>
    <t>449</t>
  </si>
  <si>
    <t>217</t>
  </si>
  <si>
    <t>450</t>
  </si>
  <si>
    <t>086</t>
  </si>
  <si>
    <t>008</t>
  </si>
  <si>
    <t>074</t>
  </si>
  <si>
    <t>117</t>
  </si>
  <si>
    <t>275</t>
  </si>
  <si>
    <t>278</t>
  </si>
  <si>
    <t>327</t>
  </si>
  <si>
    <t>337</t>
  </si>
  <si>
    <t>340</t>
  </si>
  <si>
    <t>349</t>
  </si>
  <si>
    <t>683</t>
  </si>
  <si>
    <t>453</t>
  </si>
  <si>
    <t>309</t>
  </si>
  <si>
    <t>454</t>
  </si>
  <si>
    <t>455</t>
  </si>
  <si>
    <t>773</t>
  </si>
  <si>
    <t>456</t>
  </si>
  <si>
    <t>458</t>
  </si>
  <si>
    <t>463</t>
  </si>
  <si>
    <t>251</t>
  </si>
  <si>
    <t>464</t>
  </si>
  <si>
    <t>196</t>
  </si>
  <si>
    <t>466</t>
  </si>
  <si>
    <t>700</t>
  </si>
  <si>
    <t>096</t>
  </si>
  <si>
    <t>774</t>
  </si>
  <si>
    <t>089</t>
  </si>
  <si>
    <t>221</t>
  </si>
  <si>
    <t>296</t>
  </si>
  <si>
    <t>469</t>
  </si>
  <si>
    <t>048</t>
  </si>
  <si>
    <t>470</t>
  </si>
  <si>
    <t>164</t>
  </si>
  <si>
    <t>178</t>
  </si>
  <si>
    <t>705</t>
  </si>
  <si>
    <t>474</t>
  </si>
  <si>
    <t>103</t>
  </si>
  <si>
    <t>343</t>
  </si>
  <si>
    <t>610</t>
  </si>
  <si>
    <t>615</t>
  </si>
  <si>
    <t>720</t>
  </si>
  <si>
    <t>478</t>
  </si>
  <si>
    <t>352</t>
  </si>
  <si>
    <t>067</t>
  </si>
  <si>
    <t>125</t>
  </si>
  <si>
    <t>158</t>
  </si>
  <si>
    <t>288</t>
  </si>
  <si>
    <t>640</t>
  </si>
  <si>
    <t>695</t>
  </si>
  <si>
    <t>479</t>
  </si>
  <si>
    <t>159</t>
  </si>
  <si>
    <t>766</t>
  </si>
  <si>
    <t>770</t>
  </si>
  <si>
    <t>481</t>
  </si>
  <si>
    <t>175</t>
  </si>
  <si>
    <t>482</t>
  </si>
  <si>
    <t>204</t>
  </si>
  <si>
    <t>007</t>
  </si>
  <si>
    <t>038</t>
  </si>
  <si>
    <t>105</t>
  </si>
  <si>
    <t>483</t>
  </si>
  <si>
    <t>239</t>
  </si>
  <si>
    <t>052</t>
  </si>
  <si>
    <t>082</t>
  </si>
  <si>
    <t>118</t>
  </si>
  <si>
    <t>122</t>
  </si>
  <si>
    <t>131</t>
  </si>
  <si>
    <t>145</t>
  </si>
  <si>
    <t>173</t>
  </si>
  <si>
    <t>231</t>
  </si>
  <si>
    <t>240</t>
  </si>
  <si>
    <t>250</t>
  </si>
  <si>
    <t>310</t>
  </si>
  <si>
    <t>740</t>
  </si>
  <si>
    <t>760</t>
  </si>
  <si>
    <t>484</t>
  </si>
  <si>
    <t>485</t>
  </si>
  <si>
    <t>107</t>
  </si>
  <si>
    <t>486</t>
  </si>
  <si>
    <t>215</t>
  </si>
  <si>
    <t>277</t>
  </si>
  <si>
    <t>487</t>
  </si>
  <si>
    <t>488</t>
  </si>
  <si>
    <t>219</t>
  </si>
  <si>
    <t>065</t>
  </si>
  <si>
    <t>142</t>
  </si>
  <si>
    <t>264</t>
  </si>
  <si>
    <t>489</t>
  </si>
  <si>
    <t>197</t>
  </si>
  <si>
    <t>491</t>
  </si>
  <si>
    <t>273</t>
  </si>
  <si>
    <t>292</t>
  </si>
  <si>
    <t>763</t>
  </si>
  <si>
    <t>492</t>
  </si>
  <si>
    <t>493</t>
  </si>
  <si>
    <t>494</t>
  </si>
  <si>
    <t>496</t>
  </si>
  <si>
    <t>094</t>
  </si>
  <si>
    <t>497</t>
  </si>
  <si>
    <t>223</t>
  </si>
  <si>
    <t>230</t>
  </si>
  <si>
    <t>272</t>
  </si>
  <si>
    <t>632</t>
  </si>
  <si>
    <t>685</t>
  </si>
  <si>
    <t>498</t>
  </si>
  <si>
    <t>499</t>
  </si>
  <si>
    <t>3502</t>
  </si>
  <si>
    <t>3503</t>
  </si>
  <si>
    <t>3506</t>
  </si>
  <si>
    <t>3508</t>
  </si>
  <si>
    <t>3509</t>
  </si>
  <si>
    <t>3510</t>
  </si>
  <si>
    <t>3513</t>
  </si>
  <si>
    <t>3514</t>
  </si>
  <si>
    <t>287</t>
  </si>
  <si>
    <t>3515</t>
  </si>
  <si>
    <t>043</t>
  </si>
  <si>
    <t>045</t>
  </si>
  <si>
    <t>135</t>
  </si>
  <si>
    <t>306</t>
  </si>
  <si>
    <t>778</t>
  </si>
  <si>
    <t>3517</t>
  </si>
  <si>
    <t>3518</t>
  </si>
  <si>
    <t>3519</t>
  </si>
  <si>
    <t>FY16 eoy15 sch19</t>
  </si>
  <si>
    <t>FY15 eoy14 sch19</t>
  </si>
  <si>
    <t>FY17 eoy16 sch19</t>
  </si>
  <si>
    <t>FY18 eoy17 sch19</t>
  </si>
  <si>
    <t>FY19 eoy18 sch19</t>
  </si>
  <si>
    <t>FY20 eoy19 sch19</t>
  </si>
  <si>
    <t>FY21 eoy20 sch19</t>
  </si>
  <si>
    <t>FY22 eoy21 sch19</t>
  </si>
  <si>
    <t>FY23 eoy22 sch19</t>
  </si>
  <si>
    <t>FY24 eoy23 sch19</t>
  </si>
  <si>
    <t>FY25 eoy24 sch19</t>
  </si>
  <si>
    <t>FY26 Q1  eoy24 sch19</t>
  </si>
  <si>
    <t>FY26 Q2 eoy25 sch19</t>
  </si>
  <si>
    <t>FY26 Q3 eoy25 sch19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</si>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</sst>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[Red]\(0\)"/>
    <numFmt numFmtId="166" formatCode="#,##0.0"/>
    <numFmt numFmtId="167" formatCode="#,##0.0_);[Red]\(#,##0.0\)"/>
    <numFmt numFmtId="168" formatCode="0.0%"/>
    <numFmt numFmtId="169" formatCode="0_);\(0\)"/>
    <numFmt numFmtId="170" formatCode="_(&quot;$&quot;* #,##0_);_(&quot;$&quot;* \(#,##0\);_(&quot;$&quot;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6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Arial"/>
      <family val="2"/>
    </font>
    <font>
      <sz val="10"/>
      <name val="Calibri"/>
      <family val="2"/>
    </font>
    <font>
      <sz val="9"/>
      <color rgb="FF000000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9"/>
      <color rgb="FFC00000"/>
      <name val="Calibri"/>
      <family val="2"/>
    </font>
    <font>
      <sz val="7.5"/>
      <color rgb="FF595959"/>
      <name val="Calibri"/>
      <family val="2"/>
    </font>
    <font>
      <sz val="8.5"/>
      <name val="Calibri"/>
      <family val="2"/>
    </font>
    <font>
      <sz val="9"/>
      <color theme="1"/>
      <name val="Calibri"/>
      <family val="2"/>
    </font>
    <font>
      <sz val="10"/>
      <color rgb="FF262626"/>
      <name val="Arial"/>
      <family val="2"/>
    </font>
    <font>
      <sz val="7"/>
      <color rgb="FF262626"/>
      <name val="Arial"/>
      <family val="2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sz val="12"/>
      <name val="SWISS"/>
    </font>
    <font>
      <sz val="10"/>
      <color theme="1"/>
      <name val="Arial"/>
      <family val="2"/>
    </font>
    <font>
      <sz val="10"/>
      <color theme="1"/>
      <name val="Calibri"/>
      <family val="2"/>
    </font>
    <font>
      <u/>
      <sz val="13.2"/>
      <color theme="10"/>
      <name val="SWISS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2"/>
      <name val="Calibri"/>
      <family val="2"/>
    </font>
    <font>
      <sz val="12"/>
      <name val="Century Gothic"/>
      <family val="2"/>
    </font>
    <font>
      <sz val="14"/>
      <name val="Calibri"/>
      <family val="2"/>
    </font>
    <font>
      <b/>
      <sz val="11"/>
      <name val="Calibri"/>
      <family val="2"/>
    </font>
    <font>
      <sz val="6"/>
      <name val="Calibri"/>
      <family val="2"/>
    </font>
    <font>
      <sz val="7"/>
      <name val="Calibri"/>
      <family val="2"/>
    </font>
    <font>
      <sz val="12"/>
      <color theme="1"/>
      <name val="Calibri"/>
      <family val="2"/>
    </font>
    <font>
      <b/>
      <sz val="12"/>
      <name val="Century Gothic"/>
      <family val="2"/>
    </font>
    <font>
      <sz val="14"/>
      <color theme="1"/>
      <name val="Calibri"/>
      <family val="2"/>
    </font>
    <font>
      <b/>
      <sz val="14"/>
      <name val="Century Gothic"/>
      <family val="2"/>
    </font>
    <font>
      <b/>
      <sz val="14"/>
      <name val="Calibri"/>
      <family val="2"/>
    </font>
    <font>
      <b/>
      <sz val="8"/>
      <name val="Calibri"/>
      <family val="2"/>
    </font>
    <font>
      <sz val="14"/>
      <name val="Arial"/>
      <family val="2"/>
    </font>
    <font>
      <b/>
      <sz val="12"/>
      <color rgb="FF262626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EEF4D8"/>
        <bgColor rgb="FF000000"/>
      </patternFill>
    </fill>
    <fill>
      <patternFill patternType="solid">
        <fgColor rgb="FFECE7AA"/>
        <bgColor rgb="FF000000"/>
      </patternFill>
    </fill>
    <fill>
      <patternFill patternType="solid">
        <fgColor rgb="FFD2E4E3"/>
        <bgColor rgb="FF000000"/>
      </patternFill>
    </fill>
    <fill>
      <patternFill patternType="solid">
        <fgColor rgb="FFF5E2D7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0C530"/>
      </top>
      <bottom/>
      <diagonal/>
    </border>
    <border>
      <left style="medium">
        <color rgb="FFD0C530"/>
      </left>
      <right/>
      <top/>
      <bottom/>
      <diagonal/>
    </border>
    <border>
      <left/>
      <right style="medium">
        <color rgb="FFD0C530"/>
      </right>
      <top/>
      <bottom/>
      <diagonal/>
    </border>
    <border>
      <left/>
      <right style="thin">
        <color rgb="FFC0DAD9"/>
      </right>
      <top/>
      <bottom/>
      <diagonal/>
    </border>
    <border>
      <left style="thin">
        <color rgb="FFC0DAD9"/>
      </left>
      <right/>
      <top/>
      <bottom/>
      <diagonal/>
    </border>
    <border>
      <left style="medium">
        <color rgb="FFC0DAD9"/>
      </left>
      <right/>
      <top/>
      <bottom/>
      <diagonal/>
    </border>
    <border>
      <left style="medium">
        <color rgb="FFBFBF09"/>
      </left>
      <right/>
      <top/>
      <bottom style="medium">
        <color rgb="FFBFBF09"/>
      </bottom>
      <diagonal/>
    </border>
    <border>
      <left/>
      <right/>
      <top/>
      <bottom style="medium">
        <color rgb="FFBFBF09"/>
      </bottom>
      <diagonal/>
    </border>
    <border>
      <left/>
      <right style="medium">
        <color rgb="FFBFBF09"/>
      </right>
      <top/>
      <bottom style="medium">
        <color rgb="FFBFBF09"/>
      </bottom>
      <diagonal/>
    </border>
    <border>
      <left/>
      <right style="medium">
        <color rgb="FFC0DAD9"/>
      </right>
      <top/>
      <bottom/>
      <diagonal/>
    </border>
    <border>
      <left style="medium">
        <color rgb="FFBFBF09"/>
      </left>
      <right/>
      <top style="medium">
        <color rgb="FFBFBF09"/>
      </top>
      <bottom style="medium">
        <color rgb="FFBFBF09"/>
      </bottom>
      <diagonal/>
    </border>
    <border>
      <left/>
      <right/>
      <top style="medium">
        <color rgb="FFBFBF09"/>
      </top>
      <bottom style="medium">
        <color rgb="FFBFBF09"/>
      </bottom>
      <diagonal/>
    </border>
    <border>
      <left/>
      <right style="medium">
        <color rgb="FFBFBF09"/>
      </right>
      <top style="medium">
        <color rgb="FFBFBF09"/>
      </top>
      <bottom style="medium">
        <color rgb="FFBFBF09"/>
      </bottom>
      <diagonal/>
    </border>
    <border>
      <left style="medium">
        <color rgb="FFC0DAD9"/>
      </left>
      <right/>
      <top style="medium">
        <color rgb="FFC0DAD9"/>
      </top>
      <bottom style="medium">
        <color rgb="FFC0DAD9"/>
      </bottom>
      <diagonal/>
    </border>
    <border>
      <left/>
      <right style="medium">
        <color rgb="FFC0DAD9"/>
      </right>
      <top style="medium">
        <color rgb="FFC0DAD9"/>
      </top>
      <bottom style="medium">
        <color rgb="FFC0DAD9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7" fillId="0" borderId="0"/>
    <xf numFmtId="44" fontId="1" fillId="0" borderId="0" applyFont="0" applyFill="0" applyBorder="0" applyAlignment="0" applyProtection="0"/>
    <xf numFmtId="0" fontId="22" fillId="0" borderId="0"/>
    <xf numFmtId="0" fontId="24" fillId="0" borderId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5" fillId="0" borderId="0"/>
    <xf numFmtId="0" fontId="27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/>
    <xf numFmtId="43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23" fillId="0" borderId="0" applyFont="0" applyFill="0" applyBorder="0" applyAlignment="0" applyProtection="0"/>
  </cellStyleXfs>
  <cellXfs count="183">
    <xf numFmtId="0" fontId="0" fillId="0" borderId="0" xfId="0"/>
    <xf numFmtId="0" fontId="5" fillId="0" borderId="0" xfId="4" applyFont="1" applyAlignment="1">
      <alignment horizontal="left" wrapText="1"/>
    </xf>
    <xf numFmtId="0" fontId="4" fillId="0" borderId="0" xfId="4"/>
    <xf numFmtId="0" fontId="4" fillId="0" borderId="0" xfId="4" applyAlignment="1">
      <alignment horizontal="center"/>
    </xf>
    <xf numFmtId="17" fontId="6" fillId="0" borderId="0" xfId="4" applyNumberFormat="1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8" fillId="0" borderId="0" xfId="7" applyFont="1" applyAlignment="1">
      <alignment horizontal="center"/>
    </xf>
    <xf numFmtId="0" fontId="8" fillId="0" borderId="0" xfId="7" applyFont="1" applyAlignment="1">
      <alignment horizontal="left"/>
    </xf>
    <xf numFmtId="40" fontId="8" fillId="0" borderId="0" xfId="4" applyNumberFormat="1" applyFont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8" fillId="0" borderId="0" xfId="8" applyFont="1" applyAlignment="1">
      <alignment horizontal="center"/>
    </xf>
    <xf numFmtId="0" fontId="8" fillId="0" borderId="0" xfId="8" applyFont="1" applyAlignment="1">
      <alignment horizontal="left"/>
    </xf>
    <xf numFmtId="0" fontId="8" fillId="0" borderId="0" xfId="4" applyFont="1"/>
    <xf numFmtId="0" fontId="4" fillId="0" borderId="0" xfId="7" applyFont="1" applyAlignment="1">
      <alignment horizontal="center"/>
    </xf>
    <xf numFmtId="0" fontId="4" fillId="0" borderId="0" xfId="7" applyFont="1" applyAlignment="1">
      <alignment horizontal="left"/>
    </xf>
    <xf numFmtId="40" fontId="4" fillId="0" borderId="0" xfId="4" applyNumberFormat="1" applyAlignment="1">
      <alignment horizontal="center"/>
    </xf>
    <xf numFmtId="40" fontId="7" fillId="0" borderId="0" xfId="5" applyNumberFormat="1" applyAlignment="1">
      <alignment horizontal="center"/>
    </xf>
    <xf numFmtId="0" fontId="8" fillId="0" borderId="0" xfId="0" applyFont="1" applyAlignment="1">
      <alignment horizontal="center"/>
    </xf>
    <xf numFmtId="40" fontId="8" fillId="0" borderId="0" xfId="0" applyNumberFormat="1" applyFont="1" applyAlignment="1">
      <alignment horizontal="center"/>
    </xf>
    <xf numFmtId="2" fontId="4" fillId="0" borderId="0" xfId="4" applyNumberFormat="1"/>
    <xf numFmtId="0" fontId="2" fillId="0" borderId="0" xfId="0" applyFont="1"/>
    <xf numFmtId="0" fontId="10" fillId="3" borderId="0" xfId="4" applyFont="1" applyFill="1" applyAlignment="1">
      <alignment horizontal="left" vertical="center"/>
    </xf>
    <xf numFmtId="0" fontId="10" fillId="3" borderId="0" xfId="4" applyFont="1" applyFill="1" applyAlignment="1">
      <alignment horizontal="center" vertical="center"/>
    </xf>
    <xf numFmtId="0" fontId="10" fillId="3" borderId="0" xfId="4" applyFont="1" applyFill="1" applyAlignment="1">
      <alignment vertical="center"/>
    </xf>
    <xf numFmtId="0" fontId="10" fillId="0" borderId="0" xfId="4" applyFont="1" applyAlignment="1">
      <alignment horizontal="center" vertical="center"/>
    </xf>
    <xf numFmtId="0" fontId="11" fillId="0" borderId="15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38" fontId="8" fillId="0" borderId="0" xfId="0" applyNumberFormat="1" applyFont="1" applyAlignment="1">
      <alignment horizontal="right" indent="1"/>
    </xf>
    <xf numFmtId="38" fontId="11" fillId="0" borderId="5" xfId="0" applyNumberFormat="1" applyFont="1" applyBorder="1" applyAlignment="1">
      <alignment horizontal="right" indent="1"/>
    </xf>
    <xf numFmtId="0" fontId="8" fillId="0" borderId="18" xfId="4" applyFont="1" applyBorder="1"/>
    <xf numFmtId="37" fontId="11" fillId="0" borderId="0" xfId="0" applyNumberFormat="1" applyFont="1"/>
    <xf numFmtId="0" fontId="8" fillId="0" borderId="19" xfId="0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left"/>
    </xf>
    <xf numFmtId="1" fontId="8" fillId="4" borderId="20" xfId="9" quotePrefix="1" applyNumberFormat="1" applyFont="1" applyFill="1" applyBorder="1" applyAlignment="1">
      <alignment horizontal="center" vertical="center"/>
    </xf>
    <xf numFmtId="1" fontId="8" fillId="4" borderId="21" xfId="9" quotePrefix="1" applyNumberFormat="1" applyFont="1" applyFill="1" applyBorder="1" applyAlignment="1">
      <alignment horizontal="center" vertical="center"/>
    </xf>
    <xf numFmtId="3" fontId="8" fillId="4" borderId="21" xfId="9" quotePrefix="1" applyNumberFormat="1" applyFont="1" applyFill="1" applyBorder="1" applyAlignment="1">
      <alignment horizontal="left" vertical="center" indent="1"/>
    </xf>
    <xf numFmtId="3" fontId="8" fillId="4" borderId="21" xfId="9" quotePrefix="1" applyNumberFormat="1" applyFont="1" applyFill="1" applyBorder="1" applyAlignment="1">
      <alignment horizontal="center" vertical="center"/>
    </xf>
    <xf numFmtId="166" fontId="8" fillId="4" borderId="22" xfId="9" quotePrefix="1" applyNumberFormat="1" applyFont="1" applyFill="1" applyBorder="1" applyAlignment="1">
      <alignment horizontal="center" vertical="center"/>
    </xf>
    <xf numFmtId="37" fontId="8" fillId="4" borderId="20" xfId="9" quotePrefix="1" applyNumberFormat="1" applyFont="1" applyFill="1" applyBorder="1" applyAlignment="1">
      <alignment horizontal="center" vertical="center"/>
    </xf>
    <xf numFmtId="37" fontId="8" fillId="4" borderId="21" xfId="9" quotePrefix="1" applyNumberFormat="1" applyFont="1" applyFill="1" applyBorder="1" applyAlignment="1">
      <alignment horizontal="center" vertical="center"/>
    </xf>
    <xf numFmtId="0" fontId="12" fillId="0" borderId="0" xfId="10"/>
    <xf numFmtId="0" fontId="12" fillId="0" borderId="0" xfId="10" applyAlignment="1">
      <alignment horizontal="center"/>
    </xf>
    <xf numFmtId="0" fontId="8" fillId="0" borderId="5" xfId="0" applyFont="1" applyBorder="1" applyAlignment="1">
      <alignment horizontal="left"/>
    </xf>
    <xf numFmtId="164" fontId="8" fillId="0" borderId="4" xfId="0" applyNumberFormat="1" applyFont="1" applyBorder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0" fontId="8" fillId="0" borderId="0" xfId="4" applyFont="1" applyAlignment="1">
      <alignment horizontal="left" indent="1"/>
    </xf>
    <xf numFmtId="0" fontId="14" fillId="0" borderId="0" xfId="4" applyFont="1" applyAlignment="1">
      <alignment horizontal="left" indent="1"/>
    </xf>
    <xf numFmtId="0" fontId="8" fillId="0" borderId="0" xfId="4" applyFont="1" applyAlignment="1">
      <alignment horizontal="center"/>
    </xf>
    <xf numFmtId="37" fontId="8" fillId="0" borderId="13" xfId="4" applyNumberFormat="1" applyFont="1" applyBorder="1" applyAlignment="1">
      <alignment horizontal="center"/>
    </xf>
    <xf numFmtId="37" fontId="8" fillId="0" borderId="1" xfId="4" applyNumberFormat="1" applyFont="1" applyBorder="1" applyAlignment="1">
      <alignment horizontal="center"/>
    </xf>
    <xf numFmtId="37" fontId="4" fillId="0" borderId="0" xfId="4" applyNumberFormat="1" applyAlignment="1">
      <alignment horizontal="center"/>
    </xf>
    <xf numFmtId="167" fontId="4" fillId="0" borderId="0" xfId="4" applyNumberFormat="1" applyAlignment="1">
      <alignment horizontal="center"/>
    </xf>
    <xf numFmtId="37" fontId="8" fillId="0" borderId="0" xfId="4" applyNumberFormat="1" applyFont="1" applyAlignment="1">
      <alignment horizontal="center"/>
    </xf>
    <xf numFmtId="0" fontId="8" fillId="0" borderId="0" xfId="4" applyFont="1" applyAlignment="1">
      <alignment horizontal="left"/>
    </xf>
    <xf numFmtId="164" fontId="8" fillId="0" borderId="0" xfId="4" applyNumberFormat="1" applyFont="1" applyAlignment="1">
      <alignment horizontal="center"/>
    </xf>
    <xf numFmtId="1" fontId="8" fillId="4" borderId="24" xfId="9" quotePrefix="1" applyNumberFormat="1" applyFont="1" applyFill="1" applyBorder="1" applyAlignment="1">
      <alignment horizontal="center" vertical="center"/>
    </xf>
    <xf numFmtId="1" fontId="8" fillId="4" borderId="25" xfId="9" quotePrefix="1" applyNumberFormat="1" applyFont="1" applyFill="1" applyBorder="1" applyAlignment="1">
      <alignment horizontal="center" vertical="center"/>
    </xf>
    <xf numFmtId="3" fontId="8" fillId="4" borderId="25" xfId="9" quotePrefix="1" applyNumberFormat="1" applyFont="1" applyFill="1" applyBorder="1" applyAlignment="1">
      <alignment horizontal="left" vertical="center"/>
    </xf>
    <xf numFmtId="3" fontId="8" fillId="4" borderId="25" xfId="9" quotePrefix="1" applyNumberFormat="1" applyFont="1" applyFill="1" applyBorder="1" applyAlignment="1">
      <alignment horizontal="center" vertical="center"/>
    </xf>
    <xf numFmtId="166" fontId="8" fillId="4" borderId="25" xfId="9" quotePrefix="1" applyNumberFormat="1" applyFont="1" applyFill="1" applyBorder="1" applyAlignment="1">
      <alignment horizontal="center" vertical="center"/>
    </xf>
    <xf numFmtId="37" fontId="8" fillId="4" borderId="26" xfId="4" applyNumberFormat="1" applyFont="1" applyFill="1" applyBorder="1" applyAlignment="1">
      <alignment horizontal="center" wrapText="1"/>
    </xf>
    <xf numFmtId="37" fontId="8" fillId="3" borderId="27" xfId="4" applyNumberFormat="1" applyFont="1" applyFill="1" applyBorder="1" applyAlignment="1">
      <alignment horizontal="center" wrapText="1"/>
    </xf>
    <xf numFmtId="37" fontId="8" fillId="3" borderId="28" xfId="4" applyNumberFormat="1" applyFont="1" applyFill="1" applyBorder="1" applyAlignment="1">
      <alignment horizontal="center" wrapText="1"/>
    </xf>
    <xf numFmtId="0" fontId="11" fillId="0" borderId="0" xfId="11" applyFont="1"/>
    <xf numFmtId="0" fontId="11" fillId="0" borderId="15" xfId="11" applyFont="1" applyBorder="1" applyAlignment="1">
      <alignment horizontal="right"/>
    </xf>
    <xf numFmtId="37" fontId="8" fillId="0" borderId="0" xfId="0" applyNumberFormat="1" applyFont="1" applyAlignment="1">
      <alignment horizontal="right" indent="1"/>
    </xf>
    <xf numFmtId="37" fontId="8" fillId="0" borderId="5" xfId="0" applyNumberFormat="1" applyFont="1" applyBorder="1" applyAlignment="1">
      <alignment horizontal="right" indent="1"/>
    </xf>
    <xf numFmtId="40" fontId="8" fillId="0" borderId="14" xfId="11" applyNumberFormat="1" applyFont="1" applyBorder="1" applyAlignment="1">
      <alignment horizontal="center"/>
    </xf>
    <xf numFmtId="168" fontId="8" fillId="0" borderId="0" xfId="2" applyNumberFormat="1" applyFont="1" applyFill="1" applyBorder="1" applyAlignment="1">
      <alignment horizontal="center"/>
    </xf>
    <xf numFmtId="38" fontId="8" fillId="0" borderId="5" xfId="0" applyNumberFormat="1" applyFont="1" applyBorder="1" applyAlignment="1">
      <alignment horizontal="center"/>
    </xf>
    <xf numFmtId="40" fontId="8" fillId="0" borderId="0" xfId="11" applyNumberFormat="1" applyFont="1" applyAlignment="1">
      <alignment horizontal="center"/>
    </xf>
    <xf numFmtId="38" fontId="11" fillId="6" borderId="2" xfId="0" quotePrefix="1" applyNumberFormat="1" applyFont="1" applyFill="1" applyBorder="1" applyAlignment="1">
      <alignment horizontal="center"/>
    </xf>
    <xf numFmtId="38" fontId="11" fillId="6" borderId="3" xfId="0" applyNumberFormat="1" applyFont="1" applyFill="1" applyBorder="1" applyAlignment="1">
      <alignment horizontal="center"/>
    </xf>
    <xf numFmtId="164" fontId="8" fillId="6" borderId="11" xfId="0" applyNumberFormat="1" applyFont="1" applyFill="1" applyBorder="1" applyAlignment="1">
      <alignment horizontal="right" indent="1"/>
    </xf>
    <xf numFmtId="37" fontId="8" fillId="6" borderId="2" xfId="0" applyNumberFormat="1" applyFont="1" applyFill="1" applyBorder="1" applyAlignment="1">
      <alignment horizontal="right" indent="1"/>
    </xf>
    <xf numFmtId="37" fontId="8" fillId="6" borderId="11" xfId="0" applyNumberFormat="1" applyFont="1" applyFill="1" applyBorder="1" applyAlignment="1">
      <alignment horizontal="right" indent="1"/>
    </xf>
    <xf numFmtId="37" fontId="8" fillId="6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9" applyAlignment="1">
      <alignment horizontal="center"/>
    </xf>
    <xf numFmtId="0" fontId="3" fillId="0" borderId="0" xfId="9"/>
    <xf numFmtId="0" fontId="18" fillId="7" borderId="0" xfId="9" applyFont="1" applyFill="1" applyAlignment="1">
      <alignment horizontal="center" wrapText="1"/>
    </xf>
    <xf numFmtId="0" fontId="19" fillId="7" borderId="0" xfId="9" applyFont="1" applyFill="1" applyAlignment="1">
      <alignment horizontal="center" wrapText="1"/>
    </xf>
    <xf numFmtId="0" fontId="18" fillId="7" borderId="0" xfId="9" applyFont="1" applyFill="1" applyAlignment="1">
      <alignment horizontal="left" wrapText="1"/>
    </xf>
    <xf numFmtId="166" fontId="8" fillId="0" borderId="0" xfId="9" applyNumberFormat="1" applyFont="1" applyAlignment="1">
      <alignment horizontal="center"/>
    </xf>
    <xf numFmtId="0" fontId="9" fillId="0" borderId="0" xfId="9" applyFont="1" applyAlignment="1">
      <alignment horizontal="center"/>
    </xf>
    <xf numFmtId="0" fontId="20" fillId="0" borderId="0" xfId="0" applyFont="1"/>
    <xf numFmtId="0" fontId="9" fillId="0" borderId="0" xfId="9" applyFont="1"/>
    <xf numFmtId="37" fontId="8" fillId="0" borderId="0" xfId="0" applyNumberFormat="1" applyFont="1" applyAlignment="1">
      <alignment horizontal="right" indent="2"/>
    </xf>
    <xf numFmtId="37" fontId="8" fillId="0" borderId="0" xfId="4" applyNumberFormat="1" applyFont="1" applyAlignment="1">
      <alignment horizontal="right"/>
    </xf>
    <xf numFmtId="0" fontId="8" fillId="0" borderId="0" xfId="4" applyFont="1" applyAlignment="1">
      <alignment horizontal="right"/>
    </xf>
    <xf numFmtId="170" fontId="8" fillId="6" borderId="2" xfId="12" applyNumberFormat="1" applyFont="1" applyFill="1" applyBorder="1" applyAlignment="1">
      <alignment horizontal="right" indent="1"/>
    </xf>
    <xf numFmtId="3" fontId="31" fillId="8" borderId="13" xfId="9" applyNumberFormat="1" applyFont="1" applyFill="1" applyBorder="1" applyAlignment="1">
      <alignment horizontal="left"/>
    </xf>
    <xf numFmtId="37" fontId="30" fillId="0" borderId="0" xfId="0" applyNumberFormat="1" applyFont="1" applyAlignment="1">
      <alignment horizontal="left"/>
    </xf>
    <xf numFmtId="169" fontId="31" fillId="8" borderId="13" xfId="1" applyNumberFormat="1" applyFont="1" applyFill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37" fontId="30" fillId="0" borderId="0" xfId="0" applyNumberFormat="1" applyFont="1" applyAlignment="1">
      <alignment horizontal="center"/>
    </xf>
    <xf numFmtId="37" fontId="30" fillId="0" borderId="0" xfId="0" applyNumberFormat="1" applyFont="1"/>
    <xf numFmtId="170" fontId="11" fillId="0" borderId="0" xfId="12" applyNumberFormat="1" applyFont="1"/>
    <xf numFmtId="3" fontId="31" fillId="8" borderId="13" xfId="9" quotePrefix="1" applyNumberFormat="1" applyFont="1" applyFill="1" applyBorder="1" applyAlignment="1">
      <alignment horizontal="center"/>
    </xf>
    <xf numFmtId="166" fontId="21" fillId="0" borderId="0" xfId="9" applyNumberFormat="1" applyFont="1" applyAlignment="1">
      <alignment horizontal="center"/>
    </xf>
    <xf numFmtId="166" fontId="31" fillId="8" borderId="13" xfId="9" applyNumberFormat="1" applyFont="1" applyFill="1" applyBorder="1" applyAlignment="1">
      <alignment horizontal="center"/>
    </xf>
    <xf numFmtId="3" fontId="31" fillId="8" borderId="13" xfId="9" applyNumberFormat="1" applyFont="1" applyFill="1" applyBorder="1" applyAlignment="1">
      <alignment horizontal="center"/>
    </xf>
    <xf numFmtId="38" fontId="30" fillId="0" borderId="0" xfId="0" applyNumberFormat="1" applyFont="1" applyAlignment="1">
      <alignment horizontal="center"/>
    </xf>
    <xf numFmtId="0" fontId="32" fillId="0" borderId="0" xfId="3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/>
    </xf>
    <xf numFmtId="0" fontId="33" fillId="0" borderId="0" xfId="3" applyFont="1" applyAlignment="1">
      <alignment horizontal="left" vertical="center"/>
    </xf>
    <xf numFmtId="0" fontId="34" fillId="0" borderId="10" xfId="4" applyFont="1" applyBorder="1" applyAlignment="1">
      <alignment horizontal="center"/>
    </xf>
    <xf numFmtId="0" fontId="34" fillId="0" borderId="10" xfId="4" applyFont="1" applyBorder="1"/>
    <xf numFmtId="0" fontId="34" fillId="0" borderId="0" xfId="4" applyFont="1" applyAlignment="1">
      <alignment horizontal="center"/>
    </xf>
    <xf numFmtId="0" fontId="34" fillId="0" borderId="0" xfId="4" applyFont="1"/>
    <xf numFmtId="0" fontId="36" fillId="0" borderId="0" xfId="4" applyFont="1" applyAlignment="1">
      <alignment horizontal="center" vertical="center"/>
    </xf>
    <xf numFmtId="0" fontId="33" fillId="0" borderId="0" xfId="3" applyFont="1" applyAlignment="1">
      <alignment horizontal="left" indent="1"/>
    </xf>
    <xf numFmtId="0" fontId="35" fillId="9" borderId="7" xfId="4" applyFont="1" applyFill="1" applyBorder="1" applyAlignment="1">
      <alignment horizontal="center" wrapText="1"/>
    </xf>
    <xf numFmtId="0" fontId="35" fillId="9" borderId="8" xfId="4" applyFont="1" applyFill="1" applyBorder="1" applyAlignment="1">
      <alignment horizontal="left" wrapText="1"/>
    </xf>
    <xf numFmtId="0" fontId="4" fillId="9" borderId="4" xfId="4" applyFill="1" applyBorder="1" applyAlignment="1">
      <alignment horizontal="center" wrapText="1"/>
    </xf>
    <xf numFmtId="0" fontId="4" fillId="9" borderId="4" xfId="7" applyFont="1" applyFill="1" applyBorder="1" applyAlignment="1">
      <alignment horizontal="center" wrapText="1"/>
    </xf>
    <xf numFmtId="0" fontId="4" fillId="9" borderId="6" xfId="4" applyFill="1" applyBorder="1" applyAlignment="1">
      <alignment horizontal="center" wrapText="1"/>
    </xf>
    <xf numFmtId="0" fontId="4" fillId="9" borderId="6" xfId="7" applyFont="1" applyFill="1" applyBorder="1" applyAlignment="1">
      <alignment horizontal="center" wrapText="1"/>
    </xf>
    <xf numFmtId="0" fontId="4" fillId="9" borderId="9" xfId="7" applyFont="1" applyFill="1" applyBorder="1" applyAlignment="1">
      <alignment horizontal="center" wrapText="1"/>
    </xf>
    <xf numFmtId="0" fontId="4" fillId="9" borderId="0" xfId="7" applyFont="1" applyFill="1" applyAlignment="1">
      <alignment horizontal="center" wrapText="1"/>
    </xf>
    <xf numFmtId="0" fontId="4" fillId="2" borderId="4" xfId="4" applyFill="1" applyBorder="1" applyAlignment="1">
      <alignment horizontal="center" wrapText="1"/>
    </xf>
    <xf numFmtId="0" fontId="4" fillId="2" borderId="5" xfId="4" applyFill="1" applyBorder="1" applyAlignment="1">
      <alignment horizontal="center"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40" fontId="4" fillId="2" borderId="12" xfId="4" applyNumberFormat="1" applyFill="1" applyBorder="1" applyAlignment="1">
      <alignment horizontal="center"/>
    </xf>
    <xf numFmtId="0" fontId="35" fillId="9" borderId="11" xfId="7" applyFont="1" applyFill="1" applyBorder="1" applyAlignment="1">
      <alignment horizontal="center"/>
    </xf>
    <xf numFmtId="0" fontId="35" fillId="9" borderId="3" xfId="7" applyFont="1" applyFill="1" applyBorder="1" applyAlignment="1">
      <alignment horizontal="left"/>
    </xf>
    <xf numFmtId="40" fontId="35" fillId="9" borderId="12" xfId="7" applyNumberFormat="1" applyFont="1" applyFill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4" fillId="0" borderId="0" xfId="0" applyFont="1"/>
    <xf numFmtId="0" fontId="38" fillId="0" borderId="0" xfId="0" applyFont="1"/>
    <xf numFmtId="0" fontId="39" fillId="0" borderId="0" xfId="3" applyFont="1" applyAlignment="1">
      <alignment horizontal="left" vertical="center"/>
    </xf>
    <xf numFmtId="0" fontId="40" fillId="0" borderId="0" xfId="0" applyFont="1" applyAlignment="1">
      <alignment vertical="top"/>
    </xf>
    <xf numFmtId="0" fontId="40" fillId="0" borderId="0" xfId="0" applyFont="1"/>
    <xf numFmtId="0" fontId="41" fillId="0" borderId="0" xfId="6" applyFont="1" applyAlignment="1">
      <alignment horizontal="left" vertical="top" indent="1"/>
    </xf>
    <xf numFmtId="0" fontId="8" fillId="4" borderId="15" xfId="9" applyFont="1" applyFill="1" applyBorder="1" applyAlignment="1">
      <alignment horizontal="center" wrapText="1"/>
    </xf>
    <xf numFmtId="0" fontId="8" fillId="4" borderId="0" xfId="9" applyFont="1" applyFill="1" applyAlignment="1">
      <alignment horizontal="center" wrapText="1"/>
    </xf>
    <xf numFmtId="0" fontId="8" fillId="4" borderId="0" xfId="9" applyFont="1" applyFill="1" applyAlignment="1">
      <alignment horizontal="left" wrapText="1"/>
    </xf>
    <xf numFmtId="0" fontId="8" fillId="4" borderId="16" xfId="9" applyFont="1" applyFill="1" applyBorder="1" applyAlignment="1">
      <alignment horizontal="right" wrapText="1" indent="2"/>
    </xf>
    <xf numFmtId="0" fontId="11" fillId="5" borderId="7" xfId="0" applyFont="1" applyFill="1" applyBorder="1" applyAlignment="1">
      <alignment horizontal="center"/>
    </xf>
    <xf numFmtId="38" fontId="11" fillId="5" borderId="10" xfId="0" quotePrefix="1" applyNumberFormat="1" applyFont="1" applyFill="1" applyBorder="1" applyAlignment="1">
      <alignment horizontal="center"/>
    </xf>
    <xf numFmtId="38" fontId="11" fillId="5" borderId="7" xfId="0" quotePrefix="1" applyNumberFormat="1" applyFont="1" applyFill="1" applyBorder="1" applyAlignment="1">
      <alignment horizontal="center"/>
    </xf>
    <xf numFmtId="164" fontId="11" fillId="5" borderId="8" xfId="0" quotePrefix="1" applyNumberFormat="1" applyFont="1" applyFill="1" applyBorder="1" applyAlignment="1">
      <alignment horizontal="right" indent="1"/>
    </xf>
    <xf numFmtId="38" fontId="11" fillId="5" borderId="8" xfId="0" quotePrefix="1" applyNumberFormat="1" applyFont="1" applyFill="1" applyBorder="1" applyAlignment="1">
      <alignment horizontal="center"/>
    </xf>
    <xf numFmtId="0" fontId="42" fillId="0" borderId="10" xfId="4" applyFont="1" applyBorder="1" applyAlignment="1">
      <alignment horizontal="center"/>
    </xf>
    <xf numFmtId="0" fontId="42" fillId="0" borderId="10" xfId="6" applyFont="1" applyBorder="1" applyAlignment="1">
      <alignment horizontal="left" vertical="center"/>
    </xf>
    <xf numFmtId="0" fontId="43" fillId="0" borderId="0" xfId="4" applyFont="1" applyAlignment="1">
      <alignment horizontal="center"/>
    </xf>
    <xf numFmtId="0" fontId="10" fillId="4" borderId="15" xfId="9" applyFont="1" applyFill="1" applyBorder="1" applyAlignment="1">
      <alignment horizontal="center" wrapText="1"/>
    </xf>
    <xf numFmtId="0" fontId="10" fillId="4" borderId="0" xfId="9" applyFont="1" applyFill="1" applyAlignment="1">
      <alignment horizontal="center" wrapText="1"/>
    </xf>
    <xf numFmtId="0" fontId="10" fillId="4" borderId="0" xfId="9" applyFont="1" applyFill="1" applyAlignment="1">
      <alignment horizontal="left" wrapText="1"/>
    </xf>
    <xf numFmtId="0" fontId="10" fillId="4" borderId="16" xfId="9" applyFont="1" applyFill="1" applyBorder="1" applyAlignment="1">
      <alignment horizontal="center" wrapText="1"/>
    </xf>
    <xf numFmtId="0" fontId="16" fillId="3" borderId="19" xfId="4" applyFont="1" applyFill="1" applyBorder="1" applyAlignment="1">
      <alignment horizontal="center" wrapText="1"/>
    </xf>
    <xf numFmtId="0" fontId="16" fillId="3" borderId="23" xfId="4" applyFont="1" applyFill="1" applyBorder="1" applyAlignment="1">
      <alignment horizontal="center" wrapText="1"/>
    </xf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38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4" fillId="0" borderId="0" xfId="9" applyFont="1" applyAlignment="1">
      <alignment horizontal="center"/>
    </xf>
    <xf numFmtId="0" fontId="44" fillId="0" borderId="0" xfId="9" applyFont="1"/>
    <xf numFmtId="0" fontId="42" fillId="0" borderId="0" xfId="6" applyFont="1" applyAlignment="1">
      <alignment horizontal="left" vertical="center"/>
    </xf>
    <xf numFmtId="0" fontId="37" fillId="0" borderId="0" xfId="11" applyFont="1" applyAlignment="1">
      <alignment horizontal="center"/>
    </xf>
    <xf numFmtId="0" fontId="45" fillId="0" borderId="0" xfId="3" applyFont="1" applyAlignment="1">
      <alignment horizontal="left" vertical="center"/>
    </xf>
    <xf numFmtId="0" fontId="33" fillId="0" borderId="0" xfId="3" applyFont="1" applyAlignment="1">
      <alignment horizontal="left"/>
    </xf>
    <xf numFmtId="0" fontId="41" fillId="0" borderId="0" xfId="6" applyFont="1" applyAlignment="1">
      <alignment horizontal="left"/>
    </xf>
    <xf numFmtId="0" fontId="8" fillId="4" borderId="16" xfId="9" applyFont="1" applyFill="1" applyBorder="1" applyAlignment="1">
      <alignment horizontal="left" wrapText="1"/>
    </xf>
    <xf numFmtId="0" fontId="11" fillId="6" borderId="7" xfId="0" applyFont="1" applyFill="1" applyBorder="1" applyAlignment="1">
      <alignment horizontal="center"/>
    </xf>
    <xf numFmtId="38" fontId="11" fillId="6" borderId="10" xfId="0" quotePrefix="1" applyNumberFormat="1" applyFont="1" applyFill="1" applyBorder="1" applyAlignment="1">
      <alignment horizontal="center"/>
    </xf>
    <xf numFmtId="38" fontId="11" fillId="6" borderId="8" xfId="0" quotePrefix="1" applyNumberFormat="1" applyFont="1" applyFill="1" applyBorder="1" applyAlignment="1">
      <alignment horizontal="center"/>
    </xf>
    <xf numFmtId="37" fontId="8" fillId="6" borderId="12" xfId="0" applyNumberFormat="1" applyFont="1" applyFill="1" applyBorder="1" applyAlignment="1">
      <alignment horizontal="right" indent="1"/>
    </xf>
    <xf numFmtId="0" fontId="41" fillId="0" borderId="0" xfId="6" applyFont="1" applyAlignment="1">
      <alignment horizontal="left" indent="1"/>
    </xf>
    <xf numFmtId="0" fontId="45" fillId="0" borderId="0" xfId="3" applyFont="1" applyAlignment="1">
      <alignment horizontal="left" vertical="center" indent="1"/>
    </xf>
    <xf numFmtId="0" fontId="13" fillId="0" borderId="0" xfId="4" applyFont="1" applyAlignment="1">
      <alignment horizontal="left" wrapText="1"/>
    </xf>
    <xf numFmtId="0" fontId="13" fillId="0" borderId="0" xfId="4" applyFont="1"/>
  </cellXfs>
  <cellStyles count="40">
    <cellStyle name="Comma" xfId="1" builtinId="3"/>
    <cellStyle name="Comma 2" xfId="16" xr:uid="{1928E51A-B918-4FCA-9F79-B1088EA0F6BB}"/>
    <cellStyle name="Comma 2 2" xfId="21" xr:uid="{1BF26011-E94C-4106-BDD4-0A31E9D3E402}"/>
    <cellStyle name="Comma 2 3" xfId="39" xr:uid="{5B5733B4-669B-4A44-A629-41DE215C4D54}"/>
    <cellStyle name="Comma 3" xfId="22" xr:uid="{0D907C59-E488-4271-B224-D1FA1D062CDA}"/>
    <cellStyle name="Comma 4" xfId="20" xr:uid="{3B415EC6-D125-4AA8-8CFC-0B71AEDBD37F}"/>
    <cellStyle name="Comma 5" xfId="36" xr:uid="{DB12F4BD-26BB-4E3C-A9E6-87FC3A9214AB}"/>
    <cellStyle name="Comma 6" xfId="15" xr:uid="{490A5F93-AE96-4E2A-8AB3-895A74747F91}"/>
    <cellStyle name="Currency" xfId="12" builtinId="4"/>
    <cellStyle name="Currency 2" xfId="24" xr:uid="{0FC5B25F-4EEC-4429-BE88-FA86FE135499}"/>
    <cellStyle name="Currency 3" xfId="23" xr:uid="{1AAF6A9B-F67D-4E5B-83D1-AFA31889E50C}"/>
    <cellStyle name="Default" xfId="14" xr:uid="{F222F353-AB17-4909-AE8A-ADF95BA15B63}"/>
    <cellStyle name="Hyperlink 2" xfId="25" xr:uid="{EE4FFDF8-4385-4C66-954E-A1817024B217}"/>
    <cellStyle name="Hyperlink 3" xfId="33" xr:uid="{32FDF635-C574-49EA-9A84-3773C1E14366}"/>
    <cellStyle name="Normal" xfId="0" builtinId="0"/>
    <cellStyle name="Normal 2" xfId="4" xr:uid="{A5F86EAC-A67C-473C-9DDF-4CFC38BEB86C}"/>
    <cellStyle name="Normal 2 2" xfId="5" xr:uid="{6F5F63B0-54A1-46D4-B01F-FA39D2FE477B}"/>
    <cellStyle name="Normal 2 2 2" xfId="26" xr:uid="{FEF1A15F-3CA5-4678-8EAC-12DA7A59471F}"/>
    <cellStyle name="Normal 2 3" xfId="38" xr:uid="{093576F0-A6F1-4F38-876E-F9D268987D35}"/>
    <cellStyle name="Normal 3" xfId="10" xr:uid="{960D88E8-E11C-45F0-A0D3-DE32AE56599B}"/>
    <cellStyle name="Normal 3 2" xfId="27" xr:uid="{355F1C76-3738-4B38-97DA-122A4C47FCA2}"/>
    <cellStyle name="Normal 3 3" xfId="18" xr:uid="{03AE7CFC-4C2A-4DD8-9C72-BCD70FD68807}"/>
    <cellStyle name="Normal 4" xfId="9" xr:uid="{AD159665-599D-4900-B327-06FFB5B53C99}"/>
    <cellStyle name="Normal 4 2" xfId="28" xr:uid="{F5CF7049-1840-4237-8E22-13DF03017FEB}"/>
    <cellStyle name="Normal 5" xfId="19" xr:uid="{B088FBAF-CA08-4087-91C8-F7A273D54384}"/>
    <cellStyle name="Normal 6" xfId="31" xr:uid="{CEE567B4-4C5E-48B4-ACED-9D8DD687815F}"/>
    <cellStyle name="Normal 7" xfId="34" xr:uid="{8DEA477E-98AA-4B55-9A92-08EDFE8D063F}"/>
    <cellStyle name="Normal 8" xfId="11" xr:uid="{EDD0CF10-EEE7-4AED-BA69-79CF24EF7123}"/>
    <cellStyle name="Normal 8 2" xfId="35" xr:uid="{38FB971D-C573-4C2C-9FFD-50642DC4494A}"/>
    <cellStyle name="Normal 9" xfId="13" xr:uid="{DB096637-0617-494F-828C-DDDBBEACE168}"/>
    <cellStyle name="Normal_03 - nss caps" xfId="3" xr:uid="{8F54143C-6E26-430E-9378-12623FD485A8}"/>
    <cellStyle name="Normal_05 - DEC_F  calc" xfId="7" xr:uid="{10308BE6-0A44-4481-9847-81269E98D037}"/>
    <cellStyle name="Normal_11 - Q2  summaries" xfId="6" xr:uid="{8C7D5A0B-7159-4E77-A407-838C3A4C7C97}"/>
    <cellStyle name="Normal_pctfoundapr7web" xfId="8" xr:uid="{6A175C42-AB24-4189-9427-8C7FB36C4342}"/>
    <cellStyle name="Percent" xfId="2" builtinId="5"/>
    <cellStyle name="Percent 2" xfId="30" xr:uid="{EF8E1B38-1D21-4C50-B8E2-D98B5471BE9A}"/>
    <cellStyle name="Percent 3" xfId="29" xr:uid="{4B17AD81-C022-45FA-AA4A-5A7F483BD119}"/>
    <cellStyle name="Percent 4" xfId="32" xr:uid="{BAC5C62A-9172-40B3-A7B9-FF4A5DC37C3F}"/>
    <cellStyle name="Percent 5" xfId="37" xr:uid="{3341E8F4-F09A-4623-8B8A-D3534290A2E4}"/>
    <cellStyle name="Percent 6" xfId="17" xr:uid="{FB9EAECE-9D7A-4B42-AAF0-3F58C6649387}"/>
  </cellStyles>
  <dxfs count="1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6" formatCode="#,##0_);[Red]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medium">
          <color rgb="FFC0DAD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family val="2"/>
        <scheme val="none"/>
      </font>
      <fill>
        <patternFill patternType="solid">
          <fgColor rgb="FF000000"/>
          <bgColor rgb="FFECE7AA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medium">
          <color rgb="FFD0C53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border outline="0">
        <top style="medium">
          <color rgb="FFD0C53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medium">
          <color rgb="FFD0C53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000000"/>
          <bgColor rgb="FFEEF4D8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70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righ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border outline="0">
        <top style="medium">
          <color rgb="FFD0C53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medium">
          <color rgb="FFD0C53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9FF33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44A10B-BCFB-469A-B3E6-721CAB14245B}" name="Table1" displayName="Table1" ref="A6:P445" totalsRowShown="0" headerRowDxfId="81" dataDxfId="80" headerRowCellStyle="Normal_05 - DEC_F  calc" dataCellStyle="Normal 2">
  <autoFilter ref="A6:P445" xr:uid="{F944A10B-BCFB-469A-B3E6-721CAB14245B}"/>
  <tableColumns count="16">
    <tableColumn id="1" xr3:uid="{BCF3121F-14AF-4C47-87B4-7ED591876CD3}" name="LEA" dataDxfId="79" dataCellStyle="Normal_05 - DEC_F  calc"/>
    <tableColumn id="2" xr3:uid="{E326AFDA-378D-4060-A561-E8902120EA38}" name="District" dataDxfId="78" dataCellStyle="Normal_05 - DEC_F  calc"/>
    <tableColumn id="3" xr3:uid="{AB4E0CBF-8BDF-4130-9CC8-B1C6E90C9D61}" name="FY15 eoy14 sch19" dataDxfId="77" dataCellStyle="Normal 2"/>
    <tableColumn id="4" xr3:uid="{014C6124-0D2D-4E81-B885-2CFDCCD9CB03}" name="FY16 eoy15 sch19" dataDxfId="76" dataCellStyle="Normal 2"/>
    <tableColumn id="5" xr3:uid="{40A559B1-1CB1-4688-B042-453B85F0F598}" name="FY17 eoy16 sch19" dataDxfId="75" dataCellStyle="Normal 2"/>
    <tableColumn id="6" xr3:uid="{6B499205-9115-4D5D-AB43-896C0BA13AF0}" name="FY18 eoy17 sch19" dataDxfId="74" dataCellStyle="Normal 2"/>
    <tableColumn id="7" xr3:uid="{5C82A6ED-2648-4B7B-8C20-3536AAEA3D6F}" name="FY19 eoy18 sch19" dataDxfId="73" dataCellStyle="Normal 2"/>
    <tableColumn id="8" xr3:uid="{044EAFB4-1362-40DA-B44F-7B59BB3A1E2C}" name="FY20 eoy19 sch19" dataDxfId="72" dataCellStyle="Normal 2"/>
    <tableColumn id="9" xr3:uid="{7DA2E077-6F30-4577-AEF5-4253890F22CD}" name="FY21 eoy20 sch19" dataDxfId="71" dataCellStyle="Normal 2"/>
    <tableColumn id="10" xr3:uid="{5E56E0B8-7A7B-47BC-8C02-F74078F583E3}" name="FY22 eoy21 sch19" dataDxfId="70" dataCellStyle="Normal 2"/>
    <tableColumn id="11" xr3:uid="{D9D88216-9AD2-4277-A736-66DE47065C37}" name="FY23 eoy22 sch19" dataDxfId="69" dataCellStyle="Normal 2"/>
    <tableColumn id="12" xr3:uid="{9EE122BC-FBFE-478D-8199-17A154C263EC}" name="FY24 eoy23 sch19" dataDxfId="68" dataCellStyle="Normal 2"/>
    <tableColumn id="13" xr3:uid="{7A6906A5-D129-4503-95BB-406D3804A72A}" name="FY25 eoy24 sch19" dataDxfId="67" dataCellStyle="Normal 2"/>
    <tableColumn id="14" xr3:uid="{38F19309-729F-42C2-AA51-7F61004B779D}" name="FY26 Q1  eoy24 sch19" dataDxfId="66" dataCellStyle="Normal 2"/>
    <tableColumn id="15" xr3:uid="{8D1FAB13-28D4-48CE-AECD-46B21EC84727}" name="FY26 Q2 eoy25 sch19" dataDxfId="65" dataCellStyle="Percent"/>
    <tableColumn id="16" xr3:uid="{10D09D48-446E-410D-9A18-C07258594E83}" name="FY26 Q3 eoy25 sch19" dataDxfId="64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0EDB55-490D-48AF-B199-8D248F3E7A76}" name="Table10" displayName="Table10" ref="O8:O1260" totalsRowShown="0" headerRowDxfId="2" dataDxfId="1" headerRowCellStyle="Normal 4">
  <autoFilter ref="O8:O1260" xr:uid="{B90EDB55-490D-48AF-B199-8D248F3E7A76}">
    <filterColumn colId="0" hiddenButton="1"/>
  </autoFilter>
  <tableColumns count="1">
    <tableColumn id="1" xr3:uid="{BABD3D05-6BFD-40A9-BC00-E2C3BDC34A13}" name="rate change" dataDxfId="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36474D-A62F-4615-BBD6-B36172F94954}" name="Table11" displayName="Table11" ref="A8:G1062" totalsRowShown="0" headerRowDxfId="113" tableBorderDxfId="112" headerRowCellStyle="Normal 4">
  <autoFilter ref="A8:G1062" xr:uid="{1436474D-A62F-4615-BBD6-B36172F94954}"/>
  <tableColumns count="7">
    <tableColumn id="1" xr3:uid="{8260FB07-DD77-47CB-A291-04B7F66106A6}" name="Cha Lea" dataDxfId="111"/>
    <tableColumn id="2" xr3:uid="{2C059FC3-E7AD-4936-BDE2-A785A1016F8B}" name="Chalocsend" dataDxfId="110"/>
    <tableColumn id="3" xr3:uid="{FDDCBEDB-2872-426E-BDE8-FF16F4CF7015}" name="Charter School" dataDxfId="109"/>
    <tableColumn id="4" xr3:uid="{11CF9834-0E80-4E5F-BD16-373A6F8675CA}" name="Campus Lea" dataDxfId="108"/>
    <tableColumn id="5" xr3:uid="{8AE2711F-67E7-4738-8DAC-FFCF04F91F16}" name="Campus Location" dataDxfId="107"/>
    <tableColumn id="6" xr3:uid="{C54A2579-861B-4310-9336-1D9EA66BEF4C}" name="Send Lea" dataDxfId="106"/>
    <tableColumn id="7" xr3:uid="{94DA7F37-6577-462A-A534-F7843EF0E94E}" name="Sending District" dataDxfId="105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1CE5D93-3A4D-4F4E-928F-348B30473B76}" name="Table13" displayName="Table13" ref="H8:AA1062" totalsRowShown="0" headerRowDxfId="104" dataDxfId="103" tableBorderDxfId="102" headerRowCellStyle="Normal 4">
  <autoFilter ref="H8:AA1062" xr:uid="{11CE5D93-3A4D-4F4E-928F-348B30473B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99EC624-F1C1-4D22-A9AE-B196620042A4}" name="Found-_x000a_ation_x000a_ Rate" dataDxfId="101"/>
    <tableColumn id="2" xr3:uid="{BBE33B06-3DCD-4915-B91E-BCE6467F6E60}" name="Above Found-ation_x000a_ Rate" dataDxfId="100"/>
    <tableColumn id="3" xr3:uid="{C3B56DE9-9CBA-4184-BDD4-3286EC7AF2D6}" name="Trans-portion_x000a_Rate (Avg_x000a_per FTE)" dataDxfId="99"/>
    <tableColumn id="4" xr3:uid="{A1330C44-AC69-48BA-A9F8-92B4C52BC746}" name="Facilities_x000a_Rate" dataDxfId="98"/>
    <tableColumn id="5" xr3:uid="{FC0841C1-057A-4A73-A554-164D4A7C9CDD}" name="Total_x000a_Rate" dataDxfId="97"/>
    <tableColumn id="6" xr3:uid="{39A3E6E1-E606-4895-B090-61B2CBA043C3}" name="FTE" dataDxfId="96"/>
    <tableColumn id="7" xr3:uid="{BCA308A9-3026-4020-832A-BD60368985FD}" name="Foundation_x000a_&amp; Above_x000a_Foundation_x000a_Tuition" dataDxfId="95"/>
    <tableColumn id="8" xr3:uid="{ECD6FD08-BA55-4032-BCC6-8AB3DF90ABB3}" name="Net School Spending (NSS)_x000a_Tuition Cap" dataDxfId="94"/>
    <tableColumn id="9" xr3:uid="{DAAE1AA9-DF21-4431-8AC9-8B85942A0EE9}" name="Trans-_x000a_por-_x000a_tation" dataDxfId="93"/>
    <tableColumn id="10" xr3:uid="{202252A7-820E-4670-9253-DDD4200D5643}" name="Facil-_x000a_ities" dataDxfId="92"/>
    <tableColumn id="11" xr3:uid="{6B67ED0D-FFB6-4EA9-B1E2-70DDE0B3BB2A}" name="Total_x000a_Tuition" dataDxfId="91" dataCellStyle="Currency"/>
    <tableColumn id="12" xr3:uid="{F72F01FC-42C9-496F-A57A-4E4EDBBC4072}" name="Pre Enro_x000a_FTE Cap" dataDxfId="90" dataCellStyle="Normal 8"/>
    <tableColumn id="13" xr3:uid="{7A938B56-4CC6-45C0-9972-7FF44B3130EF}" name="District_x000a_NSS_x000a_Cap" dataDxfId="89" dataCellStyle="Percent"/>
    <tableColumn id="14" xr3:uid="{393A4B14-3640-4170-ADEE-E1E894B1F69B}" name="Total_x000a_District_x000a_Tuiton as a_x000a_Pct of NSS" dataDxfId="88" dataCellStyle="Percent"/>
    <tableColumn id="15" xr3:uid="{87DB4B1C-9420-44D3-BB75-B4DF50762795}" name="Per Pupil_x000a_NSS Cap" dataDxfId="87"/>
    <tableColumn id="16" xr3:uid="{E4FE63B6-F60F-4EC0-AAC9-3DD84C770760}" name="_x000a_Claimed Siblings" dataDxfId="86"/>
    <tableColumn id="17" xr3:uid="{D42E7A09-B2D4-4FE2-B862-6EC992C508B0}" name="Sibling FTE_x000a_Paid by_x000a_State Aid" dataDxfId="85"/>
    <tableColumn id="18" xr3:uid="{FB5C56D5-C0F3-4E40-94EB-BA97CAFDBDDA}" name="Sibling_x000a_Tuition_x000a_Paid by_x000a_State Aid" dataDxfId="84"/>
    <tableColumn id="19" xr3:uid="{4271D030-35AD-4982-B248-E341F0DB0BC9}" name="Priv/_x000a_Home Sch_x000a_ FTE Paid by State Aid" dataDxfId="83"/>
    <tableColumn id="20" xr3:uid="{5D337970-B0E8-49A4-A7D7-FC5FD8777EAC}" name="Priv/_x000a_Home Sch_x000a_State Aid_x000a_Tuition" dataDxfId="8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9980C1-A801-491C-ABBA-3A539AB2F78D}" name="Table2" displayName="Table2" ref="Q6:R445" totalsRowShown="0" headerRowDxfId="63" dataDxfId="62" headerRowCellStyle="Normal 2" dataCellStyle="Normal 2">
  <autoFilter ref="Q6:R445" xr:uid="{679980C1-A801-491C-ABBA-3A539AB2F78D}">
    <filterColumn colId="0" hiddenButton="1"/>
    <filterColumn colId="1" hiddenButton="1"/>
  </autoFilter>
  <tableColumns count="2">
    <tableColumn id="1" xr3:uid="{A4A253B2-DD2C-4156-9921-4D16CC34C2B6}" name="min" dataDxfId="61" dataCellStyle="Normal 2">
      <calculatedColumnFormula>MIN(C7:P7)</calculatedColumnFormula>
    </tableColumn>
    <tableColumn id="2" xr3:uid="{E2C2B034-8796-448D-9C7F-FC7C014F79C2}" name="max" dataDxfId="60" dataCellStyle="Normal 2">
      <calculatedColumnFormula>MAX(C7:P7)</calculatedColumnFormula>
    </tableColumn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ED3B75-0AE8-45C9-B902-8C012347CCF5}" name="Table3" displayName="Table3" ref="A8:H1062" totalsRowShown="0" headerRowDxfId="59" tableBorderDxfId="58" headerRowCellStyle="Normal 4">
  <autoFilter ref="A8:H1062" xr:uid="{8BED3B75-0AE8-45C9-B902-8C012347CCF5}"/>
  <tableColumns count="8">
    <tableColumn id="1" xr3:uid="{2376FD9E-71C1-4338-8874-39388AEBE2F8}" name="Cha Lea" dataDxfId="57"/>
    <tableColumn id="2" xr3:uid="{F128EFC4-0069-4DBD-A064-75644781BEBA}" name="Chalocsend" dataDxfId="56"/>
    <tableColumn id="3" xr3:uid="{0D461D61-9242-42E2-894A-1FB68945B397}" name="Charter School" dataDxfId="55"/>
    <tableColumn id="4" xr3:uid="{AB5903C5-5990-4499-893F-7DBA56A92BD5}" name="Campus Lea" dataDxfId="54"/>
    <tableColumn id="5" xr3:uid="{904186AE-99A5-4A54-BD0C-953C38D58492}" name="Campus Location" dataDxfId="53"/>
    <tableColumn id="6" xr3:uid="{44242944-9E31-4049-AC1F-EF4810EA904E}" name="Send Lea" dataDxfId="52"/>
    <tableColumn id="7" xr3:uid="{42CE115D-EB7B-4D32-8251-4FEEF600C434}" name="Sending District" dataDxfId="51"/>
    <tableColumn id="8" xr3:uid="{6C2B3237-DC4B-4644-BCCE-3BFC9E850F14}" name="FTE" dataDxfId="5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348F56-75FD-4342-A9FC-495F0C021A83}" name="Table4" displayName="Table4" ref="I8:M1062" totalsRowShown="0" headerRowDxfId="49" dataDxfId="48" tableBorderDxfId="47" headerRowCellStyle="Normal 4">
  <autoFilter ref="I8:M1062" xr:uid="{FE348F56-75FD-4342-A9FC-495F0C021A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B08CD4-CE09-426C-8ADF-C5CAEC839177}" name="Found-_x000a_ation_x000a_ Rate" dataDxfId="46"/>
    <tableColumn id="2" xr3:uid="{9B34B1A7-00AC-4D4D-B263-DD9D3BB42B24}" name="Above Found-ation_x000a_ Rate" dataDxfId="45"/>
    <tableColumn id="3" xr3:uid="{8D14719B-EE83-4F90-A3A3-A59D5DBEFC32}" name="Trans-portion_x000a_Rate (Avg_x000a_per FTE)" dataDxfId="44"/>
    <tableColumn id="4" xr3:uid="{303B4BA8-17B5-43D7-8A8B-F3C9F975A291}" name="Facilities_x000a_Rate" dataDxfId="43"/>
    <tableColumn id="5" xr3:uid="{8E0F0873-F966-476C-82B5-14B5E2E71DAA}" name="Total_x000a_Rate" dataDxfId="4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914B936-264C-4C14-82FC-E9A8A4843D9F}" name="Table5" displayName="Table5" ref="A8:L1062" totalsRowShown="0" headerRowDxfId="41" dataDxfId="40" tableBorderDxfId="39" headerRowCellStyle="Normal 4">
  <autoFilter ref="A8:L1062" xr:uid="{3914B936-264C-4C14-82FC-E9A8A4843D9F}"/>
  <tableColumns count="12">
    <tableColumn id="1" xr3:uid="{96FD20C1-B717-4FBC-B3E2-816E8865F587}" name="Cha Lea" dataDxfId="38"/>
    <tableColumn id="2" xr3:uid="{D6139C7C-C3B6-4D7E-A42D-7A7C72DB2C6C}" name="Chalocsend_x000a_(charter school,  district where school is located, sending district)" dataDxfId="37"/>
    <tableColumn id="3" xr3:uid="{6224012D-ACC2-4AFF-BFFC-9E2483164803}" name="Charter School" dataDxfId="36"/>
    <tableColumn id="4" xr3:uid="{1CDDD8DF-C5CB-412D-9BA8-8E59BD270F8A}" name="Campus Lea" dataDxfId="35"/>
    <tableColumn id="5" xr3:uid="{A0F541F1-55AA-480B-93C0-5FB6D45E28F9}" name="Campus Location" dataDxfId="34"/>
    <tableColumn id="6" xr3:uid="{452C4F24-3C9D-44DA-B753-DCFFEF0B84F1}" name="Send_x000a_Lea" dataDxfId="33"/>
    <tableColumn id="7" xr3:uid="{A54E62D8-5969-4AA8-92F6-3841C7A7A1D1}" name="Sending District" dataDxfId="32"/>
    <tableColumn id="8" xr3:uid="{EB72D62D-7CDE-45DD-A5EF-DE328294B140}" name="FTE" dataDxfId="31"/>
    <tableColumn id="9" xr3:uid="{DFE12B43-1405-4F20-95FA-88AD480C169B}" name="Found-ation_x000a_Rate" dataDxfId="30"/>
    <tableColumn id="10" xr3:uid="{CAD72973-10D8-4ACF-A574-FC26583084DE}" name="Above Found Spend Rate" dataDxfId="29">
      <calculatedColumnFormula>VLOOKUP(F9,'rates - 26Q3'!$F$9:$J$1062,6,FALSE)</calculatedColumnFormula>
    </tableColumn>
    <tableColumn id="11" xr3:uid="{EDDD8DD5-1B1D-44E5-A4BA-5AE179F398BD}" name="Facilities Rate" dataDxfId="28"/>
    <tableColumn id="12" xr3:uid="{66FE8493-DC04-436E-9C1D-784CD147FF74}" name="Total_x000a_Rate" dataDxfId="27">
      <calculatedColumnFormula>SUM(I9:K9)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24C2CD-A165-4115-9339-0FCA7E062AE4}" name="Table6" displayName="Table6" ref="M8:N1062" totalsRowShown="0" headerRowDxfId="26" tableBorderDxfId="25" headerRowCellStyle="Normal 2">
  <autoFilter ref="M8:N1062" xr:uid="{DA24C2CD-A165-4115-9339-0FCA7E062AE4}">
    <filterColumn colId="0" hiddenButton="1"/>
    <filterColumn colId="1" hiddenButton="1"/>
  </autoFilter>
  <tableColumns count="2">
    <tableColumn id="1" xr3:uid="{3F395592-5F0B-4EF3-97C8-B86E0BAD19CE}" name="Ten-Year Low End Estimate for the Above Foundation Spending Rate" dataDxfId="24" dataCellStyle="Normal 2"/>
    <tableColumn id="2" xr3:uid="{FC94437C-4FFA-4E54-B0D5-1BEA70CF9700}" name="Ten-Year High End Estimate for the Above Foundation Spending Rate" dataDxfId="23" dataCellStyle="Normal 2"/>
  </tableColumns>
  <tableStyleInfo name="TableStyleLight1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F349B8-A54E-4075-A52B-DD6B5D8B4697}" name="Table7" displayName="Table7" ref="A8:H1260" totalsRowShown="0" headerRowDxfId="22" dataDxfId="21" headerRowCellStyle="Normal 4">
  <autoFilter ref="A8:H1260" xr:uid="{23F349B8-A54E-4075-A52B-DD6B5D8B4697}"/>
  <tableColumns count="8">
    <tableColumn id="1" xr3:uid="{08F6FFE9-766F-4DB7-9C05-5AE76949C755}" name="Cha Lea" dataDxfId="20"/>
    <tableColumn id="2" xr3:uid="{25E24B0F-9B83-409A-BEA8-7B79CBBF5069}" name="Chalocsend_x000a_(charter school,  district where school is located, sending district)" dataDxfId="19"/>
    <tableColumn id="3" xr3:uid="{C01085C2-C18E-4883-A329-9CA7DCE7D369}" name="Charter_x000a_School" dataDxfId="18"/>
    <tableColumn id="4" xr3:uid="{56006571-525E-4AE1-BD64-FD0EF3C2F6A5}" name="Campus Lea" dataDxfId="17"/>
    <tableColumn id="5" xr3:uid="{959DFEFE-69F0-4801-8993-BA259E5CF1A7}" name="Campus Location" dataDxfId="16"/>
    <tableColumn id="6" xr3:uid="{B1B19DF5-F29D-4D4B-BCC9-18CB9F2579C2}" name="Send Lea" dataDxfId="15"/>
    <tableColumn id="7" xr3:uid="{F0AEBE2A-9247-472D-9656-67D9CACAA2F2}" name="Sending_x000a_District" dataDxfId="14"/>
    <tableColumn id="8" xr3:uid="{5064ED04-6FE1-468E-A07A-C5F4D6352CB7}" name="FY26_x000a_Q2_x000a_FTE" dataDxfId="13" dataCellStyle="Normal 4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C0E1C86-3994-40FF-A8E9-AEC8F09A4701}" name="Table8" displayName="Table8" ref="I8:K1260" totalsRowShown="0" headerRowDxfId="12" dataDxfId="11" headerRowCellStyle="Normal 4">
  <autoFilter ref="I8:K1260" xr:uid="{DC0E1C86-3994-40FF-A8E9-AEC8F09A4701}">
    <filterColumn colId="0" hiddenButton="1"/>
    <filterColumn colId="1" hiddenButton="1"/>
    <filterColumn colId="2" hiddenButton="1"/>
  </autoFilter>
  <tableColumns count="3">
    <tableColumn id="1" xr3:uid="{2848A6E8-B1D4-4879-8AE6-A1510627320D}" name="FY25 Foundation Rate" dataDxfId="10"/>
    <tableColumn id="2" xr3:uid="{9020352B-3A65-48B1-A0DE-00254CE56107}" name="ELL" dataDxfId="9"/>
    <tableColumn id="3" xr3:uid="{74BAD088-86D6-48F2-87B4-28E1EACDCB57}" name="Low Inc" dataDxfId="8"/>
  </tableColumns>
  <tableStyleInfo name="TableStyleLight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002F6B9-0306-4B67-B426-F89968F531A5}" name="Table9" displayName="Table9" ref="L8:N1260" totalsRowShown="0" headerRowDxfId="7" dataDxfId="6" headerRowCellStyle="Normal 4">
  <autoFilter ref="L8:N1260" xr:uid="{F002F6B9-0306-4B67-B426-F89968F531A5}">
    <filterColumn colId="0" hiddenButton="1"/>
    <filterColumn colId="1" hiddenButton="1"/>
    <filterColumn colId="2" hiddenButton="1"/>
  </autoFilter>
  <tableColumns count="3">
    <tableColumn id="1" xr3:uid="{A08F4900-16EA-4C36-9DD8-BD3032429D97}" name="FY26 Foundation Rate" dataDxfId="5"/>
    <tableColumn id="2" xr3:uid="{6639402C-63D9-4EE4-8813-0DF5131F4DE9}" name="ELL" dataDxfId="4"/>
    <tableColumn id="3" xr3:uid="{69DE3D50-8B16-4ADD-9A44-D4665D35E9BE}" name="Low Inc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4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1"/>
  <sheetViews>
    <sheetView showGridLines="0" zoomScale="140" zoomScaleNormal="140" workbookViewId="0">
      <pane ySplit="6" topLeftCell="A276" activePane="bottomLeft" state="frozen"/>
      <selection pane="bottomLeft" activeCell="Q289" sqref="Q289"/>
    </sheetView>
  </sheetViews>
  <sheetFormatPr defaultColWidth="9.140625" defaultRowHeight="15"/>
  <cols>
    <col min="1" max="1" width="4.28515625" style="3" customWidth="1"/>
    <col min="2" max="2" width="23.85546875" style="2" customWidth="1"/>
    <col min="3" max="3" width="8.140625" style="3" customWidth="1"/>
    <col min="4" max="4" width="10.140625" style="3" customWidth="1"/>
    <col min="5" max="6" width="9.5703125" style="3" customWidth="1"/>
    <col min="7" max="7" width="9.28515625" style="3" customWidth="1"/>
    <col min="8" max="8" width="8.85546875" style="3" customWidth="1"/>
    <col min="9" max="9" width="8.28515625" style="3" customWidth="1"/>
    <col min="10" max="10" width="8.42578125" style="3" customWidth="1"/>
    <col min="11" max="11" width="10" style="3" customWidth="1"/>
    <col min="12" max="12" width="7.85546875" style="3" customWidth="1"/>
    <col min="13" max="13" width="8.85546875" style="3" customWidth="1"/>
    <col min="14" max="14" width="9" style="3" customWidth="1"/>
    <col min="15" max="15" width="9.42578125" style="2" customWidth="1"/>
    <col min="16" max="16" width="8" style="2" customWidth="1"/>
    <col min="17" max="17" width="7.28515625" style="3" customWidth="1"/>
    <col min="18" max="18" width="7.5703125" style="3" customWidth="1"/>
    <col min="19" max="19" width="9.140625" style="3"/>
    <col min="20" max="16384" width="9.140625" style="2"/>
  </cols>
  <sheetData>
    <row r="1" spans="1:19" s="182" customFormat="1" ht="17.850000000000001" customHeight="1">
      <c r="A1" s="180" t="s">
        <v>0</v>
      </c>
      <c r="B1" s="181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Q1" s="112"/>
      <c r="R1" s="112"/>
      <c r="S1" s="112"/>
    </row>
    <row r="2" spans="1:19" ht="17.850000000000001" customHeight="1">
      <c r="A2" s="119" t="s">
        <v>1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ht="17.850000000000001" customHeight="1">
      <c r="A3" s="179" t="s">
        <v>572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ht="3.75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9" ht="1.5" hidden="1" customHeight="1">
      <c r="A5" s="118">
        <v>1</v>
      </c>
      <c r="B5" s="118">
        <v>2</v>
      </c>
      <c r="C5" s="118">
        <v>3</v>
      </c>
      <c r="D5" s="118">
        <v>4</v>
      </c>
      <c r="E5" s="118">
        <v>5</v>
      </c>
      <c r="F5" s="118">
        <v>6</v>
      </c>
      <c r="G5" s="118">
        <v>7</v>
      </c>
      <c r="H5" s="118">
        <v>8</v>
      </c>
      <c r="I5" s="118">
        <v>9</v>
      </c>
      <c r="J5" s="118">
        <v>10</v>
      </c>
      <c r="K5" s="118">
        <v>11</v>
      </c>
      <c r="L5" s="118">
        <v>12</v>
      </c>
      <c r="M5" s="118">
        <v>13</v>
      </c>
      <c r="N5" s="118">
        <v>14</v>
      </c>
      <c r="O5" s="118">
        <v>15</v>
      </c>
      <c r="P5" s="118">
        <v>16</v>
      </c>
      <c r="Q5" s="118">
        <v>17</v>
      </c>
      <c r="R5" s="118">
        <v>18</v>
      </c>
      <c r="S5" s="118"/>
    </row>
    <row r="6" spans="1:19" s="131" customFormat="1" ht="45">
      <c r="A6" s="120" t="s">
        <v>2</v>
      </c>
      <c r="B6" s="121" t="s">
        <v>3</v>
      </c>
      <c r="C6" s="122" t="s">
        <v>905</v>
      </c>
      <c r="D6" s="123" t="s">
        <v>904</v>
      </c>
      <c r="E6" s="122" t="s">
        <v>906</v>
      </c>
      <c r="F6" s="123" t="s">
        <v>907</v>
      </c>
      <c r="G6" s="122" t="s">
        <v>908</v>
      </c>
      <c r="H6" s="123" t="s">
        <v>909</v>
      </c>
      <c r="I6" s="122" t="s">
        <v>910</v>
      </c>
      <c r="J6" s="123" t="s">
        <v>911</v>
      </c>
      <c r="K6" s="124" t="s">
        <v>912</v>
      </c>
      <c r="L6" s="125" t="s">
        <v>913</v>
      </c>
      <c r="M6" s="126" t="s">
        <v>914</v>
      </c>
      <c r="N6" s="126" t="s">
        <v>915</v>
      </c>
      <c r="O6" s="127" t="s">
        <v>916</v>
      </c>
      <c r="P6" s="126" t="s">
        <v>917</v>
      </c>
      <c r="Q6" s="128" t="s">
        <v>4</v>
      </c>
      <c r="R6" s="129" t="s">
        <v>5</v>
      </c>
      <c r="S6" s="130"/>
    </row>
    <row r="7" spans="1:19">
      <c r="A7" s="6">
        <v>1</v>
      </c>
      <c r="B7" s="7" t="s">
        <v>6</v>
      </c>
      <c r="C7" s="8">
        <v>125.37044837618738</v>
      </c>
      <c r="D7" s="8">
        <v>125.22578299097079</v>
      </c>
      <c r="E7" s="8">
        <v>125.4637276403226</v>
      </c>
      <c r="F7" s="8">
        <v>128.32500819493092</v>
      </c>
      <c r="G7" s="8">
        <v>123.41461241846159</v>
      </c>
      <c r="H7" s="8">
        <v>117.89890455538425</v>
      </c>
      <c r="I7" s="8">
        <v>117.68823772851866</v>
      </c>
      <c r="J7" s="8">
        <v>116.79997510832712</v>
      </c>
      <c r="K7" s="8">
        <v>110.02818998238313</v>
      </c>
      <c r="L7" s="8">
        <v>110.02818998238313</v>
      </c>
      <c r="M7" s="8">
        <v>111.52142211046746</v>
      </c>
      <c r="N7" s="8">
        <v>113.27180899512533</v>
      </c>
      <c r="O7" s="9">
        <v>114.4873383037762</v>
      </c>
      <c r="P7" s="19">
        <v>114.25</v>
      </c>
      <c r="Q7" s="8">
        <f t="shared" ref="Q7:Q70" si="0">MIN(C7:P7)</f>
        <v>110.02818998238313</v>
      </c>
      <c r="R7" s="8">
        <f t="shared" ref="R7:R70" si="1">MAX(C7:P7)</f>
        <v>128.32500819493092</v>
      </c>
      <c r="S7" s="10"/>
    </row>
    <row r="8" spans="1:19">
      <c r="A8" s="6">
        <v>2</v>
      </c>
      <c r="B8" s="7" t="s">
        <v>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v>0</v>
      </c>
      <c r="P8" s="19">
        <v>0</v>
      </c>
      <c r="Q8" s="8">
        <f t="shared" si="0"/>
        <v>0</v>
      </c>
      <c r="R8" s="8">
        <f t="shared" si="1"/>
        <v>0</v>
      </c>
      <c r="S8" s="10"/>
    </row>
    <row r="9" spans="1:19">
      <c r="A9" s="6">
        <v>3</v>
      </c>
      <c r="B9" s="7" t="s">
        <v>8</v>
      </c>
      <c r="C9" s="8">
        <v>112.69594936915112</v>
      </c>
      <c r="D9" s="8">
        <v>114.30492068093569</v>
      </c>
      <c r="E9" s="8">
        <v>114.31738116237746</v>
      </c>
      <c r="F9" s="8">
        <v>120.27484094098735</v>
      </c>
      <c r="G9" s="8">
        <v>116.75327684334704</v>
      </c>
      <c r="H9" s="8">
        <v>113.61900876133559</v>
      </c>
      <c r="I9" s="8">
        <v>110.68105717388038</v>
      </c>
      <c r="J9" s="8">
        <v>118.79432005535948</v>
      </c>
      <c r="K9" s="8">
        <v>113.5345143293151</v>
      </c>
      <c r="L9" s="8">
        <v>113.5345143293151</v>
      </c>
      <c r="M9" s="8">
        <v>105.85493714266119</v>
      </c>
      <c r="N9" s="8">
        <v>110.51006997126424</v>
      </c>
      <c r="O9" s="9">
        <v>112.64593316016797</v>
      </c>
      <c r="P9" s="19">
        <v>112.7</v>
      </c>
      <c r="Q9" s="8">
        <f t="shared" si="0"/>
        <v>105.85493714266119</v>
      </c>
      <c r="R9" s="8">
        <f t="shared" si="1"/>
        <v>120.27484094098735</v>
      </c>
      <c r="S9" s="10"/>
    </row>
    <row r="10" spans="1:19">
      <c r="A10" s="6">
        <v>4</v>
      </c>
      <c r="B10" s="7" t="s">
        <v>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19">
        <v>0</v>
      </c>
      <c r="Q10" s="8">
        <f t="shared" si="0"/>
        <v>0</v>
      </c>
      <c r="R10" s="8">
        <f t="shared" si="1"/>
        <v>0</v>
      </c>
      <c r="S10" s="10"/>
    </row>
    <row r="11" spans="1:19">
      <c r="A11" s="6">
        <v>5</v>
      </c>
      <c r="B11" s="7" t="s">
        <v>10</v>
      </c>
      <c r="C11" s="8">
        <v>127.20562142897151</v>
      </c>
      <c r="D11" s="8">
        <v>131.73313176205966</v>
      </c>
      <c r="E11" s="8">
        <v>139.11696300590734</v>
      </c>
      <c r="F11" s="8">
        <v>140.2431269597129</v>
      </c>
      <c r="G11" s="8">
        <v>142.84949764189855</v>
      </c>
      <c r="H11" s="8">
        <v>143.62176091309624</v>
      </c>
      <c r="I11" s="8">
        <v>146.70722053528942</v>
      </c>
      <c r="J11" s="8">
        <v>149.38869770715644</v>
      </c>
      <c r="K11" s="8">
        <v>142.70667584654427</v>
      </c>
      <c r="L11" s="8">
        <v>142.70667584654427</v>
      </c>
      <c r="M11" s="8">
        <v>142.70667584654427</v>
      </c>
      <c r="N11" s="8">
        <v>135.28796372634139</v>
      </c>
      <c r="O11" s="9">
        <v>134.11010522573022</v>
      </c>
      <c r="P11" s="19">
        <v>134.12</v>
      </c>
      <c r="Q11" s="8">
        <f t="shared" si="0"/>
        <v>127.20562142897151</v>
      </c>
      <c r="R11" s="8">
        <f t="shared" si="1"/>
        <v>149.38869770715644</v>
      </c>
      <c r="S11" s="10"/>
    </row>
    <row r="12" spans="1:19">
      <c r="A12" s="6">
        <v>6</v>
      </c>
      <c r="B12" s="7" t="s">
        <v>11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v>0</v>
      </c>
      <c r="P12" s="19">
        <v>0</v>
      </c>
      <c r="Q12" s="8">
        <f t="shared" si="0"/>
        <v>0</v>
      </c>
      <c r="R12" s="8">
        <f t="shared" si="1"/>
        <v>0</v>
      </c>
      <c r="S12" s="10"/>
    </row>
    <row r="13" spans="1:19">
      <c r="A13" s="6">
        <v>7</v>
      </c>
      <c r="B13" s="7" t="s">
        <v>12</v>
      </c>
      <c r="C13" s="8">
        <v>124.61128576742828</v>
      </c>
      <c r="D13" s="8">
        <v>130.03394338135737</v>
      </c>
      <c r="E13" s="8">
        <v>132.88408250904644</v>
      </c>
      <c r="F13" s="8">
        <v>138.92866251610889</v>
      </c>
      <c r="G13" s="8">
        <v>139.55939039674564</v>
      </c>
      <c r="H13" s="8">
        <v>141.69766313119248</v>
      </c>
      <c r="I13" s="8">
        <v>146.74651343359218</v>
      </c>
      <c r="J13" s="8">
        <v>152.3833485618965</v>
      </c>
      <c r="K13" s="8">
        <v>150.49883497130256</v>
      </c>
      <c r="L13" s="8">
        <v>150.49883497130256</v>
      </c>
      <c r="M13" s="8">
        <v>149.40631636837281</v>
      </c>
      <c r="N13" s="8">
        <v>147.34722130431419</v>
      </c>
      <c r="O13" s="9">
        <v>146.11132654604984</v>
      </c>
      <c r="P13" s="19">
        <v>146.13</v>
      </c>
      <c r="Q13" s="8">
        <f t="shared" si="0"/>
        <v>124.61128576742828</v>
      </c>
      <c r="R13" s="8">
        <f t="shared" si="1"/>
        <v>152.3833485618965</v>
      </c>
      <c r="S13" s="10"/>
    </row>
    <row r="14" spans="1:19">
      <c r="A14" s="6">
        <v>8</v>
      </c>
      <c r="B14" s="7" t="s">
        <v>13</v>
      </c>
      <c r="C14" s="8">
        <v>190.33263924064264</v>
      </c>
      <c r="D14" s="8">
        <v>190.08496301779047</v>
      </c>
      <c r="E14" s="8">
        <v>192.45193179307373</v>
      </c>
      <c r="F14" s="8">
        <v>201.73624130445754</v>
      </c>
      <c r="G14" s="8">
        <v>205.42824766797673</v>
      </c>
      <c r="H14" s="8">
        <v>198.77617935832708</v>
      </c>
      <c r="I14" s="8">
        <v>202.58317915474549</v>
      </c>
      <c r="J14" s="8">
        <v>203.45590273121778</v>
      </c>
      <c r="K14" s="8">
        <v>200.77581807213085</v>
      </c>
      <c r="L14" s="8">
        <v>200.77581807213085</v>
      </c>
      <c r="M14" s="8">
        <v>195.41280720571754</v>
      </c>
      <c r="N14" s="8">
        <v>215.85431103384926</v>
      </c>
      <c r="O14" s="9">
        <v>200.70137455278081</v>
      </c>
      <c r="P14" s="19">
        <v>200.6</v>
      </c>
      <c r="Q14" s="8">
        <f t="shared" si="0"/>
        <v>190.08496301779047</v>
      </c>
      <c r="R14" s="8">
        <f t="shared" si="1"/>
        <v>215.85431103384926</v>
      </c>
      <c r="S14" s="10"/>
    </row>
    <row r="15" spans="1:19">
      <c r="A15" s="6">
        <v>9</v>
      </c>
      <c r="B15" s="7" t="s">
        <v>14</v>
      </c>
      <c r="C15" s="8">
        <v>145.21889806696424</v>
      </c>
      <c r="D15" s="8">
        <v>148.41860045490372</v>
      </c>
      <c r="E15" s="8">
        <v>150.44174827921609</v>
      </c>
      <c r="F15" s="8">
        <v>156.64405646519796</v>
      </c>
      <c r="G15" s="8">
        <v>163.90234768441744</v>
      </c>
      <c r="H15" s="8">
        <v>162.51813111292645</v>
      </c>
      <c r="I15" s="8">
        <v>166.76720362457763</v>
      </c>
      <c r="J15" s="8">
        <v>172.77414521832074</v>
      </c>
      <c r="K15" s="8">
        <v>170.08913507570495</v>
      </c>
      <c r="L15" s="8">
        <v>170.08913507570495</v>
      </c>
      <c r="M15" s="8">
        <v>164.76625377828211</v>
      </c>
      <c r="N15" s="8">
        <v>169.55253890381309</v>
      </c>
      <c r="O15" s="9">
        <v>167.62906935709455</v>
      </c>
      <c r="P15" s="19">
        <v>167.63</v>
      </c>
      <c r="Q15" s="8">
        <f t="shared" si="0"/>
        <v>145.21889806696424</v>
      </c>
      <c r="R15" s="8">
        <f t="shared" si="1"/>
        <v>172.77414521832074</v>
      </c>
      <c r="S15" s="10"/>
    </row>
    <row r="16" spans="1:19">
      <c r="A16" s="6">
        <v>10</v>
      </c>
      <c r="B16" s="7" t="s">
        <v>15</v>
      </c>
      <c r="C16" s="8">
        <v>127.11016954738561</v>
      </c>
      <c r="D16" s="8">
        <v>128.05472263848853</v>
      </c>
      <c r="E16" s="8">
        <v>129.90154052057613</v>
      </c>
      <c r="F16" s="8">
        <v>130.76041916071867</v>
      </c>
      <c r="G16" s="8">
        <v>132.99320927555306</v>
      </c>
      <c r="H16" s="8">
        <v>132.47404363812581</v>
      </c>
      <c r="I16" s="8">
        <v>137.4124868194879</v>
      </c>
      <c r="J16" s="8">
        <v>144.62687850389091</v>
      </c>
      <c r="K16" s="8">
        <v>143.22956672006308</v>
      </c>
      <c r="L16" s="8">
        <v>143.22956672006308</v>
      </c>
      <c r="M16" s="8">
        <v>141.97121052464098</v>
      </c>
      <c r="N16" s="8">
        <v>147.8958909879812</v>
      </c>
      <c r="O16" s="9">
        <v>151.4219975265986</v>
      </c>
      <c r="P16" s="19">
        <v>151.38999999999999</v>
      </c>
      <c r="Q16" s="8">
        <f t="shared" si="0"/>
        <v>127.11016954738561</v>
      </c>
      <c r="R16" s="8">
        <f t="shared" si="1"/>
        <v>151.4219975265986</v>
      </c>
      <c r="S16" s="10"/>
    </row>
    <row r="17" spans="1:19" ht="15.6" customHeight="1">
      <c r="A17" s="6">
        <v>11</v>
      </c>
      <c r="B17" s="7" t="s">
        <v>16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  <c r="P17" s="19">
        <v>0</v>
      </c>
      <c r="Q17" s="8">
        <f t="shared" si="0"/>
        <v>0</v>
      </c>
      <c r="R17" s="8">
        <f t="shared" si="1"/>
        <v>0</v>
      </c>
      <c r="S17" s="10"/>
    </row>
    <row r="18" spans="1:19">
      <c r="A18" s="6">
        <v>12</v>
      </c>
      <c r="B18" s="7" t="s">
        <v>17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9">
        <v>0</v>
      </c>
      <c r="P18" s="19">
        <v>0</v>
      </c>
      <c r="Q18" s="8">
        <f t="shared" si="0"/>
        <v>0</v>
      </c>
      <c r="R18" s="8">
        <f t="shared" si="1"/>
        <v>0</v>
      </c>
      <c r="S18" s="10"/>
    </row>
    <row r="19" spans="1:19">
      <c r="A19" s="6">
        <v>13</v>
      </c>
      <c r="B19" s="7" t="s">
        <v>18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9">
        <v>0</v>
      </c>
      <c r="P19" s="19">
        <v>0</v>
      </c>
      <c r="Q19" s="8">
        <f t="shared" si="0"/>
        <v>0</v>
      </c>
      <c r="R19" s="8">
        <f t="shared" si="1"/>
        <v>0</v>
      </c>
      <c r="S19" s="10"/>
    </row>
    <row r="20" spans="1:19">
      <c r="A20" s="6">
        <v>14</v>
      </c>
      <c r="B20" s="7" t="s">
        <v>19</v>
      </c>
      <c r="C20" s="8">
        <v>129.37514168306851</v>
      </c>
      <c r="D20" s="8">
        <v>131.94802122135732</v>
      </c>
      <c r="E20" s="8">
        <v>128.16424629884077</v>
      </c>
      <c r="F20" s="8">
        <v>133.34056606923838</v>
      </c>
      <c r="G20" s="8">
        <v>131.22311504964216</v>
      </c>
      <c r="H20" s="8">
        <v>126.75902006788459</v>
      </c>
      <c r="I20" s="8">
        <v>129.38016830112676</v>
      </c>
      <c r="J20" s="8">
        <v>132.62571704513536</v>
      </c>
      <c r="K20" s="8">
        <v>124.42047703191473</v>
      </c>
      <c r="L20" s="8">
        <v>124.42047703191473</v>
      </c>
      <c r="M20" s="8">
        <v>122.97451815856968</v>
      </c>
      <c r="N20" s="8">
        <v>124.00718336020051</v>
      </c>
      <c r="O20" s="9">
        <v>126.42217247398706</v>
      </c>
      <c r="P20" s="19">
        <v>126.33</v>
      </c>
      <c r="Q20" s="8">
        <f t="shared" si="0"/>
        <v>122.97451815856968</v>
      </c>
      <c r="R20" s="8">
        <f t="shared" si="1"/>
        <v>133.34056606923838</v>
      </c>
      <c r="S20" s="10"/>
    </row>
    <row r="21" spans="1:19">
      <c r="A21" s="6">
        <v>15</v>
      </c>
      <c r="B21" s="7" t="s">
        <v>20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v>0</v>
      </c>
      <c r="P21" s="19">
        <v>0</v>
      </c>
      <c r="Q21" s="8">
        <f t="shared" si="0"/>
        <v>0</v>
      </c>
      <c r="R21" s="8">
        <f t="shared" si="1"/>
        <v>0</v>
      </c>
      <c r="S21" s="10"/>
    </row>
    <row r="22" spans="1:19">
      <c r="A22" s="6">
        <v>16</v>
      </c>
      <c r="B22" s="7" t="s">
        <v>21</v>
      </c>
      <c r="C22" s="8">
        <v>101.23123699303558</v>
      </c>
      <c r="D22" s="8">
        <v>101.44976367290343</v>
      </c>
      <c r="E22" s="8">
        <v>103.84756223955138</v>
      </c>
      <c r="F22" s="8">
        <v>104.21860946146137</v>
      </c>
      <c r="G22" s="8">
        <v>104.14351640992452</v>
      </c>
      <c r="H22" s="8">
        <v>102.40765925668947</v>
      </c>
      <c r="I22" s="8">
        <v>104.79071446686457</v>
      </c>
      <c r="J22" s="8">
        <v>105.65325169287878</v>
      </c>
      <c r="K22" s="8">
        <v>102.14032139461695</v>
      </c>
      <c r="L22" s="8">
        <v>102.14032139461695</v>
      </c>
      <c r="M22" s="8">
        <v>101.08664557821081</v>
      </c>
      <c r="N22" s="8">
        <v>102.29056869689384</v>
      </c>
      <c r="O22" s="9">
        <v>101.42627349033111</v>
      </c>
      <c r="P22" s="19">
        <v>101.08</v>
      </c>
      <c r="Q22" s="8">
        <f t="shared" si="0"/>
        <v>101.08</v>
      </c>
      <c r="R22" s="8">
        <f t="shared" si="1"/>
        <v>105.65325169287878</v>
      </c>
      <c r="S22" s="10"/>
    </row>
    <row r="23" spans="1:19">
      <c r="A23" s="6">
        <v>17</v>
      </c>
      <c r="B23" s="7" t="s">
        <v>22</v>
      </c>
      <c r="C23" s="8">
        <v>126.4353451002376</v>
      </c>
      <c r="D23" s="8">
        <v>127.26984305319422</v>
      </c>
      <c r="E23" s="8">
        <v>127.2321463058861</v>
      </c>
      <c r="F23" s="8">
        <v>128.79473601698882</v>
      </c>
      <c r="G23" s="8">
        <v>125.36330327687647</v>
      </c>
      <c r="H23" s="8">
        <v>126.36155666138012</v>
      </c>
      <c r="I23" s="8">
        <v>124.86068574591008</v>
      </c>
      <c r="J23" s="8">
        <v>129.36838452356</v>
      </c>
      <c r="K23" s="8">
        <v>122.19790966458241</v>
      </c>
      <c r="L23" s="8">
        <v>122.19790966458241</v>
      </c>
      <c r="M23" s="8">
        <v>118.3292762346598</v>
      </c>
      <c r="N23" s="8">
        <v>121.74067600688343</v>
      </c>
      <c r="O23" s="9">
        <v>119.29125229365738</v>
      </c>
      <c r="P23" s="19">
        <v>120.98</v>
      </c>
      <c r="Q23" s="8">
        <f t="shared" si="0"/>
        <v>118.3292762346598</v>
      </c>
      <c r="R23" s="8">
        <f t="shared" si="1"/>
        <v>129.36838452356</v>
      </c>
      <c r="S23" s="10"/>
    </row>
    <row r="24" spans="1:19">
      <c r="A24" s="6">
        <v>18</v>
      </c>
      <c r="B24" s="7" t="s">
        <v>23</v>
      </c>
      <c r="C24" s="8">
        <v>161.93086371082376</v>
      </c>
      <c r="D24" s="8">
        <v>162.38689741392352</v>
      </c>
      <c r="E24" s="8">
        <v>165.70990391896345</v>
      </c>
      <c r="F24" s="8">
        <v>195.07122593297095</v>
      </c>
      <c r="G24" s="8">
        <v>169.18028587762669</v>
      </c>
      <c r="H24" s="8">
        <v>162.03517110959865</v>
      </c>
      <c r="I24" s="8">
        <v>161.60444432727726</v>
      </c>
      <c r="J24" s="8">
        <v>167.09889693849553</v>
      </c>
      <c r="K24" s="8">
        <v>148.41224465347256</v>
      </c>
      <c r="L24" s="8">
        <v>148.41224465347256</v>
      </c>
      <c r="M24" s="8">
        <v>132.91997106661984</v>
      </c>
      <c r="N24" s="8">
        <v>147.6878465032753</v>
      </c>
      <c r="O24" s="9">
        <v>153.54910940736173</v>
      </c>
      <c r="P24" s="19">
        <v>154.37</v>
      </c>
      <c r="Q24" s="8">
        <f t="shared" si="0"/>
        <v>132.91997106661984</v>
      </c>
      <c r="R24" s="8">
        <f t="shared" si="1"/>
        <v>195.07122593297095</v>
      </c>
      <c r="S24" s="10"/>
    </row>
    <row r="25" spans="1:19">
      <c r="A25" s="6">
        <v>19</v>
      </c>
      <c r="B25" s="7" t="s">
        <v>24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v>0</v>
      </c>
      <c r="P25" s="19">
        <v>0</v>
      </c>
      <c r="Q25" s="8">
        <f t="shared" si="0"/>
        <v>0</v>
      </c>
      <c r="R25" s="8">
        <f t="shared" si="1"/>
        <v>0</v>
      </c>
      <c r="S25" s="10"/>
    </row>
    <row r="26" spans="1:19">
      <c r="A26" s="6">
        <v>20</v>
      </c>
      <c r="B26" s="7" t="s">
        <v>25</v>
      </c>
      <c r="C26" s="8">
        <v>124.88523781593652</v>
      </c>
      <c r="D26" s="8">
        <v>125.95590737417932</v>
      </c>
      <c r="E26" s="8">
        <v>125.9159252492119</v>
      </c>
      <c r="F26" s="8">
        <v>128.92053184473752</v>
      </c>
      <c r="G26" s="8">
        <v>125.43854669370502</v>
      </c>
      <c r="H26" s="8">
        <v>127.7600263714973</v>
      </c>
      <c r="I26" s="8">
        <v>127.97357540869265</v>
      </c>
      <c r="J26" s="8">
        <v>131.25292252630979</v>
      </c>
      <c r="K26" s="8">
        <v>123.06920609961938</v>
      </c>
      <c r="L26" s="8">
        <v>123.06920609961938</v>
      </c>
      <c r="M26" s="8">
        <v>116.50517332841252</v>
      </c>
      <c r="N26" s="8">
        <v>120.34479202093496</v>
      </c>
      <c r="O26" s="9">
        <v>123.21613743462625</v>
      </c>
      <c r="P26" s="19">
        <v>122.91</v>
      </c>
      <c r="Q26" s="8">
        <f t="shared" si="0"/>
        <v>116.50517332841252</v>
      </c>
      <c r="R26" s="8">
        <f t="shared" si="1"/>
        <v>131.25292252630979</v>
      </c>
      <c r="S26" s="10"/>
    </row>
    <row r="27" spans="1:19">
      <c r="A27" s="6">
        <v>21</v>
      </c>
      <c r="B27" s="7" t="s">
        <v>26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v>0</v>
      </c>
      <c r="P27" s="19">
        <v>0</v>
      </c>
      <c r="Q27" s="8">
        <f t="shared" si="0"/>
        <v>0</v>
      </c>
      <c r="R27" s="8">
        <f t="shared" si="1"/>
        <v>0</v>
      </c>
      <c r="S27" s="10"/>
    </row>
    <row r="28" spans="1:19">
      <c r="A28" s="6">
        <v>22</v>
      </c>
      <c r="B28" s="7" t="s">
        <v>27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9">
        <v>0</v>
      </c>
      <c r="P28" s="19">
        <v>0</v>
      </c>
      <c r="Q28" s="8">
        <f t="shared" si="0"/>
        <v>0</v>
      </c>
      <c r="R28" s="8">
        <f t="shared" si="1"/>
        <v>0</v>
      </c>
      <c r="S28" s="10"/>
    </row>
    <row r="29" spans="1:19">
      <c r="A29" s="6">
        <v>23</v>
      </c>
      <c r="B29" s="7" t="s">
        <v>28</v>
      </c>
      <c r="C29" s="8">
        <v>148.89775592674292</v>
      </c>
      <c r="D29" s="8">
        <v>152.98276882392744</v>
      </c>
      <c r="E29" s="8">
        <v>158.14040112638094</v>
      </c>
      <c r="F29" s="8">
        <v>159.5628802686974</v>
      </c>
      <c r="G29" s="8">
        <v>163.47610143629061</v>
      </c>
      <c r="H29" s="8">
        <v>159.26069145809728</v>
      </c>
      <c r="I29" s="8">
        <v>155.44806475887546</v>
      </c>
      <c r="J29" s="8">
        <v>158.13824759953573</v>
      </c>
      <c r="K29" s="8">
        <v>156.73885788509776</v>
      </c>
      <c r="L29" s="8">
        <v>156.73885788509776</v>
      </c>
      <c r="M29" s="8">
        <v>157.85517980613542</v>
      </c>
      <c r="N29" s="8">
        <v>158.99819264055247</v>
      </c>
      <c r="O29" s="9">
        <v>168.33241156412336</v>
      </c>
      <c r="P29" s="19">
        <v>168.24</v>
      </c>
      <c r="Q29" s="8">
        <f t="shared" si="0"/>
        <v>148.89775592674292</v>
      </c>
      <c r="R29" s="8">
        <f t="shared" si="1"/>
        <v>168.33241156412336</v>
      </c>
      <c r="S29" s="10"/>
    </row>
    <row r="30" spans="1:19">
      <c r="A30" s="6">
        <v>24</v>
      </c>
      <c r="B30" s="7" t="s">
        <v>29</v>
      </c>
      <c r="C30" s="8">
        <v>114.70523880996683</v>
      </c>
      <c r="D30" s="8">
        <v>119.5540749571703</v>
      </c>
      <c r="E30" s="8">
        <v>121.97740735797686</v>
      </c>
      <c r="F30" s="8">
        <v>122.21527927554826</v>
      </c>
      <c r="G30" s="8">
        <v>122.89253879924014</v>
      </c>
      <c r="H30" s="8">
        <v>119.9456270334876</v>
      </c>
      <c r="I30" s="8">
        <v>119.9456270334876</v>
      </c>
      <c r="J30" s="8">
        <v>126.36705538001101</v>
      </c>
      <c r="K30" s="8">
        <v>125.79105623870983</v>
      </c>
      <c r="L30" s="8">
        <v>125.79105623870983</v>
      </c>
      <c r="M30" s="8">
        <v>119.31363986991614</v>
      </c>
      <c r="N30" s="8">
        <v>121.49007807491503</v>
      </c>
      <c r="O30" s="9">
        <v>128.9603049298386</v>
      </c>
      <c r="P30" s="19">
        <v>128.46</v>
      </c>
      <c r="Q30" s="8">
        <f t="shared" si="0"/>
        <v>114.70523880996683</v>
      </c>
      <c r="R30" s="8">
        <f t="shared" si="1"/>
        <v>128.9603049298386</v>
      </c>
      <c r="S30" s="10"/>
    </row>
    <row r="31" spans="1:19">
      <c r="A31" s="6">
        <v>25</v>
      </c>
      <c r="B31" s="7" t="s">
        <v>30</v>
      </c>
      <c r="C31" s="8">
        <v>121.22435479107398</v>
      </c>
      <c r="D31" s="8">
        <v>121.34182543577371</v>
      </c>
      <c r="E31" s="8">
        <v>133.49656912828439</v>
      </c>
      <c r="F31" s="8">
        <v>134.62777226897308</v>
      </c>
      <c r="G31" s="8">
        <v>139.53619815667878</v>
      </c>
      <c r="H31" s="8">
        <v>139.1874600790232</v>
      </c>
      <c r="I31" s="8">
        <v>148.64041584411359</v>
      </c>
      <c r="J31" s="8">
        <v>146.01225877281024</v>
      </c>
      <c r="K31" s="8">
        <v>142.50936234948156</v>
      </c>
      <c r="L31" s="8">
        <v>142.50936234948156</v>
      </c>
      <c r="M31" s="8">
        <v>138.41836261547991</v>
      </c>
      <c r="N31" s="8">
        <v>142.49966167492099</v>
      </c>
      <c r="O31" s="9">
        <v>142.01071565466933</v>
      </c>
      <c r="P31" s="19">
        <v>142.01</v>
      </c>
      <c r="Q31" s="8">
        <f t="shared" si="0"/>
        <v>121.22435479107398</v>
      </c>
      <c r="R31" s="8">
        <f t="shared" si="1"/>
        <v>148.64041584411359</v>
      </c>
      <c r="S31" s="10"/>
    </row>
    <row r="32" spans="1:19">
      <c r="A32" s="6">
        <v>26</v>
      </c>
      <c r="B32" s="7" t="s">
        <v>31</v>
      </c>
      <c r="C32" s="8">
        <v>121.7747066954541</v>
      </c>
      <c r="D32" s="8">
        <v>127.08865197875205</v>
      </c>
      <c r="E32" s="8">
        <v>127.42350651107995</v>
      </c>
      <c r="F32" s="8">
        <v>127.79589792661135</v>
      </c>
      <c r="G32" s="8">
        <v>130.14465312426898</v>
      </c>
      <c r="H32" s="8">
        <v>132.06361613160345</v>
      </c>
      <c r="I32" s="8">
        <v>132.65665460882687</v>
      </c>
      <c r="J32" s="8">
        <v>139.98122589553461</v>
      </c>
      <c r="K32" s="8">
        <v>135.61391654734086</v>
      </c>
      <c r="L32" s="8">
        <v>135.61391654734086</v>
      </c>
      <c r="M32" s="8">
        <v>132.16477985294077</v>
      </c>
      <c r="N32" s="8">
        <v>138.53272318427244</v>
      </c>
      <c r="O32" s="9">
        <v>139.113581661571</v>
      </c>
      <c r="P32" s="19">
        <v>139.13</v>
      </c>
      <c r="Q32" s="8">
        <f t="shared" si="0"/>
        <v>121.7747066954541</v>
      </c>
      <c r="R32" s="8">
        <f t="shared" si="1"/>
        <v>139.98122589553461</v>
      </c>
      <c r="S32" s="10"/>
    </row>
    <row r="33" spans="1:19">
      <c r="A33" s="6">
        <v>27</v>
      </c>
      <c r="B33" s="7" t="s">
        <v>32</v>
      </c>
      <c r="C33" s="8">
        <v>129.06949622072153</v>
      </c>
      <c r="D33" s="8">
        <v>143.40147455003523</v>
      </c>
      <c r="E33" s="8">
        <v>138.75666786616426</v>
      </c>
      <c r="F33" s="8">
        <v>112.76319085768343</v>
      </c>
      <c r="G33" s="8">
        <v>114.86209245581935</v>
      </c>
      <c r="H33" s="8">
        <v>118.54555115354799</v>
      </c>
      <c r="I33" s="8">
        <v>116.55570527163735</v>
      </c>
      <c r="J33" s="8">
        <v>120.44601856785802</v>
      </c>
      <c r="K33" s="8">
        <v>116.75106529842967</v>
      </c>
      <c r="L33" s="8">
        <v>116.75106529842967</v>
      </c>
      <c r="M33" s="8">
        <v>113.83944082228956</v>
      </c>
      <c r="N33" s="8">
        <v>108.16086500142494</v>
      </c>
      <c r="O33" s="9">
        <v>125.0127090324404</v>
      </c>
      <c r="P33" s="19">
        <v>124.96</v>
      </c>
      <c r="Q33" s="8">
        <f t="shared" si="0"/>
        <v>108.16086500142494</v>
      </c>
      <c r="R33" s="8">
        <f t="shared" si="1"/>
        <v>143.40147455003523</v>
      </c>
      <c r="S33" s="10"/>
    </row>
    <row r="34" spans="1:19">
      <c r="A34" s="6">
        <v>28</v>
      </c>
      <c r="B34" s="7" t="s">
        <v>33</v>
      </c>
      <c r="C34" s="8">
        <v>212.30480693260026</v>
      </c>
      <c r="D34" s="8">
        <v>230.54763370778488</v>
      </c>
      <c r="E34" s="8">
        <v>216.52735133216555</v>
      </c>
      <c r="F34" s="8">
        <v>208.50265887696096</v>
      </c>
      <c r="G34" s="8">
        <v>216.05559003040909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v>0</v>
      </c>
      <c r="P34" s="19">
        <v>0</v>
      </c>
      <c r="Q34" s="8">
        <f t="shared" si="0"/>
        <v>0</v>
      </c>
      <c r="R34" s="8">
        <f t="shared" si="1"/>
        <v>230.54763370778488</v>
      </c>
      <c r="S34" s="10"/>
    </row>
    <row r="35" spans="1:19">
      <c r="A35" s="6">
        <v>29</v>
      </c>
      <c r="B35" s="7" t="s">
        <v>34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9">
        <v>0</v>
      </c>
      <c r="P35" s="19">
        <v>0</v>
      </c>
      <c r="Q35" s="8">
        <f t="shared" si="0"/>
        <v>0</v>
      </c>
      <c r="R35" s="8">
        <f t="shared" si="1"/>
        <v>0</v>
      </c>
      <c r="S35" s="10"/>
    </row>
    <row r="36" spans="1:19">
      <c r="A36" s="6">
        <v>30</v>
      </c>
      <c r="B36" s="7" t="s">
        <v>35</v>
      </c>
      <c r="C36" s="8">
        <v>118.95708676083679</v>
      </c>
      <c r="D36" s="8">
        <v>117.89160229706823</v>
      </c>
      <c r="E36" s="8">
        <v>122.78819030196063</v>
      </c>
      <c r="F36" s="8">
        <v>124.48565611394558</v>
      </c>
      <c r="G36" s="8">
        <v>127.53457564683129</v>
      </c>
      <c r="H36" s="8">
        <v>126.62001033582729</v>
      </c>
      <c r="I36" s="8">
        <v>124.61633927998932</v>
      </c>
      <c r="J36" s="8">
        <v>124.91159309324364</v>
      </c>
      <c r="K36" s="8">
        <v>122.16772808436667</v>
      </c>
      <c r="L36" s="8">
        <v>122.16772808436667</v>
      </c>
      <c r="M36" s="8">
        <v>120.32888225888053</v>
      </c>
      <c r="N36" s="8">
        <v>128.94257828956592</v>
      </c>
      <c r="O36" s="9">
        <v>136.03656800116997</v>
      </c>
      <c r="P36" s="19">
        <v>136.22</v>
      </c>
      <c r="Q36" s="8">
        <f t="shared" si="0"/>
        <v>117.89160229706823</v>
      </c>
      <c r="R36" s="8">
        <f t="shared" si="1"/>
        <v>136.22</v>
      </c>
      <c r="S36" s="10"/>
    </row>
    <row r="37" spans="1:19">
      <c r="A37" s="6">
        <v>31</v>
      </c>
      <c r="B37" s="7" t="s">
        <v>36</v>
      </c>
      <c r="C37" s="8">
        <v>140.30612372646479</v>
      </c>
      <c r="D37" s="8">
        <v>142.72254666618801</v>
      </c>
      <c r="E37" s="8">
        <v>141.04409563345578</v>
      </c>
      <c r="F37" s="8">
        <v>146.39182720790828</v>
      </c>
      <c r="G37" s="8">
        <v>147.66545548220918</v>
      </c>
      <c r="H37" s="8">
        <v>147.04748110217747</v>
      </c>
      <c r="I37" s="8">
        <v>149.38310444397843</v>
      </c>
      <c r="J37" s="8">
        <v>153.47256175323801</v>
      </c>
      <c r="K37" s="8">
        <v>144.88459106998013</v>
      </c>
      <c r="L37" s="8">
        <v>144.88459106998013</v>
      </c>
      <c r="M37" s="8">
        <v>144.88459106998013</v>
      </c>
      <c r="N37" s="8">
        <v>142.17121727324997</v>
      </c>
      <c r="O37" s="9">
        <v>138.8489981449959</v>
      </c>
      <c r="P37" s="19">
        <v>138.75</v>
      </c>
      <c r="Q37" s="8">
        <f t="shared" si="0"/>
        <v>138.75</v>
      </c>
      <c r="R37" s="8">
        <f t="shared" si="1"/>
        <v>153.47256175323801</v>
      </c>
      <c r="S37" s="10"/>
    </row>
    <row r="38" spans="1:19">
      <c r="A38" s="6">
        <v>32</v>
      </c>
      <c r="B38" s="7" t="s">
        <v>37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9">
        <v>0</v>
      </c>
      <c r="P38" s="19">
        <v>0</v>
      </c>
      <c r="Q38" s="8">
        <f t="shared" si="0"/>
        <v>0</v>
      </c>
      <c r="R38" s="8">
        <f t="shared" si="1"/>
        <v>0</v>
      </c>
      <c r="S38" s="10"/>
    </row>
    <row r="39" spans="1:19">
      <c r="A39" s="6">
        <v>33</v>
      </c>
      <c r="B39" s="7" t="s">
        <v>38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v>0</v>
      </c>
      <c r="P39" s="19">
        <v>0</v>
      </c>
      <c r="Q39" s="8">
        <f t="shared" si="0"/>
        <v>0</v>
      </c>
      <c r="R39" s="8">
        <f t="shared" si="1"/>
        <v>0</v>
      </c>
      <c r="S39" s="10"/>
    </row>
    <row r="40" spans="1:19">
      <c r="A40" s="6">
        <v>34</v>
      </c>
      <c r="B40" s="7" t="s">
        <v>39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9">
        <v>0</v>
      </c>
      <c r="P40" s="19">
        <v>0</v>
      </c>
      <c r="Q40" s="8">
        <f t="shared" si="0"/>
        <v>0</v>
      </c>
      <c r="R40" s="8">
        <f t="shared" si="1"/>
        <v>0</v>
      </c>
      <c r="S40" s="10"/>
    </row>
    <row r="41" spans="1:19">
      <c r="A41" s="6">
        <v>35</v>
      </c>
      <c r="B41" s="7" t="s">
        <v>40</v>
      </c>
      <c r="C41" s="8">
        <v>124.1389741189393</v>
      </c>
      <c r="D41" s="8">
        <v>126.6937196967348</v>
      </c>
      <c r="E41" s="8">
        <v>129.55011335339123</v>
      </c>
      <c r="F41" s="8">
        <v>135.15501759350991</v>
      </c>
      <c r="G41" s="8">
        <v>134.48148296547956</v>
      </c>
      <c r="H41" s="8">
        <v>134.09528436868044</v>
      </c>
      <c r="I41" s="8">
        <v>141.97211905062392</v>
      </c>
      <c r="J41" s="8">
        <v>138.65213646170687</v>
      </c>
      <c r="K41" s="8">
        <v>141.50592343186904</v>
      </c>
      <c r="L41" s="8">
        <v>141.50592343186904</v>
      </c>
      <c r="M41" s="8">
        <v>137.86393690456481</v>
      </c>
      <c r="N41" s="8">
        <v>138.46677323216826</v>
      </c>
      <c r="O41" s="9">
        <v>135.56595250855173</v>
      </c>
      <c r="P41" s="19">
        <v>134.75</v>
      </c>
      <c r="Q41" s="8">
        <f t="shared" si="0"/>
        <v>124.1389741189393</v>
      </c>
      <c r="R41" s="8">
        <f t="shared" si="1"/>
        <v>141.97211905062392</v>
      </c>
      <c r="S41" s="10"/>
    </row>
    <row r="42" spans="1:19">
      <c r="A42" s="6">
        <v>36</v>
      </c>
      <c r="B42" s="7" t="s">
        <v>41</v>
      </c>
      <c r="C42" s="8">
        <v>134.56402123083021</v>
      </c>
      <c r="D42" s="8">
        <v>138.7413951912354</v>
      </c>
      <c r="E42" s="8">
        <v>143.36175937428121</v>
      </c>
      <c r="F42" s="8">
        <v>144.03488372232661</v>
      </c>
      <c r="G42" s="8">
        <v>139.55488365437736</v>
      </c>
      <c r="H42" s="8">
        <v>132.69140482866931</v>
      </c>
      <c r="I42" s="8">
        <v>136.12168981549394</v>
      </c>
      <c r="J42" s="8">
        <v>149.70200697619134</v>
      </c>
      <c r="K42" s="8">
        <v>147.31640164887571</v>
      </c>
      <c r="L42" s="8">
        <v>147.31640164887571</v>
      </c>
      <c r="M42" s="8">
        <v>147.89031101298829</v>
      </c>
      <c r="N42" s="8">
        <v>146.74294500160522</v>
      </c>
      <c r="O42" s="9">
        <v>151.79057481348462</v>
      </c>
      <c r="P42" s="19">
        <v>151.78</v>
      </c>
      <c r="Q42" s="8">
        <f t="shared" si="0"/>
        <v>132.69140482866931</v>
      </c>
      <c r="R42" s="8">
        <f t="shared" si="1"/>
        <v>151.79057481348462</v>
      </c>
      <c r="S42" s="10"/>
    </row>
    <row r="43" spans="1:19">
      <c r="A43" s="6">
        <v>37</v>
      </c>
      <c r="B43" s="7" t="s">
        <v>42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9">
        <v>0</v>
      </c>
      <c r="P43" s="19">
        <v>0</v>
      </c>
      <c r="Q43" s="8">
        <f t="shared" si="0"/>
        <v>0</v>
      </c>
      <c r="R43" s="8">
        <f t="shared" si="1"/>
        <v>0</v>
      </c>
      <c r="S43" s="10"/>
    </row>
    <row r="44" spans="1:19">
      <c r="A44" s="6">
        <v>38</v>
      </c>
      <c r="B44" s="7" t="s">
        <v>43</v>
      </c>
      <c r="C44" s="8">
        <v>168.19829024934057</v>
      </c>
      <c r="D44" s="8">
        <v>175.48867085602282</v>
      </c>
      <c r="E44" s="8">
        <v>181.42780865878549</v>
      </c>
      <c r="F44" s="8">
        <v>179.01225531077819</v>
      </c>
      <c r="G44" s="8">
        <v>189.34134444601298</v>
      </c>
      <c r="H44" s="8">
        <v>181.60679955334683</v>
      </c>
      <c r="I44" s="8">
        <v>173.51743638312576</v>
      </c>
      <c r="J44" s="8">
        <v>185.41840546537506</v>
      </c>
      <c r="K44" s="8">
        <v>168.75321543435365</v>
      </c>
      <c r="L44" s="8">
        <v>168.75321543435365</v>
      </c>
      <c r="M44" s="8">
        <v>169.05559228657515</v>
      </c>
      <c r="N44" s="8">
        <v>173.37693791462496</v>
      </c>
      <c r="O44" s="9">
        <v>177.23778369883613</v>
      </c>
      <c r="P44" s="19">
        <v>177.23</v>
      </c>
      <c r="Q44" s="8">
        <f t="shared" si="0"/>
        <v>168.19829024934057</v>
      </c>
      <c r="R44" s="8">
        <f t="shared" si="1"/>
        <v>189.34134444601298</v>
      </c>
      <c r="S44" s="10"/>
    </row>
    <row r="45" spans="1:19">
      <c r="A45" s="6">
        <v>39</v>
      </c>
      <c r="B45" s="7" t="s">
        <v>44</v>
      </c>
      <c r="C45" s="8">
        <v>133.85822816074983</v>
      </c>
      <c r="D45" s="8">
        <v>134.4655151276805</v>
      </c>
      <c r="E45" s="8">
        <v>138.02176341810525</v>
      </c>
      <c r="F45" s="8">
        <v>133.7434412796473</v>
      </c>
      <c r="G45" s="8">
        <v>134.77565293065317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9">
        <v>0</v>
      </c>
      <c r="P45" s="19">
        <v>0</v>
      </c>
      <c r="Q45" s="8">
        <f t="shared" si="0"/>
        <v>0</v>
      </c>
      <c r="R45" s="8">
        <f t="shared" si="1"/>
        <v>138.02176341810525</v>
      </c>
      <c r="S45" s="10"/>
    </row>
    <row r="46" spans="1:19">
      <c r="A46" s="6">
        <v>40</v>
      </c>
      <c r="B46" s="7" t="s">
        <v>45</v>
      </c>
      <c r="C46" s="8">
        <v>120.78886289376524</v>
      </c>
      <c r="D46" s="8">
        <v>121.99300769510064</v>
      </c>
      <c r="E46" s="8">
        <v>125.7284560863021</v>
      </c>
      <c r="F46" s="8">
        <v>126.59687867795802</v>
      </c>
      <c r="G46" s="8">
        <v>126.20301008041348</v>
      </c>
      <c r="H46" s="8">
        <v>125.94151343720628</v>
      </c>
      <c r="I46" s="8">
        <v>127.62378412902629</v>
      </c>
      <c r="J46" s="8">
        <v>128.33445492246344</v>
      </c>
      <c r="K46" s="8">
        <v>123.88641184404838</v>
      </c>
      <c r="L46" s="8">
        <v>123.88641184404838</v>
      </c>
      <c r="M46" s="8">
        <v>126.4407540383846</v>
      </c>
      <c r="N46" s="8">
        <v>132.51662806116886</v>
      </c>
      <c r="O46" s="9">
        <v>133.39892149724179</v>
      </c>
      <c r="P46" s="19">
        <v>133.44</v>
      </c>
      <c r="Q46" s="8">
        <f t="shared" si="0"/>
        <v>120.78886289376524</v>
      </c>
      <c r="R46" s="8">
        <f t="shared" si="1"/>
        <v>133.44</v>
      </c>
      <c r="S46" s="10"/>
    </row>
    <row r="47" spans="1:19">
      <c r="A47" s="6">
        <v>41</v>
      </c>
      <c r="B47" s="7" t="s">
        <v>46</v>
      </c>
      <c r="C47" s="8">
        <v>191.57126538934364</v>
      </c>
      <c r="D47" s="8">
        <v>198.07840728282835</v>
      </c>
      <c r="E47" s="8">
        <v>187.06792543289589</v>
      </c>
      <c r="F47" s="8">
        <v>178.60471067428506</v>
      </c>
      <c r="G47" s="8">
        <v>186.4449089919581</v>
      </c>
      <c r="H47" s="8">
        <v>183.77140427783459</v>
      </c>
      <c r="I47" s="8">
        <v>179.86373259288274</v>
      </c>
      <c r="J47" s="8">
        <v>194.60931705328511</v>
      </c>
      <c r="K47" s="8">
        <v>175.59113763812198</v>
      </c>
      <c r="L47" s="8">
        <v>175.59113763812198</v>
      </c>
      <c r="M47" s="8">
        <v>182.10868827558872</v>
      </c>
      <c r="N47" s="8">
        <v>193.19067462920677</v>
      </c>
      <c r="O47" s="9">
        <v>191.21928636391175</v>
      </c>
      <c r="P47" s="19">
        <v>191.22</v>
      </c>
      <c r="Q47" s="8">
        <f t="shared" si="0"/>
        <v>175.59113763812198</v>
      </c>
      <c r="R47" s="8">
        <f t="shared" si="1"/>
        <v>198.07840728282835</v>
      </c>
      <c r="S47" s="10"/>
    </row>
    <row r="48" spans="1:19">
      <c r="A48" s="6">
        <v>42</v>
      </c>
      <c r="B48" s="7" t="s">
        <v>47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9">
        <v>0</v>
      </c>
      <c r="P48" s="19">
        <v>0</v>
      </c>
      <c r="Q48" s="8">
        <f t="shared" si="0"/>
        <v>0</v>
      </c>
      <c r="R48" s="8">
        <f t="shared" si="1"/>
        <v>0</v>
      </c>
      <c r="S48" s="10"/>
    </row>
    <row r="49" spans="1:19">
      <c r="A49" s="6">
        <v>43</v>
      </c>
      <c r="B49" s="7" t="s">
        <v>48</v>
      </c>
      <c r="C49" s="8">
        <v>138.89051530835971</v>
      </c>
      <c r="D49" s="8">
        <v>142.04758870917584</v>
      </c>
      <c r="E49" s="8">
        <v>151.23464256727556</v>
      </c>
      <c r="F49" s="8">
        <v>153.22512074978573</v>
      </c>
      <c r="G49" s="8">
        <v>149.23016548543174</v>
      </c>
      <c r="H49" s="8">
        <v>147.819498337917</v>
      </c>
      <c r="I49" s="8">
        <v>133.70027747627682</v>
      </c>
      <c r="J49" s="8">
        <v>147.21217239650289</v>
      </c>
      <c r="K49" s="8">
        <v>140.87767422029228</v>
      </c>
      <c r="L49" s="8">
        <v>140.87767422029228</v>
      </c>
      <c r="M49" s="8">
        <v>129.09457932406065</v>
      </c>
      <c r="N49" s="8">
        <v>132.87053087472833</v>
      </c>
      <c r="O49" s="9">
        <v>145.02856806095434</v>
      </c>
      <c r="P49" s="19">
        <v>144.11000000000001</v>
      </c>
      <c r="Q49" s="8">
        <f t="shared" si="0"/>
        <v>129.09457932406065</v>
      </c>
      <c r="R49" s="8">
        <f t="shared" si="1"/>
        <v>153.22512074978573</v>
      </c>
      <c r="S49" s="10"/>
    </row>
    <row r="50" spans="1:19">
      <c r="A50" s="6">
        <v>44</v>
      </c>
      <c r="B50" s="7" t="s">
        <v>49</v>
      </c>
      <c r="C50" s="8">
        <v>98.83496912598001</v>
      </c>
      <c r="D50" s="8">
        <v>99.111761387592537</v>
      </c>
      <c r="E50" s="8">
        <v>106.58679921368484</v>
      </c>
      <c r="F50" s="8">
        <v>102.2905173036915</v>
      </c>
      <c r="G50" s="8">
        <v>102.01792937962</v>
      </c>
      <c r="H50" s="8">
        <v>99.748785341410141</v>
      </c>
      <c r="I50" s="8">
        <v>100.8968969066395</v>
      </c>
      <c r="J50" s="8">
        <v>102.92502320010595</v>
      </c>
      <c r="K50" s="8">
        <v>103.48764365547041</v>
      </c>
      <c r="L50" s="8">
        <v>103.48764365547041</v>
      </c>
      <c r="M50" s="8">
        <v>103.48764365547041</v>
      </c>
      <c r="N50" s="8">
        <v>99.787162583471996</v>
      </c>
      <c r="O50" s="9">
        <v>99.787162583471996</v>
      </c>
      <c r="P50" s="19">
        <v>100</v>
      </c>
      <c r="Q50" s="8">
        <f t="shared" si="0"/>
        <v>98.83496912598001</v>
      </c>
      <c r="R50" s="8">
        <f t="shared" si="1"/>
        <v>106.58679921368484</v>
      </c>
      <c r="S50" s="10"/>
    </row>
    <row r="51" spans="1:19">
      <c r="A51" s="6">
        <v>45</v>
      </c>
      <c r="B51" s="7" t="s">
        <v>50</v>
      </c>
      <c r="C51" s="8">
        <v>141.24727982058619</v>
      </c>
      <c r="D51" s="8">
        <v>126.90523565788003</v>
      </c>
      <c r="E51" s="8">
        <v>132.1764603321881</v>
      </c>
      <c r="F51" s="8">
        <v>135.2640751782088</v>
      </c>
      <c r="G51" s="8">
        <v>133.23751421846472</v>
      </c>
      <c r="H51" s="8">
        <v>128.58730253502057</v>
      </c>
      <c r="I51" s="8">
        <v>123.65331726111017</v>
      </c>
      <c r="J51" s="8">
        <v>133.91781386471374</v>
      </c>
      <c r="K51" s="8">
        <v>125.21223210788381</v>
      </c>
      <c r="L51" s="8">
        <v>125.21223210788381</v>
      </c>
      <c r="M51" s="8">
        <v>123.48075716959383</v>
      </c>
      <c r="N51" s="8">
        <v>134.37572556265917</v>
      </c>
      <c r="O51" s="9">
        <v>134.32545477863752</v>
      </c>
      <c r="P51" s="19">
        <v>133.19</v>
      </c>
      <c r="Q51" s="8">
        <f t="shared" si="0"/>
        <v>123.48075716959383</v>
      </c>
      <c r="R51" s="8">
        <f t="shared" si="1"/>
        <v>141.24727982058619</v>
      </c>
      <c r="S51" s="10"/>
    </row>
    <row r="52" spans="1:19">
      <c r="A52" s="6">
        <v>46</v>
      </c>
      <c r="B52" s="7" t="s">
        <v>51</v>
      </c>
      <c r="C52" s="8">
        <v>155.10863026507326</v>
      </c>
      <c r="D52" s="8">
        <v>153.26349522840292</v>
      </c>
      <c r="E52" s="8">
        <v>173.33498803768933</v>
      </c>
      <c r="F52" s="8">
        <v>175.99817874626197</v>
      </c>
      <c r="G52" s="8">
        <v>179.53039565323056</v>
      </c>
      <c r="H52" s="8">
        <v>179.06250711173846</v>
      </c>
      <c r="I52" s="8">
        <v>180.56112270026475</v>
      </c>
      <c r="J52" s="8">
        <v>204.14643339235093</v>
      </c>
      <c r="K52" s="8">
        <v>202.41465845269008</v>
      </c>
      <c r="L52" s="8">
        <v>202.41465845269008</v>
      </c>
      <c r="M52" s="8">
        <v>192.26267577688142</v>
      </c>
      <c r="N52" s="8">
        <v>196.86805006097293</v>
      </c>
      <c r="O52" s="9">
        <v>199.51031219516815</v>
      </c>
      <c r="P52" s="19">
        <v>199.53</v>
      </c>
      <c r="Q52" s="8">
        <f t="shared" si="0"/>
        <v>153.26349522840292</v>
      </c>
      <c r="R52" s="8">
        <f t="shared" si="1"/>
        <v>204.14643339235093</v>
      </c>
      <c r="S52" s="10"/>
    </row>
    <row r="53" spans="1:19">
      <c r="A53" s="6">
        <v>47</v>
      </c>
      <c r="B53" s="7" t="s">
        <v>52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9">
        <v>0</v>
      </c>
      <c r="P53" s="19">
        <v>0</v>
      </c>
      <c r="Q53" s="8">
        <f t="shared" si="0"/>
        <v>0</v>
      </c>
      <c r="R53" s="8">
        <f t="shared" si="1"/>
        <v>0</v>
      </c>
      <c r="S53" s="10"/>
    </row>
    <row r="54" spans="1:19">
      <c r="A54" s="6">
        <v>48</v>
      </c>
      <c r="B54" s="7" t="s">
        <v>53</v>
      </c>
      <c r="C54" s="8">
        <v>163.98156750796215</v>
      </c>
      <c r="D54" s="8">
        <v>170.97932269536673</v>
      </c>
      <c r="E54" s="8">
        <v>178.77090944425223</v>
      </c>
      <c r="F54" s="8">
        <v>179.47052571432869</v>
      </c>
      <c r="G54" s="8">
        <v>180.96797194100839</v>
      </c>
      <c r="H54" s="8">
        <v>180.36292450968321</v>
      </c>
      <c r="I54" s="8">
        <v>183.65240522247339</v>
      </c>
      <c r="J54" s="8">
        <v>189.45906560062278</v>
      </c>
      <c r="K54" s="8">
        <v>180.9243679505129</v>
      </c>
      <c r="L54" s="8">
        <v>180.9243679505129</v>
      </c>
      <c r="M54" s="8">
        <v>181.66796799309245</v>
      </c>
      <c r="N54" s="8">
        <v>178.63872073308423</v>
      </c>
      <c r="O54" s="9">
        <v>181.56822494820398</v>
      </c>
      <c r="P54" s="19">
        <v>181.53</v>
      </c>
      <c r="Q54" s="8">
        <f t="shared" si="0"/>
        <v>163.98156750796215</v>
      </c>
      <c r="R54" s="8">
        <f t="shared" si="1"/>
        <v>189.45906560062278</v>
      </c>
      <c r="S54" s="10"/>
    </row>
    <row r="55" spans="1:19">
      <c r="A55" s="6">
        <v>49</v>
      </c>
      <c r="B55" s="7" t="s">
        <v>54</v>
      </c>
      <c r="C55" s="8">
        <v>218.25613975505226</v>
      </c>
      <c r="D55" s="8">
        <v>218.0664374965381</v>
      </c>
      <c r="E55" s="8">
        <v>223.70917515346287</v>
      </c>
      <c r="F55" s="8">
        <v>226.55430005172397</v>
      </c>
      <c r="G55" s="8">
        <v>225.98409025535702</v>
      </c>
      <c r="H55" s="8">
        <v>219.02795685561571</v>
      </c>
      <c r="I55" s="8">
        <v>226.12398741867014</v>
      </c>
      <c r="J55" s="8">
        <v>226.40452065457814</v>
      </c>
      <c r="K55" s="8">
        <v>226.33381903386584</v>
      </c>
      <c r="L55" s="8">
        <v>226.33381903386584</v>
      </c>
      <c r="M55" s="8">
        <v>225.21081237189242</v>
      </c>
      <c r="N55" s="8">
        <v>235.31802755334871</v>
      </c>
      <c r="O55" s="9">
        <v>224.30682825570392</v>
      </c>
      <c r="P55" s="19">
        <v>223.78</v>
      </c>
      <c r="Q55" s="8">
        <f t="shared" si="0"/>
        <v>218.0664374965381</v>
      </c>
      <c r="R55" s="8">
        <f t="shared" si="1"/>
        <v>235.31802755334871</v>
      </c>
      <c r="S55" s="10"/>
    </row>
    <row r="56" spans="1:19">
      <c r="A56" s="6">
        <v>50</v>
      </c>
      <c r="B56" s="7" t="s">
        <v>55</v>
      </c>
      <c r="C56" s="8">
        <v>135.89808902679727</v>
      </c>
      <c r="D56" s="8">
        <v>134.50926736746004</v>
      </c>
      <c r="E56" s="8">
        <v>142.5321312361948</v>
      </c>
      <c r="F56" s="8">
        <v>147.11065091538222</v>
      </c>
      <c r="G56" s="8">
        <v>142.53832496407597</v>
      </c>
      <c r="H56" s="8">
        <v>141.8484049065404</v>
      </c>
      <c r="I56" s="8">
        <v>144.49768293597847</v>
      </c>
      <c r="J56" s="8">
        <v>145.49668720388266</v>
      </c>
      <c r="K56" s="8">
        <v>145.60888917930052</v>
      </c>
      <c r="L56" s="8">
        <v>145.60888917930052</v>
      </c>
      <c r="M56" s="8">
        <v>142.15905653052616</v>
      </c>
      <c r="N56" s="8">
        <v>143.68108828905861</v>
      </c>
      <c r="O56" s="9">
        <v>143.68108828905861</v>
      </c>
      <c r="P56" s="19">
        <v>143.68</v>
      </c>
      <c r="Q56" s="8">
        <f t="shared" si="0"/>
        <v>134.50926736746004</v>
      </c>
      <c r="R56" s="8">
        <f t="shared" si="1"/>
        <v>147.11065091538222</v>
      </c>
      <c r="S56" s="10"/>
    </row>
    <row r="57" spans="1:19">
      <c r="A57" s="6">
        <v>51</v>
      </c>
      <c r="B57" s="7" t="s">
        <v>56</v>
      </c>
      <c r="C57" s="8">
        <v>195.2407519791231</v>
      </c>
      <c r="D57" s="8">
        <v>197.25395841071546</v>
      </c>
      <c r="E57" s="8">
        <v>209.94189191262228</v>
      </c>
      <c r="F57" s="8">
        <v>214.45532324123639</v>
      </c>
      <c r="G57" s="8">
        <v>206.91313886247588</v>
      </c>
      <c r="H57" s="8">
        <v>208.99004989429025</v>
      </c>
      <c r="I57" s="8">
        <v>203.43282290674094</v>
      </c>
      <c r="J57" s="8">
        <v>208.76822456503876</v>
      </c>
      <c r="K57" s="8">
        <v>198.84383857259121</v>
      </c>
      <c r="L57" s="8">
        <v>198.84383857259121</v>
      </c>
      <c r="M57" s="8">
        <v>200.96869310416054</v>
      </c>
      <c r="N57" s="8">
        <v>201.40840223459659</v>
      </c>
      <c r="O57" s="9">
        <v>201.40840223459659</v>
      </c>
      <c r="P57" s="19">
        <v>201.41</v>
      </c>
      <c r="Q57" s="8">
        <f t="shared" si="0"/>
        <v>195.2407519791231</v>
      </c>
      <c r="R57" s="8">
        <f t="shared" si="1"/>
        <v>214.45532324123639</v>
      </c>
      <c r="S57" s="10"/>
    </row>
    <row r="58" spans="1:19">
      <c r="A58" s="6">
        <v>52</v>
      </c>
      <c r="B58" s="7" t="s">
        <v>57</v>
      </c>
      <c r="C58" s="8">
        <v>124.16071706258853</v>
      </c>
      <c r="D58" s="8">
        <v>130.42941907805633</v>
      </c>
      <c r="E58" s="8">
        <v>130.59725136300077</v>
      </c>
      <c r="F58" s="8">
        <v>130.46726260279365</v>
      </c>
      <c r="G58" s="8">
        <v>132.40289376994292</v>
      </c>
      <c r="H58" s="8">
        <v>131.96274634604222</v>
      </c>
      <c r="I58" s="8">
        <v>129.65880271340285</v>
      </c>
      <c r="J58" s="8">
        <v>145.25169536335548</v>
      </c>
      <c r="K58" s="8">
        <v>139.78380954007878</v>
      </c>
      <c r="L58" s="8">
        <v>139.78380954007878</v>
      </c>
      <c r="M58" s="8">
        <v>136.36989909756699</v>
      </c>
      <c r="N58" s="8">
        <v>148.69240056490659</v>
      </c>
      <c r="O58" s="9">
        <v>153.1361730140064</v>
      </c>
      <c r="P58" s="19">
        <v>152.79</v>
      </c>
      <c r="Q58" s="8">
        <f t="shared" si="0"/>
        <v>124.16071706258853</v>
      </c>
      <c r="R58" s="8">
        <f t="shared" si="1"/>
        <v>153.1361730140064</v>
      </c>
      <c r="S58" s="10"/>
    </row>
    <row r="59" spans="1:19">
      <c r="A59" s="6">
        <v>53</v>
      </c>
      <c r="B59" s="7" t="s">
        <v>58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9">
        <v>0</v>
      </c>
      <c r="P59" s="19">
        <v>0</v>
      </c>
      <c r="Q59" s="8">
        <f t="shared" si="0"/>
        <v>0</v>
      </c>
      <c r="R59" s="8">
        <f t="shared" si="1"/>
        <v>0</v>
      </c>
      <c r="S59" s="10"/>
    </row>
    <row r="60" spans="1:19">
      <c r="A60" s="6">
        <v>54</v>
      </c>
      <c r="B60" s="7" t="s">
        <v>59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9">
        <v>0</v>
      </c>
      <c r="P60" s="19">
        <v>0</v>
      </c>
      <c r="Q60" s="8">
        <f t="shared" si="0"/>
        <v>0</v>
      </c>
      <c r="R60" s="8">
        <f t="shared" si="1"/>
        <v>0</v>
      </c>
      <c r="S60" s="10"/>
    </row>
    <row r="61" spans="1:19">
      <c r="A61" s="6">
        <v>55</v>
      </c>
      <c r="B61" s="7" t="s">
        <v>60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9">
        <v>0</v>
      </c>
      <c r="P61" s="19">
        <v>0</v>
      </c>
      <c r="Q61" s="8">
        <f t="shared" si="0"/>
        <v>0</v>
      </c>
      <c r="R61" s="8">
        <f t="shared" si="1"/>
        <v>0</v>
      </c>
      <c r="S61" s="10"/>
    </row>
    <row r="62" spans="1:19">
      <c r="A62" s="6">
        <v>56</v>
      </c>
      <c r="B62" s="7" t="s">
        <v>61</v>
      </c>
      <c r="C62" s="8">
        <v>122.97099905965743</v>
      </c>
      <c r="D62" s="8">
        <v>130.67628329653505</v>
      </c>
      <c r="E62" s="8">
        <v>134.97052283472831</v>
      </c>
      <c r="F62" s="8">
        <v>138.84864594176196</v>
      </c>
      <c r="G62" s="8">
        <v>134.08401845870193</v>
      </c>
      <c r="H62" s="8">
        <v>133.81302879035803</v>
      </c>
      <c r="I62" s="8">
        <v>135.47614821273481</v>
      </c>
      <c r="J62" s="8">
        <v>138.09835726865009</v>
      </c>
      <c r="K62" s="8">
        <v>132.84259615531775</v>
      </c>
      <c r="L62" s="8">
        <v>132.84259615531775</v>
      </c>
      <c r="M62" s="8">
        <v>129.35074063800042</v>
      </c>
      <c r="N62" s="8">
        <v>129.65461497815497</v>
      </c>
      <c r="O62" s="9">
        <v>131.80375185873373</v>
      </c>
      <c r="P62" s="19">
        <v>131.69</v>
      </c>
      <c r="Q62" s="8">
        <f t="shared" si="0"/>
        <v>122.97099905965743</v>
      </c>
      <c r="R62" s="8">
        <f t="shared" si="1"/>
        <v>138.84864594176196</v>
      </c>
      <c r="S62" s="10"/>
    </row>
    <row r="63" spans="1:19">
      <c r="A63" s="6">
        <v>57</v>
      </c>
      <c r="B63" s="7" t="s">
        <v>62</v>
      </c>
      <c r="C63" s="8">
        <v>103.31688140482996</v>
      </c>
      <c r="D63" s="8">
        <v>101.5308280840668</v>
      </c>
      <c r="E63" s="8">
        <v>105.26866054059703</v>
      </c>
      <c r="F63" s="8">
        <v>105.08946058749589</v>
      </c>
      <c r="G63" s="8">
        <v>102.42578590312399</v>
      </c>
      <c r="H63" s="8">
        <v>102.67481336168454</v>
      </c>
      <c r="I63" s="8">
        <v>103.12769719870853</v>
      </c>
      <c r="J63" s="8">
        <v>102.89545574634327</v>
      </c>
      <c r="K63" s="8">
        <v>102.16752290744108</v>
      </c>
      <c r="L63" s="8">
        <v>102.16752290744108</v>
      </c>
      <c r="M63" s="8">
        <v>101.74052401989768</v>
      </c>
      <c r="N63" s="8">
        <v>102.2918732408081</v>
      </c>
      <c r="O63" s="9">
        <v>105.01314606207856</v>
      </c>
      <c r="P63" s="19">
        <v>104.49</v>
      </c>
      <c r="Q63" s="8">
        <f t="shared" si="0"/>
        <v>101.5308280840668</v>
      </c>
      <c r="R63" s="8">
        <f t="shared" si="1"/>
        <v>105.26866054059703</v>
      </c>
      <c r="S63" s="10"/>
    </row>
    <row r="64" spans="1:19">
      <c r="A64" s="6">
        <v>58</v>
      </c>
      <c r="B64" s="7" t="s">
        <v>63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9">
        <v>0</v>
      </c>
      <c r="P64" s="19">
        <v>0</v>
      </c>
      <c r="Q64" s="8">
        <f t="shared" si="0"/>
        <v>0</v>
      </c>
      <c r="R64" s="8">
        <f t="shared" si="1"/>
        <v>0</v>
      </c>
      <c r="S64" s="10"/>
    </row>
    <row r="65" spans="1:19">
      <c r="A65" s="6">
        <v>59</v>
      </c>
      <c r="B65" s="7" t="s">
        <v>64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9">
        <v>0</v>
      </c>
      <c r="P65" s="19">
        <v>0</v>
      </c>
      <c r="Q65" s="8">
        <f t="shared" si="0"/>
        <v>0</v>
      </c>
      <c r="R65" s="8">
        <f t="shared" si="1"/>
        <v>0</v>
      </c>
      <c r="S65" s="10"/>
    </row>
    <row r="66" spans="1:19">
      <c r="A66" s="6">
        <v>60</v>
      </c>
      <c r="B66" s="7" t="s">
        <v>65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9">
        <v>0</v>
      </c>
      <c r="P66" s="19">
        <v>0</v>
      </c>
      <c r="Q66" s="8">
        <f t="shared" si="0"/>
        <v>0</v>
      </c>
      <c r="R66" s="8">
        <f t="shared" si="1"/>
        <v>0</v>
      </c>
      <c r="S66" s="10"/>
    </row>
    <row r="67" spans="1:19">
      <c r="A67" s="6">
        <v>61</v>
      </c>
      <c r="B67" s="7" t="s">
        <v>66</v>
      </c>
      <c r="C67" s="8">
        <v>102.50707873994904</v>
      </c>
      <c r="D67" s="8">
        <v>102.3977456005365</v>
      </c>
      <c r="E67" s="8">
        <v>104.75531819121811</v>
      </c>
      <c r="F67" s="8">
        <v>104.17811902781213</v>
      </c>
      <c r="G67" s="8">
        <v>107.21637455785935</v>
      </c>
      <c r="H67" s="8">
        <v>104.5826645780448</v>
      </c>
      <c r="I67" s="8">
        <v>105.45990713078939</v>
      </c>
      <c r="J67" s="8">
        <v>106.16719227601084</v>
      </c>
      <c r="K67" s="8">
        <v>104.23697788290931</v>
      </c>
      <c r="L67" s="8">
        <v>104.23697788290931</v>
      </c>
      <c r="M67" s="8">
        <v>102.8475976765979</v>
      </c>
      <c r="N67" s="8">
        <v>108.37062742162105</v>
      </c>
      <c r="O67" s="9">
        <v>110.40502928837481</v>
      </c>
      <c r="P67" s="19">
        <v>110.22</v>
      </c>
      <c r="Q67" s="8">
        <f t="shared" si="0"/>
        <v>102.3977456005365</v>
      </c>
      <c r="R67" s="8">
        <f t="shared" si="1"/>
        <v>110.40502928837481</v>
      </c>
      <c r="S67" s="10"/>
    </row>
    <row r="68" spans="1:19">
      <c r="A68" s="6">
        <v>62</v>
      </c>
      <c r="B68" s="7" t="s">
        <v>67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9">
        <v>0</v>
      </c>
      <c r="P68" s="19">
        <v>0</v>
      </c>
      <c r="Q68" s="8">
        <f t="shared" si="0"/>
        <v>0</v>
      </c>
      <c r="R68" s="8">
        <f t="shared" si="1"/>
        <v>0</v>
      </c>
      <c r="S68" s="10"/>
    </row>
    <row r="69" spans="1:19">
      <c r="A69" s="6">
        <v>63</v>
      </c>
      <c r="B69" s="7" t="s">
        <v>68</v>
      </c>
      <c r="C69" s="8">
        <v>128.53056972525522</v>
      </c>
      <c r="D69" s="8">
        <v>138.84025447279288</v>
      </c>
      <c r="E69" s="8">
        <v>150.0322999339825</v>
      </c>
      <c r="F69" s="8">
        <v>140.33015280721278</v>
      </c>
      <c r="G69" s="8">
        <v>123.06515253722227</v>
      </c>
      <c r="H69" s="8">
        <v>117.87125282601451</v>
      </c>
      <c r="I69" s="8">
        <v>132.33356625735246</v>
      </c>
      <c r="J69" s="8">
        <v>132.33356625735246</v>
      </c>
      <c r="K69" s="8">
        <v>118.77112085758006</v>
      </c>
      <c r="L69" s="8">
        <v>118.77112085758006</v>
      </c>
      <c r="M69" s="8">
        <v>135.4567368832131</v>
      </c>
      <c r="N69" s="8">
        <v>114.79133378192195</v>
      </c>
      <c r="O69" s="9">
        <v>106.26370412926963</v>
      </c>
      <c r="P69" s="19">
        <v>104.38</v>
      </c>
      <c r="Q69" s="8">
        <f t="shared" si="0"/>
        <v>104.38</v>
      </c>
      <c r="R69" s="8">
        <f t="shared" si="1"/>
        <v>150.0322999339825</v>
      </c>
      <c r="S69" s="10"/>
    </row>
    <row r="70" spans="1:19">
      <c r="A70" s="6">
        <v>64</v>
      </c>
      <c r="B70" s="7" t="s">
        <v>69</v>
      </c>
      <c r="C70" s="8">
        <v>105.41870162715445</v>
      </c>
      <c r="D70" s="8">
        <v>111.91758110277823</v>
      </c>
      <c r="E70" s="8">
        <v>112.9378991775847</v>
      </c>
      <c r="F70" s="8">
        <v>115.9568547376564</v>
      </c>
      <c r="G70" s="8">
        <v>116.57926566148711</v>
      </c>
      <c r="H70" s="8">
        <v>111.19859662574756</v>
      </c>
      <c r="I70" s="8">
        <v>112.42770067309891</v>
      </c>
      <c r="J70" s="8">
        <v>114.63107484554786</v>
      </c>
      <c r="K70" s="8">
        <v>109.54278179574158</v>
      </c>
      <c r="L70" s="8">
        <v>109.54278179574158</v>
      </c>
      <c r="M70" s="8">
        <v>109.98713642786014</v>
      </c>
      <c r="N70" s="8">
        <v>109.63633245632398</v>
      </c>
      <c r="O70" s="9">
        <v>110.93426706479931</v>
      </c>
      <c r="P70" s="19">
        <v>110.64</v>
      </c>
      <c r="Q70" s="8">
        <f t="shared" si="0"/>
        <v>105.41870162715445</v>
      </c>
      <c r="R70" s="8">
        <f t="shared" si="1"/>
        <v>116.57926566148711</v>
      </c>
      <c r="S70" s="10"/>
    </row>
    <row r="71" spans="1:19">
      <c r="A71" s="6">
        <v>65</v>
      </c>
      <c r="B71" s="7" t="s">
        <v>70</v>
      </c>
      <c r="C71" s="8">
        <v>139.88421552968043</v>
      </c>
      <c r="D71" s="8">
        <v>142.91711378184442</v>
      </c>
      <c r="E71" s="8">
        <v>147.32786799939143</v>
      </c>
      <c r="F71" s="8">
        <v>158.20924992491746</v>
      </c>
      <c r="G71" s="8">
        <v>159.30387433224581</v>
      </c>
      <c r="H71" s="8">
        <v>157.16097366055217</v>
      </c>
      <c r="I71" s="8">
        <v>164.74382345847772</v>
      </c>
      <c r="J71" s="8">
        <v>172.23070988116007</v>
      </c>
      <c r="K71" s="8">
        <v>173.63072359999458</v>
      </c>
      <c r="L71" s="8">
        <v>173.63072359999458</v>
      </c>
      <c r="M71" s="8">
        <v>172.3297600132386</v>
      </c>
      <c r="N71" s="8">
        <v>170.88226000840129</v>
      </c>
      <c r="O71" s="9">
        <v>171.19778020281706</v>
      </c>
      <c r="P71" s="19">
        <v>171.24</v>
      </c>
      <c r="Q71" s="8">
        <f t="shared" ref="Q71:Q134" si="2">MIN(C71:P71)</f>
        <v>139.88421552968043</v>
      </c>
      <c r="R71" s="8">
        <f t="shared" ref="R71:R134" si="3">MAX(C71:P71)</f>
        <v>173.63072359999458</v>
      </c>
      <c r="S71" s="10"/>
    </row>
    <row r="72" spans="1:19">
      <c r="A72" s="6">
        <v>66</v>
      </c>
      <c r="B72" s="7" t="s">
        <v>71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9">
        <v>0</v>
      </c>
      <c r="P72" s="19">
        <v>0</v>
      </c>
      <c r="Q72" s="8">
        <f t="shared" si="2"/>
        <v>0</v>
      </c>
      <c r="R72" s="8">
        <f t="shared" si="3"/>
        <v>0</v>
      </c>
      <c r="S72" s="10"/>
    </row>
    <row r="73" spans="1:19">
      <c r="A73" s="6">
        <v>67</v>
      </c>
      <c r="B73" s="7" t="s">
        <v>72</v>
      </c>
      <c r="C73" s="8">
        <v>177.91467594133394</v>
      </c>
      <c r="D73" s="8">
        <v>187.81420659088948</v>
      </c>
      <c r="E73" s="8">
        <v>196.43370506710266</v>
      </c>
      <c r="F73" s="8">
        <v>200.6216740678168</v>
      </c>
      <c r="G73" s="8">
        <v>200.14246457783469</v>
      </c>
      <c r="H73" s="8">
        <v>200.13016824977043</v>
      </c>
      <c r="I73" s="8">
        <v>198.52692595222086</v>
      </c>
      <c r="J73" s="8">
        <v>203.93483311146676</v>
      </c>
      <c r="K73" s="8">
        <v>203.26358614891925</v>
      </c>
      <c r="L73" s="8">
        <v>203.26358614891925</v>
      </c>
      <c r="M73" s="8">
        <v>205.9882329503036</v>
      </c>
      <c r="N73" s="8">
        <v>206.54612540388459</v>
      </c>
      <c r="O73" s="9">
        <v>212.85569704074706</v>
      </c>
      <c r="P73" s="19">
        <v>212.84</v>
      </c>
      <c r="Q73" s="8">
        <f t="shared" si="2"/>
        <v>177.91467594133394</v>
      </c>
      <c r="R73" s="8">
        <f t="shared" si="3"/>
        <v>212.85569704074706</v>
      </c>
      <c r="S73" s="10"/>
    </row>
    <row r="74" spans="1:19">
      <c r="A74" s="6">
        <v>68</v>
      </c>
      <c r="B74" s="7" t="s">
        <v>73</v>
      </c>
      <c r="C74" s="8">
        <v>152.08069894175529</v>
      </c>
      <c r="D74" s="8">
        <v>151.07800052092989</v>
      </c>
      <c r="E74" s="8">
        <v>171.40438086693908</v>
      </c>
      <c r="F74" s="8">
        <v>201.26408370147865</v>
      </c>
      <c r="G74" s="8">
        <v>220.76214610323171</v>
      </c>
      <c r="H74" s="8">
        <v>261.77708534619592</v>
      </c>
      <c r="I74" s="8">
        <v>252.22159879585485</v>
      </c>
      <c r="J74" s="8">
        <v>240.05182068386696</v>
      </c>
      <c r="K74" s="8">
        <v>226.77122805890022</v>
      </c>
      <c r="L74" s="8">
        <v>226.77122805890022</v>
      </c>
      <c r="M74" s="8">
        <v>251.73347938240363</v>
      </c>
      <c r="N74" s="8">
        <v>281.9866611745814</v>
      </c>
      <c r="O74" s="9">
        <v>247.62256121490475</v>
      </c>
      <c r="P74" s="19">
        <v>247.79</v>
      </c>
      <c r="Q74" s="8">
        <f t="shared" si="2"/>
        <v>151.07800052092989</v>
      </c>
      <c r="R74" s="8">
        <f t="shared" si="3"/>
        <v>281.9866611745814</v>
      </c>
      <c r="S74" s="10"/>
    </row>
    <row r="75" spans="1:19">
      <c r="A75" s="6">
        <v>69</v>
      </c>
      <c r="B75" s="7" t="s">
        <v>74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9">
        <v>0</v>
      </c>
      <c r="P75" s="19">
        <v>0</v>
      </c>
      <c r="Q75" s="8">
        <f t="shared" si="2"/>
        <v>0</v>
      </c>
      <c r="R75" s="8">
        <f t="shared" si="3"/>
        <v>0</v>
      </c>
      <c r="S75" s="10"/>
    </row>
    <row r="76" spans="1:19">
      <c r="A76" s="6">
        <v>70</v>
      </c>
      <c r="B76" s="7" t="s">
        <v>75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9">
        <v>0</v>
      </c>
      <c r="P76" s="19">
        <v>0</v>
      </c>
      <c r="Q76" s="8">
        <f t="shared" si="2"/>
        <v>0</v>
      </c>
      <c r="R76" s="8">
        <f t="shared" si="3"/>
        <v>0</v>
      </c>
      <c r="S76" s="10"/>
    </row>
    <row r="77" spans="1:19">
      <c r="A77" s="6">
        <v>71</v>
      </c>
      <c r="B77" s="7" t="s">
        <v>76</v>
      </c>
      <c r="C77" s="8">
        <v>132.73993312489804</v>
      </c>
      <c r="D77" s="8">
        <v>137.31888315372993</v>
      </c>
      <c r="E77" s="8">
        <v>139.70368061727513</v>
      </c>
      <c r="F77" s="8">
        <v>151.96319392888105</v>
      </c>
      <c r="G77" s="8">
        <v>148.17832634269098</v>
      </c>
      <c r="H77" s="8">
        <v>146.86962673945249</v>
      </c>
      <c r="I77" s="8">
        <v>148.23339989578022</v>
      </c>
      <c r="J77" s="8">
        <v>145.78955826494791</v>
      </c>
      <c r="K77" s="8">
        <v>143.60237402255331</v>
      </c>
      <c r="L77" s="8">
        <v>143.60237402255331</v>
      </c>
      <c r="M77" s="8">
        <v>141.52560522249428</v>
      </c>
      <c r="N77" s="8">
        <v>142.17872562905555</v>
      </c>
      <c r="O77" s="9">
        <v>142.37946411092057</v>
      </c>
      <c r="P77" s="19">
        <v>142.26</v>
      </c>
      <c r="Q77" s="8">
        <f t="shared" si="2"/>
        <v>132.73993312489804</v>
      </c>
      <c r="R77" s="8">
        <f t="shared" si="3"/>
        <v>151.96319392888105</v>
      </c>
      <c r="S77" s="10"/>
    </row>
    <row r="78" spans="1:19">
      <c r="A78" s="6">
        <v>72</v>
      </c>
      <c r="B78" s="7" t="s">
        <v>77</v>
      </c>
      <c r="C78" s="8">
        <v>114.15590173067341</v>
      </c>
      <c r="D78" s="8">
        <v>116.31564010048723</v>
      </c>
      <c r="E78" s="8">
        <v>120.34021705495557</v>
      </c>
      <c r="F78" s="8">
        <v>123.68120093264719</v>
      </c>
      <c r="G78" s="8">
        <v>122.35656651851315</v>
      </c>
      <c r="H78" s="8">
        <v>122.54308941162631</v>
      </c>
      <c r="I78" s="8">
        <v>126.17458145829605</v>
      </c>
      <c r="J78" s="8">
        <v>130.3523287418773</v>
      </c>
      <c r="K78" s="8">
        <v>124.4755516196409</v>
      </c>
      <c r="L78" s="8">
        <v>124.4755516196409</v>
      </c>
      <c r="M78" s="8">
        <v>125.23455873979307</v>
      </c>
      <c r="N78" s="8">
        <v>127.59376887433076</v>
      </c>
      <c r="O78" s="9">
        <v>131.97323230915757</v>
      </c>
      <c r="P78" s="19">
        <v>131.72</v>
      </c>
      <c r="Q78" s="8">
        <f t="shared" si="2"/>
        <v>114.15590173067341</v>
      </c>
      <c r="R78" s="8">
        <f t="shared" si="3"/>
        <v>131.97323230915757</v>
      </c>
      <c r="S78" s="10"/>
    </row>
    <row r="79" spans="1:19">
      <c r="A79" s="6">
        <v>73</v>
      </c>
      <c r="B79" s="7" t="s">
        <v>78</v>
      </c>
      <c r="C79" s="8">
        <v>153.09153359016872</v>
      </c>
      <c r="D79" s="8">
        <v>162.83348690030081</v>
      </c>
      <c r="E79" s="8">
        <v>170.75196029227888</v>
      </c>
      <c r="F79" s="8">
        <v>177.81218003460015</v>
      </c>
      <c r="G79" s="8">
        <v>169.66343836051186</v>
      </c>
      <c r="H79" s="8">
        <v>165.33077809634915</v>
      </c>
      <c r="I79" s="8">
        <v>169.06839668175905</v>
      </c>
      <c r="J79" s="8">
        <v>175.84856084939906</v>
      </c>
      <c r="K79" s="8">
        <v>173.46672061873906</v>
      </c>
      <c r="L79" s="8">
        <v>173.46672061873906</v>
      </c>
      <c r="M79" s="8">
        <v>176.13143339165876</v>
      </c>
      <c r="N79" s="8">
        <v>168.97907284962895</v>
      </c>
      <c r="O79" s="9">
        <v>172.27033734957016</v>
      </c>
      <c r="P79" s="19">
        <v>171.89</v>
      </c>
      <c r="Q79" s="8">
        <f t="shared" si="2"/>
        <v>153.09153359016872</v>
      </c>
      <c r="R79" s="8">
        <f t="shared" si="3"/>
        <v>177.81218003460015</v>
      </c>
      <c r="S79" s="10"/>
    </row>
    <row r="80" spans="1:19">
      <c r="A80" s="6">
        <v>74</v>
      </c>
      <c r="B80" s="7" t="s">
        <v>79</v>
      </c>
      <c r="C80" s="8">
        <v>154.3240468915848</v>
      </c>
      <c r="D80" s="8">
        <v>149.19619694955065</v>
      </c>
      <c r="E80" s="8">
        <v>166.65706164896147</v>
      </c>
      <c r="F80" s="8">
        <v>164.95739427644392</v>
      </c>
      <c r="G80" s="8">
        <v>182.27599724248927</v>
      </c>
      <c r="H80" s="8">
        <v>176.42948473016381</v>
      </c>
      <c r="I80" s="8">
        <v>173.05806975254973</v>
      </c>
      <c r="J80" s="8">
        <v>191.69551251329673</v>
      </c>
      <c r="K80" s="8">
        <v>192.56567559638131</v>
      </c>
      <c r="L80" s="8">
        <v>192.56567559638131</v>
      </c>
      <c r="M80" s="8">
        <v>185.20556949549592</v>
      </c>
      <c r="N80" s="8">
        <v>189.13315596631642</v>
      </c>
      <c r="O80" s="9">
        <v>199.90422664421627</v>
      </c>
      <c r="P80" s="19">
        <v>199.46</v>
      </c>
      <c r="Q80" s="8">
        <f t="shared" si="2"/>
        <v>149.19619694955065</v>
      </c>
      <c r="R80" s="8">
        <f t="shared" si="3"/>
        <v>199.90422664421627</v>
      </c>
      <c r="S80" s="10"/>
    </row>
    <row r="81" spans="1:19">
      <c r="A81" s="6">
        <v>75</v>
      </c>
      <c r="B81" s="7" t="s">
        <v>80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9">
        <v>0</v>
      </c>
      <c r="P81" s="19">
        <v>0</v>
      </c>
      <c r="Q81" s="8">
        <f t="shared" si="2"/>
        <v>0</v>
      </c>
      <c r="R81" s="8">
        <f t="shared" si="3"/>
        <v>0</v>
      </c>
      <c r="S81" s="10"/>
    </row>
    <row r="82" spans="1:19">
      <c r="A82" s="6">
        <v>76</v>
      </c>
      <c r="B82" s="7" t="s">
        <v>81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9">
        <v>0</v>
      </c>
      <c r="P82" s="19">
        <v>0</v>
      </c>
      <c r="Q82" s="8">
        <f t="shared" si="2"/>
        <v>0</v>
      </c>
      <c r="R82" s="8">
        <f t="shared" si="3"/>
        <v>0</v>
      </c>
      <c r="S82" s="10"/>
    </row>
    <row r="83" spans="1:19">
      <c r="A83" s="6">
        <v>77</v>
      </c>
      <c r="B83" s="7" t="s">
        <v>82</v>
      </c>
      <c r="C83" s="8">
        <v>108.74650970312763</v>
      </c>
      <c r="D83" s="8">
        <v>112.28755310227407</v>
      </c>
      <c r="E83" s="8">
        <v>113.78483018408498</v>
      </c>
      <c r="F83" s="8">
        <v>121.25614969073388</v>
      </c>
      <c r="G83" s="8">
        <v>128.17310422469754</v>
      </c>
      <c r="H83" s="8">
        <v>129.32491027611428</v>
      </c>
      <c r="I83" s="8">
        <v>131.84218053562617</v>
      </c>
      <c r="J83" s="8">
        <v>139.93882764362772</v>
      </c>
      <c r="K83" s="8">
        <v>134.13460464325138</v>
      </c>
      <c r="L83" s="8">
        <v>134.13460464325138</v>
      </c>
      <c r="M83" s="8">
        <v>126.03704225833074</v>
      </c>
      <c r="N83" s="8">
        <v>133.92722979419892</v>
      </c>
      <c r="O83" s="9">
        <v>137.06645592829656</v>
      </c>
      <c r="P83" s="19">
        <v>137.46</v>
      </c>
      <c r="Q83" s="8">
        <f t="shared" si="2"/>
        <v>108.74650970312763</v>
      </c>
      <c r="R83" s="8">
        <f t="shared" si="3"/>
        <v>139.93882764362772</v>
      </c>
      <c r="S83" s="10"/>
    </row>
    <row r="84" spans="1:19">
      <c r="A84" s="6">
        <v>78</v>
      </c>
      <c r="B84" s="7" t="s">
        <v>83</v>
      </c>
      <c r="C84" s="8">
        <v>209.71560917372346</v>
      </c>
      <c r="D84" s="8">
        <v>218.86358848813882</v>
      </c>
      <c r="E84" s="8">
        <v>233.25371400005702</v>
      </c>
      <c r="F84" s="8">
        <v>235.67771037387826</v>
      </c>
      <c r="G84" s="8">
        <v>231.30627769366603</v>
      </c>
      <c r="H84" s="8">
        <v>212.15815797337649</v>
      </c>
      <c r="I84" s="8">
        <v>211.09912380761799</v>
      </c>
      <c r="J84" s="8">
        <v>210.78238259642893</v>
      </c>
      <c r="K84" s="8">
        <v>205.07364838976824</v>
      </c>
      <c r="L84" s="8">
        <v>205.07364838976824</v>
      </c>
      <c r="M84" s="8">
        <v>198.49663446991968</v>
      </c>
      <c r="N84" s="8">
        <v>204.85077004799024</v>
      </c>
      <c r="O84" s="9">
        <v>203.73308798879197</v>
      </c>
      <c r="P84" s="19">
        <v>203.73</v>
      </c>
      <c r="Q84" s="8">
        <f t="shared" si="2"/>
        <v>198.49663446991968</v>
      </c>
      <c r="R84" s="8">
        <f t="shared" si="3"/>
        <v>235.67771037387826</v>
      </c>
      <c r="S84" s="10"/>
    </row>
    <row r="85" spans="1:19">
      <c r="A85" s="6">
        <v>79</v>
      </c>
      <c r="B85" s="7" t="s">
        <v>84</v>
      </c>
      <c r="C85" s="8">
        <v>101.66299485727608</v>
      </c>
      <c r="D85" s="8">
        <v>104.42421637314237</v>
      </c>
      <c r="E85" s="8">
        <v>106.41868082082884</v>
      </c>
      <c r="F85" s="8">
        <v>110.13079430637296</v>
      </c>
      <c r="G85" s="8">
        <v>106.22999858487339</v>
      </c>
      <c r="H85" s="8">
        <v>101.81903890618051</v>
      </c>
      <c r="I85" s="8">
        <v>100.5656227523055</v>
      </c>
      <c r="J85" s="8">
        <v>100.26510792144019</v>
      </c>
      <c r="K85" s="8">
        <v>101.50164390758005</v>
      </c>
      <c r="L85" s="8">
        <v>101.50164390758005</v>
      </c>
      <c r="M85" s="8">
        <v>101.02650068271204</v>
      </c>
      <c r="N85" s="8">
        <v>101.69575102725699</v>
      </c>
      <c r="O85" s="9">
        <v>104.99071628969131</v>
      </c>
      <c r="P85" s="19">
        <v>105.64</v>
      </c>
      <c r="Q85" s="8">
        <f t="shared" si="2"/>
        <v>100.26510792144019</v>
      </c>
      <c r="R85" s="8">
        <f t="shared" si="3"/>
        <v>110.13079430637296</v>
      </c>
      <c r="S85" s="10"/>
    </row>
    <row r="86" spans="1:19">
      <c r="A86" s="6">
        <v>80</v>
      </c>
      <c r="B86" s="7" t="s">
        <v>85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9">
        <v>0</v>
      </c>
      <c r="P86" s="19">
        <v>0</v>
      </c>
      <c r="Q86" s="8">
        <f t="shared" si="2"/>
        <v>0</v>
      </c>
      <c r="R86" s="8">
        <f t="shared" si="3"/>
        <v>0</v>
      </c>
      <c r="S86" s="10"/>
    </row>
    <row r="87" spans="1:19">
      <c r="A87" s="6">
        <v>81</v>
      </c>
      <c r="B87" s="7" t="s">
        <v>86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9">
        <v>0</v>
      </c>
      <c r="P87" s="19">
        <v>0</v>
      </c>
      <c r="Q87" s="8">
        <f t="shared" si="2"/>
        <v>0</v>
      </c>
      <c r="R87" s="8">
        <f t="shared" si="3"/>
        <v>0</v>
      </c>
      <c r="S87" s="10"/>
    </row>
    <row r="88" spans="1:19">
      <c r="A88" s="6">
        <v>82</v>
      </c>
      <c r="B88" s="7" t="s">
        <v>87</v>
      </c>
      <c r="C88" s="8">
        <v>121.56013517405997</v>
      </c>
      <c r="D88" s="8">
        <v>122.79712054454821</v>
      </c>
      <c r="E88" s="8">
        <v>125.7716456389489</v>
      </c>
      <c r="F88" s="8">
        <v>131.96995162032076</v>
      </c>
      <c r="G88" s="8">
        <v>136.45860270410807</v>
      </c>
      <c r="H88" s="8">
        <v>139.23878061694396</v>
      </c>
      <c r="I88" s="8">
        <v>142.0074937580078</v>
      </c>
      <c r="J88" s="8">
        <v>148.53302805914788</v>
      </c>
      <c r="K88" s="8">
        <v>145.89123297309666</v>
      </c>
      <c r="L88" s="8">
        <v>145.89123297309666</v>
      </c>
      <c r="M88" s="8">
        <v>144.90112010452637</v>
      </c>
      <c r="N88" s="8">
        <v>149.43485709448149</v>
      </c>
      <c r="O88" s="9">
        <v>146.91495818380517</v>
      </c>
      <c r="P88" s="19">
        <v>146.88</v>
      </c>
      <c r="Q88" s="8">
        <f t="shared" si="2"/>
        <v>121.56013517405997</v>
      </c>
      <c r="R88" s="8">
        <f t="shared" si="3"/>
        <v>149.43485709448149</v>
      </c>
      <c r="S88" s="10"/>
    </row>
    <row r="89" spans="1:19">
      <c r="A89" s="6">
        <v>83</v>
      </c>
      <c r="B89" s="7" t="s">
        <v>88</v>
      </c>
      <c r="C89" s="8">
        <v>103.55274955502875</v>
      </c>
      <c r="D89" s="8">
        <v>104.77665391742568</v>
      </c>
      <c r="E89" s="8">
        <v>114.34306838161228</v>
      </c>
      <c r="F89" s="8">
        <v>117.30053271248913</v>
      </c>
      <c r="G89" s="8">
        <v>116.78592990863004</v>
      </c>
      <c r="H89" s="8">
        <v>116.80451802157094</v>
      </c>
      <c r="I89" s="8">
        <v>117.52416441778647</v>
      </c>
      <c r="J89" s="8">
        <v>119.11156374640956</v>
      </c>
      <c r="K89" s="8">
        <v>116.17109491714541</v>
      </c>
      <c r="L89" s="8">
        <v>116.17109491714541</v>
      </c>
      <c r="M89" s="8">
        <v>109.59170408585103</v>
      </c>
      <c r="N89" s="8">
        <v>114.67218631091694</v>
      </c>
      <c r="O89" s="9">
        <v>119.80168105052418</v>
      </c>
      <c r="P89" s="19">
        <v>119.52</v>
      </c>
      <c r="Q89" s="8">
        <f t="shared" si="2"/>
        <v>103.55274955502875</v>
      </c>
      <c r="R89" s="8">
        <f t="shared" si="3"/>
        <v>119.80168105052418</v>
      </c>
      <c r="S89" s="10"/>
    </row>
    <row r="90" spans="1:19">
      <c r="A90" s="6">
        <v>84</v>
      </c>
      <c r="B90" s="7" t="s">
        <v>89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9">
        <v>0</v>
      </c>
      <c r="P90" s="19">
        <v>0</v>
      </c>
      <c r="Q90" s="8">
        <f t="shared" si="2"/>
        <v>0</v>
      </c>
      <c r="R90" s="8">
        <f t="shared" si="3"/>
        <v>0</v>
      </c>
      <c r="S90" s="10"/>
    </row>
    <row r="91" spans="1:19">
      <c r="A91" s="6">
        <v>85</v>
      </c>
      <c r="B91" s="7" t="s">
        <v>90</v>
      </c>
      <c r="C91" s="8">
        <v>230.70107884059729</v>
      </c>
      <c r="D91" s="8">
        <v>234.36361231940154</v>
      </c>
      <c r="E91" s="8">
        <v>230.97607111490274</v>
      </c>
      <c r="F91" s="8">
        <v>231.84991272745222</v>
      </c>
      <c r="G91" s="8">
        <v>242.48134294186988</v>
      </c>
      <c r="H91" s="8">
        <v>240.32671220644457</v>
      </c>
      <c r="I91" s="8">
        <v>211.74701869512299</v>
      </c>
      <c r="J91" s="8">
        <v>197.05026485948036</v>
      </c>
      <c r="K91" s="8">
        <v>170.02694519568604</v>
      </c>
      <c r="L91" s="8">
        <v>170.02694519568604</v>
      </c>
      <c r="M91" s="8">
        <v>171.79445289971105</v>
      </c>
      <c r="N91" s="8">
        <v>182.09216535622963</v>
      </c>
      <c r="O91" s="9">
        <v>181.70178182239604</v>
      </c>
      <c r="P91" s="19">
        <v>181.7</v>
      </c>
      <c r="Q91" s="8">
        <f t="shared" si="2"/>
        <v>170.02694519568604</v>
      </c>
      <c r="R91" s="8">
        <f t="shared" si="3"/>
        <v>242.48134294186988</v>
      </c>
      <c r="S91" s="10"/>
    </row>
    <row r="92" spans="1:19">
      <c r="A92" s="6">
        <v>86</v>
      </c>
      <c r="B92" s="7" t="s">
        <v>91</v>
      </c>
      <c r="C92" s="8">
        <v>111.20657905736368</v>
      </c>
      <c r="D92" s="8">
        <v>111.13436762372442</v>
      </c>
      <c r="E92" s="8">
        <v>114.32377890604315</v>
      </c>
      <c r="F92" s="8">
        <v>115.50216770040866</v>
      </c>
      <c r="G92" s="8">
        <v>118.8808661069132</v>
      </c>
      <c r="H92" s="8">
        <v>116.60630572592147</v>
      </c>
      <c r="I92" s="8">
        <v>115.80026550198403</v>
      </c>
      <c r="J92" s="8">
        <v>114.52941829325154</v>
      </c>
      <c r="K92" s="8">
        <v>110.17880349249974</v>
      </c>
      <c r="L92" s="8">
        <v>110.17880349249974</v>
      </c>
      <c r="M92" s="8">
        <v>110.18528040910991</v>
      </c>
      <c r="N92" s="8">
        <v>115.80198655161169</v>
      </c>
      <c r="O92" s="9">
        <v>115.45248310009183</v>
      </c>
      <c r="P92" s="19">
        <v>115.45</v>
      </c>
      <c r="Q92" s="8">
        <f t="shared" si="2"/>
        <v>110.17880349249974</v>
      </c>
      <c r="R92" s="8">
        <f t="shared" si="3"/>
        <v>118.8808661069132</v>
      </c>
      <c r="S92" s="10"/>
    </row>
    <row r="93" spans="1:19">
      <c r="A93" s="6">
        <v>87</v>
      </c>
      <c r="B93" s="7" t="s">
        <v>92</v>
      </c>
      <c r="C93" s="8">
        <v>125.2251991826232</v>
      </c>
      <c r="D93" s="8">
        <v>128.69764551703773</v>
      </c>
      <c r="E93" s="8">
        <v>137.0039329551212</v>
      </c>
      <c r="F93" s="8">
        <v>138.28909328068008</v>
      </c>
      <c r="G93" s="8">
        <v>134.97927017395216</v>
      </c>
      <c r="H93" s="8">
        <v>133.93425665770806</v>
      </c>
      <c r="I93" s="8">
        <v>135.96116693961676</v>
      </c>
      <c r="J93" s="8">
        <v>143.25024358796989</v>
      </c>
      <c r="K93" s="8">
        <v>138.41789910313292</v>
      </c>
      <c r="L93" s="8">
        <v>138.41789910313292</v>
      </c>
      <c r="M93" s="8">
        <v>133.24526739032098</v>
      </c>
      <c r="N93" s="8">
        <v>131.36954737843988</v>
      </c>
      <c r="O93" s="9">
        <v>131.09126401824184</v>
      </c>
      <c r="P93" s="19">
        <v>133.01</v>
      </c>
      <c r="Q93" s="8">
        <f t="shared" si="2"/>
        <v>125.2251991826232</v>
      </c>
      <c r="R93" s="8">
        <f t="shared" si="3"/>
        <v>143.25024358796989</v>
      </c>
      <c r="S93" s="10"/>
    </row>
    <row r="94" spans="1:19">
      <c r="A94" s="6">
        <v>88</v>
      </c>
      <c r="B94" s="7" t="s">
        <v>93</v>
      </c>
      <c r="C94" s="8">
        <v>121.62231095288556</v>
      </c>
      <c r="D94" s="8">
        <v>124.73294114191242</v>
      </c>
      <c r="E94" s="8">
        <v>128.57779319466835</v>
      </c>
      <c r="F94" s="8">
        <v>130.06900598359368</v>
      </c>
      <c r="G94" s="8">
        <v>130.30674320777152</v>
      </c>
      <c r="H94" s="8">
        <v>129.31169496857876</v>
      </c>
      <c r="I94" s="8">
        <v>129.29536210972398</v>
      </c>
      <c r="J94" s="8">
        <v>133.84590226873655</v>
      </c>
      <c r="K94" s="8">
        <v>132.28108588556685</v>
      </c>
      <c r="L94" s="8">
        <v>132.28108588556685</v>
      </c>
      <c r="M94" s="8">
        <v>132.28108588556685</v>
      </c>
      <c r="N94" s="8">
        <v>128.02257647353434</v>
      </c>
      <c r="O94" s="9">
        <v>129.48168183107578</v>
      </c>
      <c r="P94" s="19">
        <v>129.36000000000001</v>
      </c>
      <c r="Q94" s="8">
        <f t="shared" si="2"/>
        <v>121.62231095288556</v>
      </c>
      <c r="R94" s="8">
        <f t="shared" si="3"/>
        <v>133.84590226873655</v>
      </c>
      <c r="S94" s="10"/>
    </row>
    <row r="95" spans="1:19">
      <c r="A95" s="6">
        <v>89</v>
      </c>
      <c r="B95" s="7" t="s">
        <v>94</v>
      </c>
      <c r="C95" s="8">
        <v>246.57656425357524</v>
      </c>
      <c r="D95" s="8">
        <v>249.39617108560813</v>
      </c>
      <c r="E95" s="8">
        <v>251.025949521288</v>
      </c>
      <c r="F95" s="8">
        <v>260.91534219747746</v>
      </c>
      <c r="G95" s="8">
        <v>258.42941063478708</v>
      </c>
      <c r="H95" s="8">
        <v>236.10244393871213</v>
      </c>
      <c r="I95" s="8">
        <v>223.99072646248058</v>
      </c>
      <c r="J95" s="8">
        <v>230.96222557684717</v>
      </c>
      <c r="K95" s="8">
        <v>207.44700823217806</v>
      </c>
      <c r="L95" s="8">
        <v>207.44700823217806</v>
      </c>
      <c r="M95" s="8">
        <v>198.56242391317059</v>
      </c>
      <c r="N95" s="8">
        <v>212.43812041325251</v>
      </c>
      <c r="O95" s="9">
        <v>247.73543983274459</v>
      </c>
      <c r="P95" s="19">
        <v>247.55</v>
      </c>
      <c r="Q95" s="8">
        <f t="shared" si="2"/>
        <v>198.56242391317059</v>
      </c>
      <c r="R95" s="8">
        <f t="shared" si="3"/>
        <v>260.91534219747746</v>
      </c>
      <c r="S95" s="10"/>
    </row>
    <row r="96" spans="1:19">
      <c r="A96" s="6">
        <v>90</v>
      </c>
      <c r="B96" s="7" t="s">
        <v>95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9">
        <v>0</v>
      </c>
      <c r="P96" s="19">
        <v>0</v>
      </c>
      <c r="Q96" s="8">
        <f t="shared" si="2"/>
        <v>0</v>
      </c>
      <c r="R96" s="8">
        <f t="shared" si="3"/>
        <v>0</v>
      </c>
      <c r="S96" s="10"/>
    </row>
    <row r="97" spans="1:19">
      <c r="A97" s="6">
        <v>91</v>
      </c>
      <c r="B97" s="7" t="s">
        <v>96</v>
      </c>
      <c r="C97" s="8">
        <v>183.20830295336913</v>
      </c>
      <c r="D97" s="8">
        <v>179.6889219432789</v>
      </c>
      <c r="E97" s="8">
        <v>209.34237314490599</v>
      </c>
      <c r="F97" s="8">
        <v>225.947858916765</v>
      </c>
      <c r="G97" s="8">
        <v>228.51311360377525</v>
      </c>
      <c r="H97" s="8">
        <v>226.50881177449355</v>
      </c>
      <c r="I97" s="8">
        <v>238.71922106448017</v>
      </c>
      <c r="J97" s="8">
        <v>229.52125519100548</v>
      </c>
      <c r="K97" s="8">
        <v>186.35010931886836</v>
      </c>
      <c r="L97" s="8">
        <v>186.35010931886836</v>
      </c>
      <c r="M97" s="8">
        <v>213.2082213727426</v>
      </c>
      <c r="N97" s="8">
        <v>212.87396840507563</v>
      </c>
      <c r="O97" s="9">
        <v>223.42502024351609</v>
      </c>
      <c r="P97" s="19">
        <v>223.98</v>
      </c>
      <c r="Q97" s="8">
        <f t="shared" si="2"/>
        <v>179.6889219432789</v>
      </c>
      <c r="R97" s="8">
        <f t="shared" si="3"/>
        <v>238.71922106448017</v>
      </c>
      <c r="S97" s="10"/>
    </row>
    <row r="98" spans="1:19">
      <c r="A98" s="6">
        <v>92</v>
      </c>
      <c r="B98" s="7" t="s">
        <v>97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9">
        <v>0</v>
      </c>
      <c r="P98" s="19">
        <v>0</v>
      </c>
      <c r="Q98" s="8">
        <f t="shared" si="2"/>
        <v>0</v>
      </c>
      <c r="R98" s="8">
        <f t="shared" si="3"/>
        <v>0</v>
      </c>
      <c r="S98" s="10"/>
    </row>
    <row r="99" spans="1:19">
      <c r="A99" s="6">
        <v>93</v>
      </c>
      <c r="B99" s="7" t="s">
        <v>98</v>
      </c>
      <c r="C99" s="8">
        <v>100.78003186391591</v>
      </c>
      <c r="D99" s="8">
        <v>99.8381825198001</v>
      </c>
      <c r="E99" s="8">
        <v>103.01662429458867</v>
      </c>
      <c r="F99" s="8">
        <v>102.86320779598445</v>
      </c>
      <c r="G99" s="8">
        <v>104.96077692646675</v>
      </c>
      <c r="H99" s="8">
        <v>103.41256236856333</v>
      </c>
      <c r="I99" s="8">
        <v>100.56801434891638</v>
      </c>
      <c r="J99" s="8">
        <v>99.094122087687381</v>
      </c>
      <c r="K99" s="8">
        <v>101.28947429456781</v>
      </c>
      <c r="L99" s="8">
        <v>101.28947429456781</v>
      </c>
      <c r="M99" s="8">
        <v>100</v>
      </c>
      <c r="N99" s="8">
        <v>100.983622526885</v>
      </c>
      <c r="O99" s="9">
        <v>100.40533474721023</v>
      </c>
      <c r="P99" s="19">
        <v>100</v>
      </c>
      <c r="Q99" s="8">
        <f t="shared" si="2"/>
        <v>99.094122087687381</v>
      </c>
      <c r="R99" s="8">
        <f t="shared" si="3"/>
        <v>104.96077692646675</v>
      </c>
      <c r="S99" s="10"/>
    </row>
    <row r="100" spans="1:19">
      <c r="A100" s="6">
        <v>94</v>
      </c>
      <c r="B100" s="7" t="s">
        <v>99</v>
      </c>
      <c r="C100" s="8">
        <v>106.34518913467794</v>
      </c>
      <c r="D100" s="8">
        <v>107.46215499145877</v>
      </c>
      <c r="E100" s="8">
        <v>107.85758473949438</v>
      </c>
      <c r="F100" s="8">
        <v>105.14496860643989</v>
      </c>
      <c r="G100" s="8">
        <v>109.42954497155553</v>
      </c>
      <c r="H100" s="8">
        <v>107.01038026639395</v>
      </c>
      <c r="I100" s="8">
        <v>107.18269527996216</v>
      </c>
      <c r="J100" s="8">
        <v>112.61242610382031</v>
      </c>
      <c r="K100" s="8">
        <v>104.81663839509088</v>
      </c>
      <c r="L100" s="8">
        <v>104.81663839509088</v>
      </c>
      <c r="M100" s="8">
        <v>102.09395778776769</v>
      </c>
      <c r="N100" s="8">
        <v>111.00711978828375</v>
      </c>
      <c r="O100" s="9">
        <v>107.83351845137126</v>
      </c>
      <c r="P100" s="19">
        <v>107.65</v>
      </c>
      <c r="Q100" s="8">
        <f t="shared" si="2"/>
        <v>102.09395778776769</v>
      </c>
      <c r="R100" s="8">
        <f t="shared" si="3"/>
        <v>112.61242610382031</v>
      </c>
      <c r="S100" s="10"/>
    </row>
    <row r="101" spans="1:19">
      <c r="A101" s="6">
        <v>95</v>
      </c>
      <c r="B101" s="7" t="s">
        <v>100</v>
      </c>
      <c r="C101" s="8">
        <v>100.26938375762539</v>
      </c>
      <c r="D101" s="8">
        <v>100.47486530138367</v>
      </c>
      <c r="E101" s="8">
        <v>101.24057005435874</v>
      </c>
      <c r="F101" s="8">
        <v>100.85507219967337</v>
      </c>
      <c r="G101" s="8">
        <v>99.541440014597001</v>
      </c>
      <c r="H101" s="8">
        <v>98.754377585256876</v>
      </c>
      <c r="I101" s="8">
        <v>100.73093878268512</v>
      </c>
      <c r="J101" s="8">
        <v>99.784288950080807</v>
      </c>
      <c r="K101" s="8">
        <v>100.27001010763144</v>
      </c>
      <c r="L101" s="8">
        <v>100.27001010763144</v>
      </c>
      <c r="M101" s="8">
        <v>100.95349482477822</v>
      </c>
      <c r="N101" s="8">
        <v>101.43878084128094</v>
      </c>
      <c r="O101" s="9">
        <v>100.58789250230713</v>
      </c>
      <c r="P101" s="19">
        <v>100.07</v>
      </c>
      <c r="Q101" s="8">
        <f t="shared" si="2"/>
        <v>98.754377585256876</v>
      </c>
      <c r="R101" s="8">
        <f t="shared" si="3"/>
        <v>101.43878084128094</v>
      </c>
      <c r="S101" s="10"/>
    </row>
    <row r="102" spans="1:19">
      <c r="A102" s="6">
        <v>96</v>
      </c>
      <c r="B102" s="7" t="s">
        <v>101</v>
      </c>
      <c r="C102" s="8">
        <v>145.98887327587505</v>
      </c>
      <c r="D102" s="8">
        <v>139.62436396271596</v>
      </c>
      <c r="E102" s="8">
        <v>149.25497511177645</v>
      </c>
      <c r="F102" s="8">
        <v>154.06617459770459</v>
      </c>
      <c r="G102" s="8">
        <v>153.11796103142075</v>
      </c>
      <c r="H102" s="8">
        <v>154.43373561810523</v>
      </c>
      <c r="I102" s="8">
        <v>156.94990279964705</v>
      </c>
      <c r="J102" s="8">
        <v>167.82612585051754</v>
      </c>
      <c r="K102" s="8">
        <v>156.7364616373018</v>
      </c>
      <c r="L102" s="8">
        <v>156.7364616373018</v>
      </c>
      <c r="M102" s="8">
        <v>154.40795149796764</v>
      </c>
      <c r="N102" s="8">
        <v>161.59076819912946</v>
      </c>
      <c r="O102" s="9">
        <v>171.49085191866001</v>
      </c>
      <c r="P102" s="19">
        <v>171.41</v>
      </c>
      <c r="Q102" s="8">
        <f t="shared" si="2"/>
        <v>139.62436396271596</v>
      </c>
      <c r="R102" s="8">
        <f t="shared" si="3"/>
        <v>171.49085191866001</v>
      </c>
      <c r="S102" s="10"/>
    </row>
    <row r="103" spans="1:19">
      <c r="A103" s="6">
        <v>97</v>
      </c>
      <c r="B103" s="7" t="s">
        <v>102</v>
      </c>
      <c r="C103" s="8">
        <v>100.13107272632769</v>
      </c>
      <c r="D103" s="8">
        <v>101.1783146427147</v>
      </c>
      <c r="E103" s="8">
        <v>100.70223080628018</v>
      </c>
      <c r="F103" s="8">
        <v>100.04237931962446</v>
      </c>
      <c r="G103" s="8">
        <v>99.312203668786054</v>
      </c>
      <c r="H103" s="8">
        <v>98.035638795578237</v>
      </c>
      <c r="I103" s="8">
        <v>100.04202124690258</v>
      </c>
      <c r="J103" s="8">
        <v>99.032106043103369</v>
      </c>
      <c r="K103" s="8">
        <v>100</v>
      </c>
      <c r="L103" s="8">
        <v>100</v>
      </c>
      <c r="M103" s="8">
        <v>100</v>
      </c>
      <c r="N103" s="8">
        <v>100.67339161521933</v>
      </c>
      <c r="O103" s="9">
        <v>100.72245271080756</v>
      </c>
      <c r="P103" s="19">
        <v>100.62</v>
      </c>
      <c r="Q103" s="8">
        <f t="shared" si="2"/>
        <v>98.035638795578237</v>
      </c>
      <c r="R103" s="8">
        <f t="shared" si="3"/>
        <v>101.1783146427147</v>
      </c>
      <c r="S103" s="10"/>
    </row>
    <row r="104" spans="1:19">
      <c r="A104" s="6">
        <v>98</v>
      </c>
      <c r="B104" s="7" t="s">
        <v>103</v>
      </c>
      <c r="C104" s="8">
        <v>158.94314607722094</v>
      </c>
      <c r="D104" s="8">
        <v>184.47841732252826</v>
      </c>
      <c r="E104" s="8">
        <v>185.79453355843506</v>
      </c>
      <c r="F104" s="8">
        <v>188.41831768478076</v>
      </c>
      <c r="G104" s="8">
        <v>253.74679121922136</v>
      </c>
      <c r="H104" s="8">
        <v>200.39497988974958</v>
      </c>
      <c r="I104" s="8">
        <v>241.43645034712739</v>
      </c>
      <c r="J104" s="8">
        <v>224.48980490010371</v>
      </c>
      <c r="K104" s="8">
        <v>159.2951848633453</v>
      </c>
      <c r="L104" s="8">
        <v>159.2951848633453</v>
      </c>
      <c r="M104" s="8">
        <v>171.33968969677983</v>
      </c>
      <c r="N104" s="8">
        <v>184.3885711504218</v>
      </c>
      <c r="O104" s="9">
        <v>206.21028588378149</v>
      </c>
      <c r="P104" s="19">
        <v>206.81</v>
      </c>
      <c r="Q104" s="8">
        <f t="shared" si="2"/>
        <v>158.94314607722094</v>
      </c>
      <c r="R104" s="8">
        <f t="shared" si="3"/>
        <v>253.74679121922136</v>
      </c>
      <c r="S104" s="10"/>
    </row>
    <row r="105" spans="1:19">
      <c r="A105" s="6">
        <v>99</v>
      </c>
      <c r="B105" s="7" t="s">
        <v>104</v>
      </c>
      <c r="C105" s="8">
        <v>139.67496744414552</v>
      </c>
      <c r="D105" s="8">
        <v>144.77310078726688</v>
      </c>
      <c r="E105" s="8">
        <v>152.5673021090069</v>
      </c>
      <c r="F105" s="8">
        <v>157.65713110483173</v>
      </c>
      <c r="G105" s="8">
        <v>154.88149624301801</v>
      </c>
      <c r="H105" s="8">
        <v>153.55244026779684</v>
      </c>
      <c r="I105" s="8">
        <v>153.17100304915982</v>
      </c>
      <c r="J105" s="8">
        <v>157.71559055050969</v>
      </c>
      <c r="K105" s="8">
        <v>149.2902517174459</v>
      </c>
      <c r="L105" s="8">
        <v>149.2902517174459</v>
      </c>
      <c r="M105" s="8">
        <v>145.29273899955467</v>
      </c>
      <c r="N105" s="8">
        <v>144.26917866562937</v>
      </c>
      <c r="O105" s="9">
        <v>144.63668839161195</v>
      </c>
      <c r="P105" s="19">
        <v>144.04</v>
      </c>
      <c r="Q105" s="8">
        <f t="shared" si="2"/>
        <v>139.67496744414552</v>
      </c>
      <c r="R105" s="8">
        <f t="shared" si="3"/>
        <v>157.71559055050969</v>
      </c>
      <c r="S105" s="10"/>
    </row>
    <row r="106" spans="1:19">
      <c r="A106" s="6">
        <v>100</v>
      </c>
      <c r="B106" s="7" t="s">
        <v>105</v>
      </c>
      <c r="C106" s="8">
        <v>137.48804050008036</v>
      </c>
      <c r="D106" s="8">
        <v>143.17151544944849</v>
      </c>
      <c r="E106" s="8">
        <v>149.43663935919429</v>
      </c>
      <c r="F106" s="8">
        <v>151.39112158360169</v>
      </c>
      <c r="G106" s="8">
        <v>145.31664650128386</v>
      </c>
      <c r="H106" s="8">
        <v>141.18335203790269</v>
      </c>
      <c r="I106" s="8">
        <v>137.01356944964905</v>
      </c>
      <c r="J106" s="8">
        <v>137.21086841143622</v>
      </c>
      <c r="K106" s="8">
        <v>133.04426818451088</v>
      </c>
      <c r="L106" s="8">
        <v>133.04426818451088</v>
      </c>
      <c r="M106" s="8">
        <v>125.24570096388284</v>
      </c>
      <c r="N106" s="8">
        <v>126.9627954301309</v>
      </c>
      <c r="O106" s="9">
        <v>127.0063919760279</v>
      </c>
      <c r="P106" s="19">
        <v>127.07</v>
      </c>
      <c r="Q106" s="8">
        <f t="shared" si="2"/>
        <v>125.24570096388284</v>
      </c>
      <c r="R106" s="8">
        <f t="shared" si="3"/>
        <v>151.39112158360169</v>
      </c>
      <c r="S106" s="10"/>
    </row>
    <row r="107" spans="1:19">
      <c r="A107" s="6">
        <v>101</v>
      </c>
      <c r="B107" s="7" t="s">
        <v>106</v>
      </c>
      <c r="C107" s="8">
        <v>111.93311199466049</v>
      </c>
      <c r="D107" s="8">
        <v>115.50882976090291</v>
      </c>
      <c r="E107" s="8">
        <v>119.54814423594348</v>
      </c>
      <c r="F107" s="8">
        <v>122.88759501753377</v>
      </c>
      <c r="G107" s="8">
        <v>126.55254637600331</v>
      </c>
      <c r="H107" s="8">
        <v>125.76340656989026</v>
      </c>
      <c r="I107" s="8">
        <v>126.83466621906412</v>
      </c>
      <c r="J107" s="8">
        <v>132.08341989253177</v>
      </c>
      <c r="K107" s="8">
        <v>131.65247514434901</v>
      </c>
      <c r="L107" s="8">
        <v>131.65247514434901</v>
      </c>
      <c r="M107" s="8">
        <v>138.89241898876276</v>
      </c>
      <c r="N107" s="8">
        <v>142.85126071618174</v>
      </c>
      <c r="O107" s="9">
        <v>135.5104119121672</v>
      </c>
      <c r="P107" s="19">
        <v>134.94</v>
      </c>
      <c r="Q107" s="8">
        <f t="shared" si="2"/>
        <v>111.93311199466049</v>
      </c>
      <c r="R107" s="8">
        <f t="shared" si="3"/>
        <v>142.85126071618174</v>
      </c>
      <c r="S107" s="10"/>
    </row>
    <row r="108" spans="1:19">
      <c r="A108" s="6">
        <v>102</v>
      </c>
      <c r="B108" s="7" t="s">
        <v>107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9">
        <v>0</v>
      </c>
      <c r="P108" s="19">
        <v>0</v>
      </c>
      <c r="Q108" s="8">
        <f t="shared" si="2"/>
        <v>0</v>
      </c>
      <c r="R108" s="8">
        <f t="shared" si="3"/>
        <v>0</v>
      </c>
      <c r="S108" s="10"/>
    </row>
    <row r="109" spans="1:19">
      <c r="A109" s="6">
        <v>103</v>
      </c>
      <c r="B109" s="7" t="s">
        <v>108</v>
      </c>
      <c r="C109" s="8">
        <v>103.20962547062409</v>
      </c>
      <c r="D109" s="8">
        <v>101.35412805170985</v>
      </c>
      <c r="E109" s="8">
        <v>101.69735397095339</v>
      </c>
      <c r="F109" s="8">
        <v>102.57072169699519</v>
      </c>
      <c r="G109" s="8">
        <v>104.05684581823891</v>
      </c>
      <c r="H109" s="8">
        <v>100.37720392127258</v>
      </c>
      <c r="I109" s="8">
        <v>101.94481501578751</v>
      </c>
      <c r="J109" s="8">
        <v>102.89780031040368</v>
      </c>
      <c r="K109" s="8">
        <v>100.8735953193229</v>
      </c>
      <c r="L109" s="8">
        <v>100.8735953193229</v>
      </c>
      <c r="M109" s="8">
        <v>100</v>
      </c>
      <c r="N109" s="8">
        <v>96.98309366594043</v>
      </c>
      <c r="O109" s="9">
        <v>100.45511351927003</v>
      </c>
      <c r="P109" s="19">
        <v>100.31</v>
      </c>
      <c r="Q109" s="8">
        <f t="shared" si="2"/>
        <v>96.98309366594043</v>
      </c>
      <c r="R109" s="8">
        <f t="shared" si="3"/>
        <v>104.05684581823891</v>
      </c>
      <c r="S109" s="10"/>
    </row>
    <row r="110" spans="1:19">
      <c r="A110" s="6">
        <v>104</v>
      </c>
      <c r="B110" s="7" t="s">
        <v>109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9">
        <v>0</v>
      </c>
      <c r="P110" s="19">
        <v>0</v>
      </c>
      <c r="Q110" s="8">
        <f t="shared" si="2"/>
        <v>0</v>
      </c>
      <c r="R110" s="8">
        <f t="shared" si="3"/>
        <v>0</v>
      </c>
      <c r="S110" s="10"/>
    </row>
    <row r="111" spans="1:19">
      <c r="A111" s="6">
        <v>105</v>
      </c>
      <c r="B111" s="7" t="s">
        <v>110</v>
      </c>
      <c r="C111" s="8">
        <v>117.78516315099859</v>
      </c>
      <c r="D111" s="8">
        <v>128.56983525506104</v>
      </c>
      <c r="E111" s="8">
        <v>133.29789658062415</v>
      </c>
      <c r="F111" s="8">
        <v>134.47904242622161</v>
      </c>
      <c r="G111" s="8">
        <v>137.34143185763742</v>
      </c>
      <c r="H111" s="8">
        <v>138.5414250549467</v>
      </c>
      <c r="I111" s="8">
        <v>140.12684725663576</v>
      </c>
      <c r="J111" s="8">
        <v>146.20584953156245</v>
      </c>
      <c r="K111" s="8">
        <v>141.34842261289668</v>
      </c>
      <c r="L111" s="8">
        <v>141.34842261289668</v>
      </c>
      <c r="M111" s="8">
        <v>148.20651068821397</v>
      </c>
      <c r="N111" s="8">
        <v>140.02632999484996</v>
      </c>
      <c r="O111" s="9">
        <v>158.15403238044297</v>
      </c>
      <c r="P111" s="19">
        <v>159.27000000000001</v>
      </c>
      <c r="Q111" s="8">
        <f t="shared" si="2"/>
        <v>117.78516315099859</v>
      </c>
      <c r="R111" s="8">
        <f t="shared" si="3"/>
        <v>159.27000000000001</v>
      </c>
      <c r="S111" s="10"/>
    </row>
    <row r="112" spans="1:19">
      <c r="A112" s="6">
        <v>106</v>
      </c>
      <c r="B112" s="7" t="s">
        <v>111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9">
        <v>0</v>
      </c>
      <c r="P112" s="19">
        <v>0</v>
      </c>
      <c r="Q112" s="8">
        <f t="shared" si="2"/>
        <v>0</v>
      </c>
      <c r="R112" s="8">
        <f t="shared" si="3"/>
        <v>0</v>
      </c>
      <c r="S112" s="10"/>
    </row>
    <row r="113" spans="1:19">
      <c r="A113" s="6">
        <v>107</v>
      </c>
      <c r="B113" s="7" t="s">
        <v>112</v>
      </c>
      <c r="C113" s="8">
        <v>127.96218042554311</v>
      </c>
      <c r="D113" s="8">
        <v>133.84480636580878</v>
      </c>
      <c r="E113" s="8">
        <v>137.1195097831596</v>
      </c>
      <c r="F113" s="8">
        <v>137.12622531679233</v>
      </c>
      <c r="G113" s="8">
        <v>136.30397995654326</v>
      </c>
      <c r="H113" s="8">
        <v>134.65243240762678</v>
      </c>
      <c r="I113" s="8">
        <v>136.2840030339085</v>
      </c>
      <c r="J113" s="8">
        <v>137.44431467986698</v>
      </c>
      <c r="K113" s="8">
        <v>129.93995655277564</v>
      </c>
      <c r="L113" s="8">
        <v>129.93995655277564</v>
      </c>
      <c r="M113" s="8">
        <v>130.22939116769552</v>
      </c>
      <c r="N113" s="8">
        <v>132.00786109680735</v>
      </c>
      <c r="O113" s="9">
        <v>128.93708445007522</v>
      </c>
      <c r="P113" s="19">
        <v>128.78</v>
      </c>
      <c r="Q113" s="8">
        <f t="shared" si="2"/>
        <v>127.96218042554311</v>
      </c>
      <c r="R113" s="8">
        <f t="shared" si="3"/>
        <v>137.44431467986698</v>
      </c>
      <c r="S113" s="10"/>
    </row>
    <row r="114" spans="1:19">
      <c r="A114" s="6">
        <v>108</v>
      </c>
      <c r="B114" s="7" t="s">
        <v>113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9">
        <v>0</v>
      </c>
      <c r="P114" s="19">
        <v>0</v>
      </c>
      <c r="Q114" s="8">
        <f t="shared" si="2"/>
        <v>0</v>
      </c>
      <c r="R114" s="8">
        <f t="shared" si="3"/>
        <v>0</v>
      </c>
      <c r="S114" s="10"/>
    </row>
    <row r="115" spans="1:19">
      <c r="A115" s="6">
        <v>109</v>
      </c>
      <c r="B115" s="7" t="s">
        <v>114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9">
        <v>0</v>
      </c>
      <c r="P115" s="19">
        <v>0</v>
      </c>
      <c r="Q115" s="8">
        <f t="shared" si="2"/>
        <v>0</v>
      </c>
      <c r="R115" s="8">
        <f t="shared" si="3"/>
        <v>0</v>
      </c>
      <c r="S115" s="10"/>
    </row>
    <row r="116" spans="1:19">
      <c r="A116" s="6">
        <v>110</v>
      </c>
      <c r="B116" s="7" t="s">
        <v>115</v>
      </c>
      <c r="C116" s="8">
        <v>109.77318149513624</v>
      </c>
      <c r="D116" s="8">
        <v>112.51952954211333</v>
      </c>
      <c r="E116" s="8">
        <v>114.78300235750744</v>
      </c>
      <c r="F116" s="8">
        <v>118.56462244815013</v>
      </c>
      <c r="G116" s="8">
        <v>120.29754597317502</v>
      </c>
      <c r="H116" s="8">
        <v>121.43616833393934</v>
      </c>
      <c r="I116" s="8">
        <v>124.35698497437826</v>
      </c>
      <c r="J116" s="8">
        <v>131.20094982474154</v>
      </c>
      <c r="K116" s="8">
        <v>131.28588492463552</v>
      </c>
      <c r="L116" s="8">
        <v>131.28588492463552</v>
      </c>
      <c r="M116" s="8">
        <v>132.37554684136182</v>
      </c>
      <c r="N116" s="8">
        <v>132.16344142885609</v>
      </c>
      <c r="O116" s="9">
        <v>132.79094965944688</v>
      </c>
      <c r="P116" s="19">
        <v>132.91</v>
      </c>
      <c r="Q116" s="8">
        <f t="shared" si="2"/>
        <v>109.77318149513624</v>
      </c>
      <c r="R116" s="8">
        <f t="shared" si="3"/>
        <v>132.91</v>
      </c>
      <c r="S116" s="10"/>
    </row>
    <row r="117" spans="1:19">
      <c r="A117" s="6">
        <v>111</v>
      </c>
      <c r="B117" s="7" t="s">
        <v>116</v>
      </c>
      <c r="C117" s="8">
        <v>115.75086638968837</v>
      </c>
      <c r="D117" s="8">
        <v>142.15154177846901</v>
      </c>
      <c r="E117" s="8">
        <v>123.94595624018825</v>
      </c>
      <c r="F117" s="8">
        <v>129.43495224147398</v>
      </c>
      <c r="G117" s="8">
        <v>135.17035318000606</v>
      </c>
      <c r="H117" s="8">
        <v>127.64482344634635</v>
      </c>
      <c r="I117" s="8">
        <v>124.17619355570721</v>
      </c>
      <c r="J117" s="8">
        <v>123.24138041031472</v>
      </c>
      <c r="K117" s="8">
        <v>123.99707372132831</v>
      </c>
      <c r="L117" s="8">
        <v>123.99707372132831</v>
      </c>
      <c r="M117" s="8">
        <v>120.41699884830763</v>
      </c>
      <c r="N117" s="8">
        <v>133.93810102272823</v>
      </c>
      <c r="O117" s="9">
        <v>132.80111209704992</v>
      </c>
      <c r="P117" s="19">
        <v>132.80000000000001</v>
      </c>
      <c r="Q117" s="8">
        <f t="shared" si="2"/>
        <v>115.75086638968837</v>
      </c>
      <c r="R117" s="8">
        <f t="shared" si="3"/>
        <v>142.15154177846901</v>
      </c>
      <c r="S117" s="10"/>
    </row>
    <row r="118" spans="1:19">
      <c r="A118" s="6">
        <v>112</v>
      </c>
      <c r="B118" s="7" t="s">
        <v>117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9">
        <v>0</v>
      </c>
      <c r="P118" s="19">
        <v>0</v>
      </c>
      <c r="Q118" s="8">
        <f t="shared" si="2"/>
        <v>0</v>
      </c>
      <c r="R118" s="8">
        <f t="shared" si="3"/>
        <v>0</v>
      </c>
      <c r="S118" s="10"/>
    </row>
    <row r="119" spans="1:19">
      <c r="A119" s="6">
        <v>113</v>
      </c>
      <c r="B119" s="7" t="s">
        <v>118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9">
        <v>0</v>
      </c>
      <c r="P119" s="19">
        <v>0</v>
      </c>
      <c r="Q119" s="8">
        <f t="shared" si="2"/>
        <v>0</v>
      </c>
      <c r="R119" s="8">
        <f t="shared" si="3"/>
        <v>0</v>
      </c>
      <c r="S119" s="10"/>
    </row>
    <row r="120" spans="1:19">
      <c r="A120" s="6">
        <v>114</v>
      </c>
      <c r="B120" s="7" t="s">
        <v>119</v>
      </c>
      <c r="C120" s="8">
        <v>116.55902919302994</v>
      </c>
      <c r="D120" s="8">
        <v>117.85636956941536</v>
      </c>
      <c r="E120" s="8">
        <v>125.19016324359013</v>
      </c>
      <c r="F120" s="8">
        <v>127.50484930608748</v>
      </c>
      <c r="G120" s="8">
        <v>120.65782240419681</v>
      </c>
      <c r="H120" s="8">
        <v>117.68429811139822</v>
      </c>
      <c r="I120" s="8">
        <v>124.71177837618785</v>
      </c>
      <c r="J120" s="8">
        <v>119.32688805257089</v>
      </c>
      <c r="K120" s="8">
        <v>116.31079092495452</v>
      </c>
      <c r="L120" s="8">
        <v>116.31079092495452</v>
      </c>
      <c r="M120" s="8">
        <v>120.17422458041722</v>
      </c>
      <c r="N120" s="8">
        <v>122.16020478373875</v>
      </c>
      <c r="O120" s="9">
        <v>122.16020478373875</v>
      </c>
      <c r="P120" s="19">
        <v>122.16</v>
      </c>
      <c r="Q120" s="8">
        <f t="shared" si="2"/>
        <v>116.31079092495452</v>
      </c>
      <c r="R120" s="8">
        <f t="shared" si="3"/>
        <v>127.50484930608748</v>
      </c>
      <c r="S120" s="10"/>
    </row>
    <row r="121" spans="1:19">
      <c r="A121" s="6">
        <v>115</v>
      </c>
      <c r="B121" s="7" t="s">
        <v>120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9">
        <v>0</v>
      </c>
      <c r="P121" s="19">
        <v>0</v>
      </c>
      <c r="Q121" s="8">
        <f t="shared" si="2"/>
        <v>0</v>
      </c>
      <c r="R121" s="8">
        <f t="shared" si="3"/>
        <v>0</v>
      </c>
      <c r="S121" s="10"/>
    </row>
    <row r="122" spans="1:19">
      <c r="A122" s="6">
        <v>116</v>
      </c>
      <c r="B122" s="7" t="s">
        <v>121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9">
        <v>0</v>
      </c>
      <c r="P122" s="19">
        <v>0</v>
      </c>
      <c r="Q122" s="8">
        <f t="shared" si="2"/>
        <v>0</v>
      </c>
      <c r="R122" s="8">
        <f t="shared" si="3"/>
        <v>0</v>
      </c>
      <c r="S122" s="10"/>
    </row>
    <row r="123" spans="1:19">
      <c r="A123" s="6">
        <v>117</v>
      </c>
      <c r="B123" s="7" t="s">
        <v>122</v>
      </c>
      <c r="C123" s="8">
        <v>138.27191181527368</v>
      </c>
      <c r="D123" s="8">
        <v>143.61600300833132</v>
      </c>
      <c r="E123" s="8">
        <v>137.12379642357405</v>
      </c>
      <c r="F123" s="8">
        <v>146.73290418429687</v>
      </c>
      <c r="G123" s="8">
        <v>145.07768066595662</v>
      </c>
      <c r="H123" s="8">
        <v>140.97400672849417</v>
      </c>
      <c r="I123" s="8">
        <v>147.05779249016894</v>
      </c>
      <c r="J123" s="8">
        <v>148.54092402400161</v>
      </c>
      <c r="K123" s="8">
        <v>152.66004117601548</v>
      </c>
      <c r="L123" s="8">
        <v>152.66004117601548</v>
      </c>
      <c r="M123" s="8">
        <v>151.57732927495601</v>
      </c>
      <c r="N123" s="8">
        <v>159.95537305541373</v>
      </c>
      <c r="O123" s="9">
        <v>131.12493937757824</v>
      </c>
      <c r="P123" s="19">
        <v>127.58</v>
      </c>
      <c r="Q123" s="8">
        <f t="shared" si="2"/>
        <v>127.58</v>
      </c>
      <c r="R123" s="8">
        <f t="shared" si="3"/>
        <v>159.95537305541373</v>
      </c>
      <c r="S123" s="10"/>
    </row>
    <row r="124" spans="1:19">
      <c r="A124" s="6">
        <v>118</v>
      </c>
      <c r="B124" s="7" t="s">
        <v>123</v>
      </c>
      <c r="C124" s="8">
        <v>124.11104195885842</v>
      </c>
      <c r="D124" s="8">
        <v>127.1538050589474</v>
      </c>
      <c r="E124" s="8">
        <v>130.08878555537004</v>
      </c>
      <c r="F124" s="8">
        <v>123.25835743155824</v>
      </c>
      <c r="G124" s="8">
        <v>123.09813345374296</v>
      </c>
      <c r="H124" s="8">
        <v>120.93653832076434</v>
      </c>
      <c r="I124" s="8">
        <v>121.2055455894828</v>
      </c>
      <c r="J124" s="8">
        <v>123.02981737590576</v>
      </c>
      <c r="K124" s="8">
        <v>120.46668858974647</v>
      </c>
      <c r="L124" s="8">
        <v>120.46668858974647</v>
      </c>
      <c r="M124" s="8">
        <v>112.5061106255289</v>
      </c>
      <c r="N124" s="8">
        <v>106.09184182040445</v>
      </c>
      <c r="O124" s="9">
        <v>106.09184182040445</v>
      </c>
      <c r="P124" s="19">
        <v>106.09</v>
      </c>
      <c r="Q124" s="8">
        <f t="shared" si="2"/>
        <v>106.09</v>
      </c>
      <c r="R124" s="8">
        <f t="shared" si="3"/>
        <v>130.08878555537004</v>
      </c>
      <c r="S124" s="10"/>
    </row>
    <row r="125" spans="1:19">
      <c r="A125" s="6">
        <v>119</v>
      </c>
      <c r="B125" s="7" t="s">
        <v>124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9">
        <v>0</v>
      </c>
      <c r="P125" s="19">
        <v>0</v>
      </c>
      <c r="Q125" s="8">
        <f t="shared" si="2"/>
        <v>0</v>
      </c>
      <c r="R125" s="8">
        <f t="shared" si="3"/>
        <v>0</v>
      </c>
      <c r="S125" s="10"/>
    </row>
    <row r="126" spans="1:19">
      <c r="A126" s="6">
        <v>120</v>
      </c>
      <c r="B126" s="7" t="s">
        <v>125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9">
        <v>0</v>
      </c>
      <c r="P126" s="19">
        <v>0</v>
      </c>
      <c r="Q126" s="8">
        <f t="shared" si="2"/>
        <v>0</v>
      </c>
      <c r="R126" s="8">
        <f t="shared" si="3"/>
        <v>0</v>
      </c>
      <c r="S126" s="10"/>
    </row>
    <row r="127" spans="1:19">
      <c r="A127" s="6">
        <v>121</v>
      </c>
      <c r="B127" s="7" t="s">
        <v>126</v>
      </c>
      <c r="C127" s="8">
        <v>129.87423157825251</v>
      </c>
      <c r="D127" s="8">
        <v>139.9341159798748</v>
      </c>
      <c r="E127" s="8">
        <v>183.64920974621785</v>
      </c>
      <c r="F127" s="8">
        <v>183.64920974621785</v>
      </c>
      <c r="G127" s="8">
        <v>218.27565447014982</v>
      </c>
      <c r="H127" s="8">
        <v>203.74417533588309</v>
      </c>
      <c r="I127" s="8">
        <v>203.74417533588309</v>
      </c>
      <c r="J127" s="8">
        <v>196.90848634196615</v>
      </c>
      <c r="K127" s="8">
        <v>190.96448290011494</v>
      </c>
      <c r="L127" s="8">
        <v>190.96448290011494</v>
      </c>
      <c r="M127" s="8">
        <v>171.24179795407684</v>
      </c>
      <c r="N127" s="8">
        <v>186.47833927257565</v>
      </c>
      <c r="O127" s="9">
        <v>155.90259028519324</v>
      </c>
      <c r="P127" s="19">
        <v>154.9</v>
      </c>
      <c r="Q127" s="8">
        <f t="shared" si="2"/>
        <v>129.87423157825251</v>
      </c>
      <c r="R127" s="8">
        <f t="shared" si="3"/>
        <v>218.27565447014982</v>
      </c>
      <c r="S127" s="10"/>
    </row>
    <row r="128" spans="1:19">
      <c r="A128" s="6">
        <v>122</v>
      </c>
      <c r="B128" s="7" t="s">
        <v>127</v>
      </c>
      <c r="C128" s="8">
        <v>116.82186483303492</v>
      </c>
      <c r="D128" s="8">
        <v>125.15411167821571</v>
      </c>
      <c r="E128" s="8">
        <v>126.95777730670092</v>
      </c>
      <c r="F128" s="8">
        <v>132.36977559289181</v>
      </c>
      <c r="G128" s="8">
        <v>131.1138610644376</v>
      </c>
      <c r="H128" s="8">
        <v>133.4007911277277</v>
      </c>
      <c r="I128" s="8">
        <v>129.14617586498514</v>
      </c>
      <c r="J128" s="8">
        <v>132.65863031088099</v>
      </c>
      <c r="K128" s="8">
        <v>130.88068893140269</v>
      </c>
      <c r="L128" s="8">
        <v>130.88068893140269</v>
      </c>
      <c r="M128" s="8">
        <v>134.39008398709214</v>
      </c>
      <c r="N128" s="8">
        <v>129.54898045445935</v>
      </c>
      <c r="O128" s="9">
        <v>135.90278194615237</v>
      </c>
      <c r="P128" s="19">
        <v>135.96</v>
      </c>
      <c r="Q128" s="8">
        <f t="shared" si="2"/>
        <v>116.82186483303492</v>
      </c>
      <c r="R128" s="8">
        <f t="shared" si="3"/>
        <v>135.96</v>
      </c>
      <c r="S128" s="10"/>
    </row>
    <row r="129" spans="1:19">
      <c r="A129" s="6">
        <v>123</v>
      </c>
      <c r="B129" s="7" t="s">
        <v>128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9">
        <v>0</v>
      </c>
      <c r="P129" s="19">
        <v>0</v>
      </c>
      <c r="Q129" s="8">
        <f t="shared" si="2"/>
        <v>0</v>
      </c>
      <c r="R129" s="8">
        <f t="shared" si="3"/>
        <v>0</v>
      </c>
      <c r="S129" s="10"/>
    </row>
    <row r="130" spans="1:19">
      <c r="A130" s="6">
        <v>124</v>
      </c>
      <c r="B130" s="7" t="s">
        <v>129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9">
        <v>0</v>
      </c>
      <c r="P130" s="19">
        <v>0</v>
      </c>
      <c r="Q130" s="8">
        <f t="shared" si="2"/>
        <v>0</v>
      </c>
      <c r="R130" s="8">
        <f t="shared" si="3"/>
        <v>0</v>
      </c>
      <c r="S130" s="10"/>
    </row>
    <row r="131" spans="1:19">
      <c r="A131" s="6">
        <v>125</v>
      </c>
      <c r="B131" s="7" t="s">
        <v>130</v>
      </c>
      <c r="C131" s="8">
        <v>148.21477334229726</v>
      </c>
      <c r="D131" s="8">
        <v>150.75289597312735</v>
      </c>
      <c r="E131" s="8">
        <v>148.43183154401359</v>
      </c>
      <c r="F131" s="8">
        <v>149.2121173530409</v>
      </c>
      <c r="G131" s="8">
        <v>154.90113065369511</v>
      </c>
      <c r="H131" s="8">
        <v>158.17045910853543</v>
      </c>
      <c r="I131" s="8">
        <v>162.17908501755633</v>
      </c>
      <c r="J131" s="8">
        <v>155.48744515629699</v>
      </c>
      <c r="K131" s="8">
        <v>153.13576456909803</v>
      </c>
      <c r="L131" s="8">
        <v>153.13576456909803</v>
      </c>
      <c r="M131" s="8">
        <v>147.18547185997332</v>
      </c>
      <c r="N131" s="8">
        <v>168.40657004589565</v>
      </c>
      <c r="O131" s="9">
        <v>155.84581329764325</v>
      </c>
      <c r="P131" s="19">
        <v>155.52000000000001</v>
      </c>
      <c r="Q131" s="8">
        <f t="shared" si="2"/>
        <v>147.18547185997332</v>
      </c>
      <c r="R131" s="8">
        <f t="shared" si="3"/>
        <v>168.40657004589565</v>
      </c>
      <c r="S131" s="10"/>
    </row>
    <row r="132" spans="1:19">
      <c r="A132" s="6">
        <v>126</v>
      </c>
      <c r="B132" s="7" t="s">
        <v>131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9">
        <v>0</v>
      </c>
      <c r="P132" s="19">
        <v>0</v>
      </c>
      <c r="Q132" s="8">
        <f t="shared" si="2"/>
        <v>0</v>
      </c>
      <c r="R132" s="8">
        <f t="shared" si="3"/>
        <v>0</v>
      </c>
      <c r="S132" s="10"/>
    </row>
    <row r="133" spans="1:19">
      <c r="A133" s="6">
        <v>127</v>
      </c>
      <c r="B133" s="7" t="s">
        <v>132</v>
      </c>
      <c r="C133" s="8">
        <v>134.74574440965733</v>
      </c>
      <c r="D133" s="8">
        <v>134.46390678783106</v>
      </c>
      <c r="E133" s="8">
        <v>148.14920057094022</v>
      </c>
      <c r="F133" s="8">
        <v>142.03459829286703</v>
      </c>
      <c r="G133" s="8">
        <v>147.35143810437003</v>
      </c>
      <c r="H133" s="8">
        <v>146.90256283592521</v>
      </c>
      <c r="I133" s="8">
        <v>144.62134384712579</v>
      </c>
      <c r="J133" s="8">
        <v>151.09042196671709</v>
      </c>
      <c r="K133" s="8">
        <v>152.27953297796435</v>
      </c>
      <c r="L133" s="8">
        <v>152.27953297796435</v>
      </c>
      <c r="M133" s="8">
        <v>197.53140376790708</v>
      </c>
      <c r="N133" s="8">
        <v>200.4579464937398</v>
      </c>
      <c r="O133" s="9">
        <v>203.18380817253933</v>
      </c>
      <c r="P133" s="19">
        <v>202.23</v>
      </c>
      <c r="Q133" s="8">
        <f t="shared" si="2"/>
        <v>134.46390678783106</v>
      </c>
      <c r="R133" s="8">
        <f t="shared" si="3"/>
        <v>203.18380817253933</v>
      </c>
      <c r="S133" s="10"/>
    </row>
    <row r="134" spans="1:19">
      <c r="A134" s="6">
        <v>128</v>
      </c>
      <c r="B134" s="7" t="s">
        <v>133</v>
      </c>
      <c r="C134" s="8">
        <v>101.61529320388919</v>
      </c>
      <c r="D134" s="8">
        <v>102.14651737397895</v>
      </c>
      <c r="E134" s="8">
        <v>104.29387432669679</v>
      </c>
      <c r="F134" s="8">
        <v>105.08760718715354</v>
      </c>
      <c r="G134" s="8">
        <v>105.05368250755878</v>
      </c>
      <c r="H134" s="8">
        <v>107.13818544860972</v>
      </c>
      <c r="I134" s="8">
        <v>105.76651733906195</v>
      </c>
      <c r="J134" s="8">
        <v>108.99936677311585</v>
      </c>
      <c r="K134" s="8">
        <v>110.38697262617856</v>
      </c>
      <c r="L134" s="8">
        <v>110.38697262617856</v>
      </c>
      <c r="M134" s="8">
        <v>103.60715367772923</v>
      </c>
      <c r="N134" s="8">
        <v>105.64718556135473</v>
      </c>
      <c r="O134" s="9">
        <v>105.45296695844748</v>
      </c>
      <c r="P134" s="19">
        <v>105.42</v>
      </c>
      <c r="Q134" s="8">
        <f t="shared" si="2"/>
        <v>101.61529320388919</v>
      </c>
      <c r="R134" s="8">
        <f t="shared" si="3"/>
        <v>110.38697262617856</v>
      </c>
      <c r="S134" s="10"/>
    </row>
    <row r="135" spans="1:19">
      <c r="A135" s="6">
        <v>129</v>
      </c>
      <c r="B135" s="7" t="s">
        <v>134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9">
        <v>0</v>
      </c>
      <c r="P135" s="19">
        <v>0</v>
      </c>
      <c r="Q135" s="8">
        <f t="shared" ref="Q135:Q198" si="4">MIN(C135:P135)</f>
        <v>0</v>
      </c>
      <c r="R135" s="8">
        <f t="shared" ref="R135:R198" si="5">MAX(C135:P135)</f>
        <v>0</v>
      </c>
      <c r="S135" s="10"/>
    </row>
    <row r="136" spans="1:19">
      <c r="A136" s="6">
        <v>130</v>
      </c>
      <c r="B136" s="7" t="s">
        <v>135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9">
        <v>0</v>
      </c>
      <c r="P136" s="19">
        <v>0</v>
      </c>
      <c r="Q136" s="8">
        <f t="shared" si="4"/>
        <v>0</v>
      </c>
      <c r="R136" s="8">
        <f t="shared" si="5"/>
        <v>0</v>
      </c>
      <c r="S136" s="10"/>
    </row>
    <row r="137" spans="1:19">
      <c r="A137" s="6">
        <v>131</v>
      </c>
      <c r="B137" s="7" t="s">
        <v>136</v>
      </c>
      <c r="C137" s="8">
        <v>120.18854674291836</v>
      </c>
      <c r="D137" s="8">
        <v>121.41743949355224</v>
      </c>
      <c r="E137" s="8">
        <v>122.68530214489178</v>
      </c>
      <c r="F137" s="8">
        <v>124.67311001944172</v>
      </c>
      <c r="G137" s="8">
        <v>125.93569327897727</v>
      </c>
      <c r="H137" s="8">
        <v>128.51351766594289</v>
      </c>
      <c r="I137" s="8">
        <v>132.54214150883996</v>
      </c>
      <c r="J137" s="8">
        <v>149.32213312263198</v>
      </c>
      <c r="K137" s="8">
        <v>147.09566604075962</v>
      </c>
      <c r="L137" s="8">
        <v>147.09566604075962</v>
      </c>
      <c r="M137" s="8">
        <v>153.65004539471013</v>
      </c>
      <c r="N137" s="8">
        <v>171.71204508144092</v>
      </c>
      <c r="O137" s="9">
        <v>164.5775765266292</v>
      </c>
      <c r="P137" s="19">
        <v>164.49</v>
      </c>
      <c r="Q137" s="8">
        <f t="shared" si="4"/>
        <v>120.18854674291836</v>
      </c>
      <c r="R137" s="8">
        <f t="shared" si="5"/>
        <v>171.71204508144092</v>
      </c>
      <c r="S137" s="10"/>
    </row>
    <row r="138" spans="1:19">
      <c r="A138" s="6">
        <v>132</v>
      </c>
      <c r="B138" s="7" t="s">
        <v>137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9">
        <v>0</v>
      </c>
      <c r="P138" s="19">
        <v>0</v>
      </c>
      <c r="Q138" s="8">
        <f t="shared" si="4"/>
        <v>0</v>
      </c>
      <c r="R138" s="8">
        <f t="shared" si="5"/>
        <v>0</v>
      </c>
      <c r="S138" s="10"/>
    </row>
    <row r="139" spans="1:19">
      <c r="A139" s="6">
        <v>133</v>
      </c>
      <c r="B139" s="7" t="s">
        <v>138</v>
      </c>
      <c r="C139" s="8">
        <v>119.07973863259113</v>
      </c>
      <c r="D139" s="8">
        <v>121.18191472093984</v>
      </c>
      <c r="E139" s="8">
        <v>126.6125980954231</v>
      </c>
      <c r="F139" s="8">
        <v>131.34051686962678</v>
      </c>
      <c r="G139" s="8">
        <v>124.90508975132595</v>
      </c>
      <c r="H139" s="8">
        <v>119.77351332522768</v>
      </c>
      <c r="I139" s="8">
        <v>117.41251061989459</v>
      </c>
      <c r="J139" s="8">
        <v>110.36970378817641</v>
      </c>
      <c r="K139" s="8">
        <v>113.34679933653671</v>
      </c>
      <c r="L139" s="8">
        <v>113.34679933653671</v>
      </c>
      <c r="M139" s="8">
        <v>104.31142256018728</v>
      </c>
      <c r="N139" s="8">
        <v>101.68459338540585</v>
      </c>
      <c r="O139" s="9">
        <v>97.993305165033419</v>
      </c>
      <c r="P139" s="19">
        <v>100</v>
      </c>
      <c r="Q139" s="8">
        <f t="shared" si="4"/>
        <v>97.993305165033419</v>
      </c>
      <c r="R139" s="8">
        <f t="shared" si="5"/>
        <v>131.34051686962678</v>
      </c>
      <c r="S139" s="10"/>
    </row>
    <row r="140" spans="1:19">
      <c r="A140" s="6">
        <v>134</v>
      </c>
      <c r="B140" s="7" t="s">
        <v>139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19">
        <v>0</v>
      </c>
      <c r="Q140" s="8">
        <f t="shared" si="4"/>
        <v>0</v>
      </c>
      <c r="R140" s="8">
        <f t="shared" si="5"/>
        <v>0</v>
      </c>
      <c r="S140" s="10"/>
    </row>
    <row r="141" spans="1:19">
      <c r="A141" s="6">
        <v>135</v>
      </c>
      <c r="B141" s="7" t="s">
        <v>140</v>
      </c>
      <c r="C141" s="8">
        <v>141.23085963891359</v>
      </c>
      <c r="D141" s="8">
        <v>146.35236044039775</v>
      </c>
      <c r="E141" s="8">
        <v>160.79173285038183</v>
      </c>
      <c r="F141" s="8">
        <v>161.15130356065097</v>
      </c>
      <c r="G141" s="8">
        <v>154.28276318746401</v>
      </c>
      <c r="H141" s="8">
        <v>152.22695084855678</v>
      </c>
      <c r="I141" s="8">
        <v>156.59096034385331</v>
      </c>
      <c r="J141" s="8">
        <v>166.41916455609802</v>
      </c>
      <c r="K141" s="8">
        <v>130.26588355361616</v>
      </c>
      <c r="L141" s="8">
        <v>130.26588355361616</v>
      </c>
      <c r="M141" s="8">
        <v>127.90855759545039</v>
      </c>
      <c r="N141" s="8">
        <v>148.29541858319178</v>
      </c>
      <c r="O141" s="9">
        <v>163.57443326299079</v>
      </c>
      <c r="P141" s="19">
        <v>164.2</v>
      </c>
      <c r="Q141" s="8">
        <f t="shared" si="4"/>
        <v>127.90855759545039</v>
      </c>
      <c r="R141" s="8">
        <f t="shared" si="5"/>
        <v>166.41916455609802</v>
      </c>
      <c r="S141" s="10"/>
    </row>
    <row r="142" spans="1:19">
      <c r="A142" s="6">
        <v>136</v>
      </c>
      <c r="B142" s="7" t="s">
        <v>141</v>
      </c>
      <c r="C142" s="8">
        <v>128.60831409574305</v>
      </c>
      <c r="D142" s="8">
        <v>130.1466327078505</v>
      </c>
      <c r="E142" s="8">
        <v>130.90183780008104</v>
      </c>
      <c r="F142" s="8">
        <v>132.80603287756807</v>
      </c>
      <c r="G142" s="8">
        <v>132.90588014232873</v>
      </c>
      <c r="H142" s="8">
        <v>131.77617768364854</v>
      </c>
      <c r="I142" s="8">
        <v>129.82373437638608</v>
      </c>
      <c r="J142" s="8">
        <v>138.84916120943572</v>
      </c>
      <c r="K142" s="8">
        <v>131.94955011057939</v>
      </c>
      <c r="L142" s="8">
        <v>131.94955011057939</v>
      </c>
      <c r="M142" s="8">
        <v>132.2922875457233</v>
      </c>
      <c r="N142" s="8">
        <v>136.62603348619498</v>
      </c>
      <c r="O142" s="9">
        <v>136.62365864015794</v>
      </c>
      <c r="P142" s="19">
        <v>136.6</v>
      </c>
      <c r="Q142" s="8">
        <f t="shared" si="4"/>
        <v>128.60831409574305</v>
      </c>
      <c r="R142" s="8">
        <f t="shared" si="5"/>
        <v>138.84916120943572</v>
      </c>
      <c r="S142" s="10"/>
    </row>
    <row r="143" spans="1:19">
      <c r="A143" s="6">
        <v>137</v>
      </c>
      <c r="B143" s="7" t="s">
        <v>142</v>
      </c>
      <c r="C143" s="8">
        <v>102.10366200834295</v>
      </c>
      <c r="D143" s="8">
        <v>101.42697075949938</v>
      </c>
      <c r="E143" s="8">
        <v>101.840586627467</v>
      </c>
      <c r="F143" s="8">
        <v>100.16600999752472</v>
      </c>
      <c r="G143" s="8">
        <v>100.13010170084446</v>
      </c>
      <c r="H143" s="8">
        <v>99.277510489415846</v>
      </c>
      <c r="I143" s="8">
        <v>99.531184574752174</v>
      </c>
      <c r="J143" s="8">
        <v>99.586416643268535</v>
      </c>
      <c r="K143" s="8">
        <v>100</v>
      </c>
      <c r="L143" s="8">
        <v>100</v>
      </c>
      <c r="M143" s="8">
        <v>100.60080994745249</v>
      </c>
      <c r="N143" s="8">
        <v>101.74970270717878</v>
      </c>
      <c r="O143" s="9">
        <v>103.07431558534392</v>
      </c>
      <c r="P143" s="19">
        <v>102.94</v>
      </c>
      <c r="Q143" s="8">
        <f t="shared" si="4"/>
        <v>99.277510489415846</v>
      </c>
      <c r="R143" s="8">
        <f t="shared" si="5"/>
        <v>103.07431558534392</v>
      </c>
      <c r="S143" s="10"/>
    </row>
    <row r="144" spans="1:19">
      <c r="A144" s="6">
        <v>138</v>
      </c>
      <c r="B144" s="7" t="s">
        <v>143</v>
      </c>
      <c r="C144" s="8">
        <v>119.28081279310227</v>
      </c>
      <c r="D144" s="8">
        <v>125.37629002083011</v>
      </c>
      <c r="E144" s="8">
        <v>133.39838178677118</v>
      </c>
      <c r="F144" s="8">
        <v>143.62745174044696</v>
      </c>
      <c r="G144" s="8">
        <v>141.46322346846969</v>
      </c>
      <c r="H144" s="8">
        <v>152.19708033265522</v>
      </c>
      <c r="I144" s="8">
        <v>153.71994633485789</v>
      </c>
      <c r="J144" s="8">
        <v>151.39829389031877</v>
      </c>
      <c r="K144" s="8">
        <v>147.67970350547154</v>
      </c>
      <c r="L144" s="8">
        <v>147.67970350547154</v>
      </c>
      <c r="M144" s="8">
        <v>148.64261486895896</v>
      </c>
      <c r="N144" s="8">
        <v>159.62297268683733</v>
      </c>
      <c r="O144" s="9">
        <v>154.98401851060657</v>
      </c>
      <c r="P144" s="19">
        <v>153.65</v>
      </c>
      <c r="Q144" s="8">
        <f t="shared" si="4"/>
        <v>119.28081279310227</v>
      </c>
      <c r="R144" s="8">
        <f t="shared" si="5"/>
        <v>159.62297268683733</v>
      </c>
      <c r="S144" s="10"/>
    </row>
    <row r="145" spans="1:19">
      <c r="A145" s="6">
        <v>139</v>
      </c>
      <c r="B145" s="7" t="s">
        <v>144</v>
      </c>
      <c r="C145" s="8">
        <v>128.3681954868083</v>
      </c>
      <c r="D145" s="8">
        <v>128.60160609940451</v>
      </c>
      <c r="E145" s="8">
        <v>134.23499299152496</v>
      </c>
      <c r="F145" s="8">
        <v>139.88940341861357</v>
      </c>
      <c r="G145" s="8">
        <v>134.62360910158421</v>
      </c>
      <c r="H145" s="8">
        <v>133.14815170488166</v>
      </c>
      <c r="I145" s="8">
        <v>134.48724328395653</v>
      </c>
      <c r="J145" s="8">
        <v>136.52412617984947</v>
      </c>
      <c r="K145" s="8">
        <v>132.32812026277668</v>
      </c>
      <c r="L145" s="8">
        <v>132.32812026277668</v>
      </c>
      <c r="M145" s="8">
        <v>131.16707061718461</v>
      </c>
      <c r="N145" s="8">
        <v>131.50322987910866</v>
      </c>
      <c r="O145" s="9">
        <v>131.57815876326521</v>
      </c>
      <c r="P145" s="19">
        <v>131.5</v>
      </c>
      <c r="Q145" s="8">
        <f t="shared" si="4"/>
        <v>128.3681954868083</v>
      </c>
      <c r="R145" s="8">
        <f t="shared" si="5"/>
        <v>139.88940341861357</v>
      </c>
      <c r="S145" s="10"/>
    </row>
    <row r="146" spans="1:19">
      <c r="A146" s="6">
        <v>140</v>
      </c>
      <c r="B146" s="7" t="s">
        <v>145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9">
        <v>0</v>
      </c>
      <c r="P146" s="19">
        <v>0</v>
      </c>
      <c r="Q146" s="8">
        <f t="shared" si="4"/>
        <v>0</v>
      </c>
      <c r="R146" s="8">
        <f t="shared" si="5"/>
        <v>0</v>
      </c>
      <c r="S146" s="10"/>
    </row>
    <row r="147" spans="1:19">
      <c r="A147" s="6">
        <v>141</v>
      </c>
      <c r="B147" s="7" t="s">
        <v>146</v>
      </c>
      <c r="C147" s="8">
        <v>144.61930946425002</v>
      </c>
      <c r="D147" s="8">
        <v>147.64039653735421</v>
      </c>
      <c r="E147" s="8">
        <v>157.27824581330233</v>
      </c>
      <c r="F147" s="8">
        <v>146.84604014260057</v>
      </c>
      <c r="G147" s="8">
        <v>144.55527753401753</v>
      </c>
      <c r="H147" s="8">
        <v>148.23863780698451</v>
      </c>
      <c r="I147" s="8">
        <v>144.85490966992225</v>
      </c>
      <c r="J147" s="8">
        <v>152.10796910915397</v>
      </c>
      <c r="K147" s="8">
        <v>149.10364905943348</v>
      </c>
      <c r="L147" s="8">
        <v>149.10364905943348</v>
      </c>
      <c r="M147" s="8">
        <v>155.08654617169265</v>
      </c>
      <c r="N147" s="8">
        <v>152.9245627053642</v>
      </c>
      <c r="O147" s="9">
        <v>152.9245627053642</v>
      </c>
      <c r="P147" s="19">
        <v>152.91999999999999</v>
      </c>
      <c r="Q147" s="8">
        <f t="shared" si="4"/>
        <v>144.55527753401753</v>
      </c>
      <c r="R147" s="8">
        <f t="shared" si="5"/>
        <v>157.27824581330233</v>
      </c>
      <c r="S147" s="10"/>
    </row>
    <row r="148" spans="1:19">
      <c r="A148" s="6">
        <v>142</v>
      </c>
      <c r="B148" s="7" t="s">
        <v>147</v>
      </c>
      <c r="C148" s="8">
        <v>152.0708884423743</v>
      </c>
      <c r="D148" s="8">
        <v>155.15712290091903</v>
      </c>
      <c r="E148" s="8">
        <v>164.85949291587772</v>
      </c>
      <c r="F148" s="8">
        <v>173.14407916140172</v>
      </c>
      <c r="G148" s="8">
        <v>177.33878611237353</v>
      </c>
      <c r="H148" s="8">
        <v>173.56957341850872</v>
      </c>
      <c r="I148" s="8">
        <v>179.30664450318912</v>
      </c>
      <c r="J148" s="8">
        <v>186.86941274858177</v>
      </c>
      <c r="K148" s="8">
        <v>184.72724129284549</v>
      </c>
      <c r="L148" s="8">
        <v>184.72724129284549</v>
      </c>
      <c r="M148" s="8">
        <v>188.63867480121894</v>
      </c>
      <c r="N148" s="8">
        <v>193.71754485901661</v>
      </c>
      <c r="O148" s="9">
        <v>205.96834874394639</v>
      </c>
      <c r="P148" s="19">
        <v>205.84</v>
      </c>
      <c r="Q148" s="8">
        <f t="shared" si="4"/>
        <v>152.0708884423743</v>
      </c>
      <c r="R148" s="8">
        <f t="shared" si="5"/>
        <v>205.96834874394639</v>
      </c>
      <c r="S148" s="10"/>
    </row>
    <row r="149" spans="1:19">
      <c r="A149" s="6">
        <v>143</v>
      </c>
      <c r="B149" s="7" t="s">
        <v>148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9">
        <v>0</v>
      </c>
      <c r="P149" s="19">
        <v>0</v>
      </c>
      <c r="Q149" s="8">
        <f t="shared" si="4"/>
        <v>0</v>
      </c>
      <c r="R149" s="8">
        <f t="shared" si="5"/>
        <v>0</v>
      </c>
      <c r="S149" s="10"/>
    </row>
    <row r="150" spans="1:19">
      <c r="A150" s="6">
        <v>144</v>
      </c>
      <c r="B150" s="7" t="s">
        <v>149</v>
      </c>
      <c r="C150" s="8">
        <v>125.98673329918795</v>
      </c>
      <c r="D150" s="8">
        <v>141.37119626946532</v>
      </c>
      <c r="E150" s="8">
        <v>147.34407749699085</v>
      </c>
      <c r="F150" s="8">
        <v>150.6938890000124</v>
      </c>
      <c r="G150" s="8">
        <v>156.53122720611032</v>
      </c>
      <c r="H150" s="8">
        <v>157.99085317612494</v>
      </c>
      <c r="I150" s="8">
        <v>163.01452048892759</v>
      </c>
      <c r="J150" s="8">
        <v>171.51330406169959</v>
      </c>
      <c r="K150" s="8">
        <v>168.42368323317675</v>
      </c>
      <c r="L150" s="8">
        <v>168.42368323317675</v>
      </c>
      <c r="M150" s="8">
        <v>173.22002356710732</v>
      </c>
      <c r="N150" s="8">
        <v>178.63775579273536</v>
      </c>
      <c r="O150" s="9">
        <v>177.8861566593913</v>
      </c>
      <c r="P150" s="19">
        <v>177.89</v>
      </c>
      <c r="Q150" s="8">
        <f t="shared" si="4"/>
        <v>125.98673329918795</v>
      </c>
      <c r="R150" s="8">
        <f t="shared" si="5"/>
        <v>178.63775579273536</v>
      </c>
      <c r="S150" s="10"/>
    </row>
    <row r="151" spans="1:19">
      <c r="A151" s="6">
        <v>145</v>
      </c>
      <c r="B151" s="7" t="s">
        <v>150</v>
      </c>
      <c r="C151" s="8">
        <v>113.82246333141757</v>
      </c>
      <c r="D151" s="8">
        <v>126.08827673190719</v>
      </c>
      <c r="E151" s="8">
        <v>124.70144486677901</v>
      </c>
      <c r="F151" s="8">
        <v>130.32176112087845</v>
      </c>
      <c r="G151" s="8">
        <v>130.6249736277762</v>
      </c>
      <c r="H151" s="8">
        <v>126.43030425620852</v>
      </c>
      <c r="I151" s="8">
        <v>121.80688436702312</v>
      </c>
      <c r="J151" s="8">
        <v>121.73993168391009</v>
      </c>
      <c r="K151" s="8">
        <v>114.23891395282637</v>
      </c>
      <c r="L151" s="8">
        <v>114.23891395282637</v>
      </c>
      <c r="M151" s="8">
        <v>114.41316665308241</v>
      </c>
      <c r="N151" s="8">
        <v>108.41392569255535</v>
      </c>
      <c r="O151" s="9">
        <v>108.41392569255535</v>
      </c>
      <c r="P151" s="19">
        <v>108.41</v>
      </c>
      <c r="Q151" s="8">
        <f t="shared" si="4"/>
        <v>108.41</v>
      </c>
      <c r="R151" s="8">
        <f t="shared" si="5"/>
        <v>130.6249736277762</v>
      </c>
      <c r="S151" s="10"/>
    </row>
    <row r="152" spans="1:19">
      <c r="A152" s="6">
        <v>146</v>
      </c>
      <c r="B152" s="7" t="s">
        <v>151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9">
        <v>0</v>
      </c>
      <c r="P152" s="19">
        <v>0</v>
      </c>
      <c r="Q152" s="8">
        <f t="shared" si="4"/>
        <v>0</v>
      </c>
      <c r="R152" s="8">
        <f t="shared" si="5"/>
        <v>0</v>
      </c>
      <c r="S152" s="10"/>
    </row>
    <row r="153" spans="1:19">
      <c r="A153" s="6">
        <v>147</v>
      </c>
      <c r="B153" s="7" t="s">
        <v>152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9">
        <v>0</v>
      </c>
      <c r="P153" s="19">
        <v>0</v>
      </c>
      <c r="Q153" s="8">
        <f t="shared" si="4"/>
        <v>0</v>
      </c>
      <c r="R153" s="8">
        <f t="shared" si="5"/>
        <v>0</v>
      </c>
      <c r="S153" s="10"/>
    </row>
    <row r="154" spans="1:19">
      <c r="A154" s="6">
        <v>148</v>
      </c>
      <c r="B154" s="7" t="s">
        <v>153</v>
      </c>
      <c r="C154" s="8">
        <v>188.24957728818617</v>
      </c>
      <c r="D154" s="8">
        <v>161.09283425987044</v>
      </c>
      <c r="E154" s="8">
        <v>182.66223227851975</v>
      </c>
      <c r="F154" s="8">
        <v>181.62861655693513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9">
        <v>0</v>
      </c>
      <c r="P154" s="19">
        <v>0</v>
      </c>
      <c r="Q154" s="8">
        <f t="shared" si="4"/>
        <v>0</v>
      </c>
      <c r="R154" s="8">
        <f t="shared" si="5"/>
        <v>188.24957728818617</v>
      </c>
      <c r="S154" s="10"/>
    </row>
    <row r="155" spans="1:19">
      <c r="A155" s="6">
        <v>149</v>
      </c>
      <c r="B155" s="7" t="s">
        <v>154</v>
      </c>
      <c r="C155" s="8">
        <v>100.34888433159736</v>
      </c>
      <c r="D155" s="8">
        <v>99.962637892032461</v>
      </c>
      <c r="E155" s="8">
        <v>100.57483478130105</v>
      </c>
      <c r="F155" s="8">
        <v>100.11937229101046</v>
      </c>
      <c r="G155" s="8">
        <v>101.48226867187498</v>
      </c>
      <c r="H155" s="8">
        <v>99.252247305814322</v>
      </c>
      <c r="I155" s="8">
        <v>103.69567011110649</v>
      </c>
      <c r="J155" s="8">
        <v>103.69567011110649</v>
      </c>
      <c r="K155" s="8">
        <v>100.74836826286403</v>
      </c>
      <c r="L155" s="8">
        <v>100.74836826286403</v>
      </c>
      <c r="M155" s="8">
        <v>101.93488611763102</v>
      </c>
      <c r="N155" s="8">
        <v>100.71953547065826</v>
      </c>
      <c r="O155" s="9">
        <v>102.28437339985344</v>
      </c>
      <c r="P155" s="19">
        <v>101.62</v>
      </c>
      <c r="Q155" s="8">
        <f t="shared" si="4"/>
        <v>99.252247305814322</v>
      </c>
      <c r="R155" s="8">
        <f t="shared" si="5"/>
        <v>103.69567011110649</v>
      </c>
      <c r="S155" s="10"/>
    </row>
    <row r="156" spans="1:19">
      <c r="A156" s="6">
        <v>150</v>
      </c>
      <c r="B156" s="7" t="s">
        <v>155</v>
      </c>
      <c r="C156" s="8">
        <v>156.92435179737228</v>
      </c>
      <c r="D156" s="8">
        <v>171.69333610853442</v>
      </c>
      <c r="E156" s="8">
        <v>169.85618356284544</v>
      </c>
      <c r="F156" s="8">
        <v>165.67711645811903</v>
      </c>
      <c r="G156" s="8">
        <v>169.86969867131057</v>
      </c>
      <c r="H156" s="8">
        <v>160.80437040195838</v>
      </c>
      <c r="I156" s="8">
        <v>166.2180437903329</v>
      </c>
      <c r="J156" s="8">
        <v>179.28524943002785</v>
      </c>
      <c r="K156" s="8">
        <v>165.08600770756803</v>
      </c>
      <c r="L156" s="8">
        <v>165.08600770756803</v>
      </c>
      <c r="M156" s="8">
        <v>153.16276034593074</v>
      </c>
      <c r="N156" s="8">
        <v>158.84730472854346</v>
      </c>
      <c r="O156" s="9">
        <v>180.25206574749666</v>
      </c>
      <c r="P156" s="19">
        <v>180.06</v>
      </c>
      <c r="Q156" s="8">
        <f t="shared" si="4"/>
        <v>153.16276034593074</v>
      </c>
      <c r="R156" s="8">
        <f t="shared" si="5"/>
        <v>180.25206574749666</v>
      </c>
      <c r="S156" s="10"/>
    </row>
    <row r="157" spans="1:19">
      <c r="A157" s="6">
        <v>151</v>
      </c>
      <c r="B157" s="7" t="s">
        <v>156</v>
      </c>
      <c r="C157" s="8">
        <v>109.73101104825962</v>
      </c>
      <c r="D157" s="8">
        <v>112.31249484908076</v>
      </c>
      <c r="E157" s="8">
        <v>118.81803697824506</v>
      </c>
      <c r="F157" s="8">
        <v>121.38489941988317</v>
      </c>
      <c r="G157" s="8">
        <v>115.9778872697843</v>
      </c>
      <c r="H157" s="8">
        <v>115.23718273805612</v>
      </c>
      <c r="I157" s="8">
        <v>111.66906264155313</v>
      </c>
      <c r="J157" s="8">
        <v>116.4811133459753</v>
      </c>
      <c r="K157" s="8">
        <v>107.88530413557082</v>
      </c>
      <c r="L157" s="8">
        <v>107.88530413557082</v>
      </c>
      <c r="M157" s="8">
        <v>115.50504267382291</v>
      </c>
      <c r="N157" s="8">
        <v>111.897324053373</v>
      </c>
      <c r="O157" s="9">
        <v>122.46606836914238</v>
      </c>
      <c r="P157" s="19">
        <v>122.99</v>
      </c>
      <c r="Q157" s="8">
        <f t="shared" si="4"/>
        <v>107.88530413557082</v>
      </c>
      <c r="R157" s="8">
        <f t="shared" si="5"/>
        <v>122.99</v>
      </c>
      <c r="S157" s="10"/>
    </row>
    <row r="158" spans="1:19">
      <c r="A158" s="6">
        <v>152</v>
      </c>
      <c r="B158" s="7" t="s">
        <v>157</v>
      </c>
      <c r="C158" s="8">
        <v>202.58152866473881</v>
      </c>
      <c r="D158" s="8">
        <v>228.51941439200112</v>
      </c>
      <c r="E158" s="8">
        <v>235.1729287494741</v>
      </c>
      <c r="F158" s="8">
        <v>236.88017439810443</v>
      </c>
      <c r="G158" s="8">
        <v>238.58922078525882</v>
      </c>
      <c r="H158" s="8">
        <v>243.30008321161526</v>
      </c>
      <c r="I158" s="8">
        <v>233.11545006763731</v>
      </c>
      <c r="J158" s="8">
        <v>229.58073095266425</v>
      </c>
      <c r="K158" s="8">
        <v>246.77471697235993</v>
      </c>
      <c r="L158" s="8">
        <v>246.77471697235993</v>
      </c>
      <c r="M158" s="8">
        <v>257.27579575996174</v>
      </c>
      <c r="N158" s="8">
        <v>240.99344100994412</v>
      </c>
      <c r="O158" s="9">
        <v>240.99344100994412</v>
      </c>
      <c r="P158" s="19">
        <v>264.05</v>
      </c>
      <c r="Q158" s="8">
        <f t="shared" si="4"/>
        <v>202.58152866473881</v>
      </c>
      <c r="R158" s="8">
        <f t="shared" si="5"/>
        <v>264.05</v>
      </c>
      <c r="S158" s="10"/>
    </row>
    <row r="159" spans="1:19">
      <c r="A159" s="6">
        <v>153</v>
      </c>
      <c r="B159" s="7" t="s">
        <v>158</v>
      </c>
      <c r="C159" s="8">
        <v>101.29105249131922</v>
      </c>
      <c r="D159" s="8">
        <v>101.56604884600449</v>
      </c>
      <c r="E159" s="8">
        <v>102.61070476227796</v>
      </c>
      <c r="F159" s="8">
        <v>105.29114346768542</v>
      </c>
      <c r="G159" s="8">
        <v>102.62168580227207</v>
      </c>
      <c r="H159" s="8">
        <v>100.77138685812719</v>
      </c>
      <c r="I159" s="8">
        <v>101.69112752109721</v>
      </c>
      <c r="J159" s="8">
        <v>100.25569336575823</v>
      </c>
      <c r="K159" s="8">
        <v>100.00003431689326</v>
      </c>
      <c r="L159" s="8">
        <v>100.00003431689326</v>
      </c>
      <c r="M159" s="8">
        <v>100.12945375745647</v>
      </c>
      <c r="N159" s="8">
        <v>100.18971797409031</v>
      </c>
      <c r="O159" s="9">
        <v>100.00390327444435</v>
      </c>
      <c r="P159" s="19">
        <v>100</v>
      </c>
      <c r="Q159" s="8">
        <f t="shared" si="4"/>
        <v>100</v>
      </c>
      <c r="R159" s="8">
        <f t="shared" si="5"/>
        <v>105.29114346768542</v>
      </c>
      <c r="S159" s="10"/>
    </row>
    <row r="160" spans="1:19">
      <c r="A160" s="6">
        <v>154</v>
      </c>
      <c r="B160" s="7" t="s">
        <v>159</v>
      </c>
      <c r="C160" s="8">
        <v>229.73765184594791</v>
      </c>
      <c r="D160" s="8">
        <v>230.21501260224602</v>
      </c>
      <c r="E160" s="8">
        <v>219.54358612541625</v>
      </c>
      <c r="F160" s="8">
        <v>200.75372120084984</v>
      </c>
      <c r="G160" s="8">
        <v>224.78442402435888</v>
      </c>
      <c r="H160" s="8">
        <v>229.50720584999863</v>
      </c>
      <c r="I160" s="8">
        <v>224.96460312750784</v>
      </c>
      <c r="J160" s="8">
        <v>241.39211315623311</v>
      </c>
      <c r="K160" s="8">
        <v>211.88848099406928</v>
      </c>
      <c r="L160" s="8">
        <v>211.88848099406928</v>
      </c>
      <c r="M160" s="8">
        <v>236.54797359087314</v>
      </c>
      <c r="N160" s="8">
        <v>222.0638829201722</v>
      </c>
      <c r="O160" s="9">
        <v>220.32107691034989</v>
      </c>
      <c r="P160" s="19">
        <v>221.84</v>
      </c>
      <c r="Q160" s="8">
        <f t="shared" si="4"/>
        <v>200.75372120084984</v>
      </c>
      <c r="R160" s="8">
        <f t="shared" si="5"/>
        <v>241.39211315623311</v>
      </c>
      <c r="S160" s="10"/>
    </row>
    <row r="161" spans="1:19">
      <c r="A161" s="6">
        <v>155</v>
      </c>
      <c r="B161" s="7" t="s">
        <v>160</v>
      </c>
      <c r="C161" s="8">
        <v>166.15409199996117</v>
      </c>
      <c r="D161" s="8">
        <v>168.80811250120286</v>
      </c>
      <c r="E161" s="8">
        <v>169.84946107743957</v>
      </c>
      <c r="F161" s="8">
        <v>166.19129174547902</v>
      </c>
      <c r="G161" s="8">
        <v>169.97105182986812</v>
      </c>
      <c r="H161" s="8">
        <v>166.61641963869158</v>
      </c>
      <c r="I161" s="8">
        <v>169.95513955046582</v>
      </c>
      <c r="J161" s="8">
        <v>181.26042700895252</v>
      </c>
      <c r="K161" s="8">
        <v>179.73755354766377</v>
      </c>
      <c r="L161" s="8">
        <v>179.73755354766377</v>
      </c>
      <c r="M161" s="8">
        <v>179.73755354766377</v>
      </c>
      <c r="N161" s="8">
        <v>186.65506193262783</v>
      </c>
      <c r="O161" s="9">
        <v>189.0494797721484</v>
      </c>
      <c r="P161" s="19">
        <v>188.92</v>
      </c>
      <c r="Q161" s="8">
        <f t="shared" si="4"/>
        <v>166.15409199996117</v>
      </c>
      <c r="R161" s="8">
        <f t="shared" si="5"/>
        <v>189.0494797721484</v>
      </c>
      <c r="S161" s="10"/>
    </row>
    <row r="162" spans="1:19">
      <c r="A162" s="6">
        <v>156</v>
      </c>
      <c r="B162" s="7" t="s">
        <v>161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9">
        <v>0</v>
      </c>
      <c r="P162" s="19">
        <v>0</v>
      </c>
      <c r="Q162" s="8">
        <f t="shared" si="4"/>
        <v>0</v>
      </c>
      <c r="R162" s="8">
        <f t="shared" si="5"/>
        <v>0</v>
      </c>
      <c r="S162" s="10"/>
    </row>
    <row r="163" spans="1:19">
      <c r="A163" s="6">
        <v>157</v>
      </c>
      <c r="B163" s="7" t="s">
        <v>162</v>
      </c>
      <c r="C163" s="8">
        <v>213.6077993465567</v>
      </c>
      <c r="D163" s="8">
        <v>219.70508810170602</v>
      </c>
      <c r="E163" s="8">
        <v>211.18659437905288</v>
      </c>
      <c r="F163" s="8">
        <v>212.01086047352112</v>
      </c>
      <c r="G163" s="8">
        <v>219.05650389208503</v>
      </c>
      <c r="H163" s="8">
        <v>204.96954766399026</v>
      </c>
      <c r="I163" s="8">
        <v>221.25175268656454</v>
      </c>
      <c r="J163" s="8">
        <v>223.87403256612293</v>
      </c>
      <c r="K163" s="8">
        <v>210.09257589718237</v>
      </c>
      <c r="L163" s="8">
        <v>210.09257589718237</v>
      </c>
      <c r="M163" s="8">
        <v>195.73781736428521</v>
      </c>
      <c r="N163" s="8">
        <v>198.17735104008435</v>
      </c>
      <c r="O163" s="9">
        <v>198.17735104008435</v>
      </c>
      <c r="P163" s="19">
        <v>198.18</v>
      </c>
      <c r="Q163" s="8">
        <f t="shared" si="4"/>
        <v>195.73781736428521</v>
      </c>
      <c r="R163" s="8">
        <f t="shared" si="5"/>
        <v>223.87403256612293</v>
      </c>
      <c r="S163" s="10"/>
    </row>
    <row r="164" spans="1:19">
      <c r="A164" s="6">
        <v>158</v>
      </c>
      <c r="B164" s="7" t="s">
        <v>163</v>
      </c>
      <c r="C164" s="8">
        <v>134.86461279913047</v>
      </c>
      <c r="D164" s="8">
        <v>133.09470902549532</v>
      </c>
      <c r="E164" s="8">
        <v>142.9363344996961</v>
      </c>
      <c r="F164" s="8">
        <v>149.26833042028539</v>
      </c>
      <c r="G164" s="8">
        <v>150.90451458043992</v>
      </c>
      <c r="H164" s="8">
        <v>150.76571955598885</v>
      </c>
      <c r="I164" s="8">
        <v>152.26124543078464</v>
      </c>
      <c r="J164" s="8">
        <v>160.4951306668799</v>
      </c>
      <c r="K164" s="8">
        <v>150.63589975229203</v>
      </c>
      <c r="L164" s="8">
        <v>150.63589975229203</v>
      </c>
      <c r="M164" s="8">
        <v>146.33908657333416</v>
      </c>
      <c r="N164" s="8">
        <v>149.54529343887395</v>
      </c>
      <c r="O164" s="9">
        <v>143.19868808552778</v>
      </c>
      <c r="P164" s="19">
        <v>143.18</v>
      </c>
      <c r="Q164" s="8">
        <f t="shared" si="4"/>
        <v>133.09470902549532</v>
      </c>
      <c r="R164" s="8">
        <f t="shared" si="5"/>
        <v>160.4951306668799</v>
      </c>
      <c r="S164" s="10"/>
    </row>
    <row r="165" spans="1:19">
      <c r="A165" s="6">
        <v>159</v>
      </c>
      <c r="B165" s="7" t="s">
        <v>164</v>
      </c>
      <c r="C165" s="8">
        <v>144.23144478941174</v>
      </c>
      <c r="D165" s="8">
        <v>144.31688555246126</v>
      </c>
      <c r="E165" s="8">
        <v>147.45601373513847</v>
      </c>
      <c r="F165" s="8">
        <v>147.27049254316398</v>
      </c>
      <c r="G165" s="8">
        <v>145.64170086002756</v>
      </c>
      <c r="H165" s="8">
        <v>143.90119604572502</v>
      </c>
      <c r="I165" s="8">
        <v>146.32710079235807</v>
      </c>
      <c r="J165" s="8">
        <v>148.28531176378146</v>
      </c>
      <c r="K165" s="8">
        <v>142.28366228894515</v>
      </c>
      <c r="L165" s="8">
        <v>142.28366228894515</v>
      </c>
      <c r="M165" s="8">
        <v>141.62841912623253</v>
      </c>
      <c r="N165" s="8">
        <v>141.18323451001703</v>
      </c>
      <c r="O165" s="9">
        <v>140.38108046910548</v>
      </c>
      <c r="P165" s="19">
        <v>140.13</v>
      </c>
      <c r="Q165" s="8">
        <f t="shared" si="4"/>
        <v>140.13</v>
      </c>
      <c r="R165" s="8">
        <f t="shared" si="5"/>
        <v>148.28531176378146</v>
      </c>
      <c r="S165" s="10"/>
    </row>
    <row r="166" spans="1:19">
      <c r="A166" s="6">
        <v>160</v>
      </c>
      <c r="B166" s="7" t="s">
        <v>165</v>
      </c>
      <c r="C166" s="8">
        <v>102.06207324977758</v>
      </c>
      <c r="D166" s="8">
        <v>103.47530667195085</v>
      </c>
      <c r="E166" s="8">
        <v>104.03230704353228</v>
      </c>
      <c r="F166" s="8">
        <v>102.93955979578713</v>
      </c>
      <c r="G166" s="8">
        <v>101.10315501375233</v>
      </c>
      <c r="H166" s="8">
        <v>100.240612657413</v>
      </c>
      <c r="I166" s="8">
        <v>101.16401401865069</v>
      </c>
      <c r="J166" s="8">
        <v>101.28956352297118</v>
      </c>
      <c r="K166" s="8">
        <v>100.20791083539432</v>
      </c>
      <c r="L166" s="8">
        <v>100.20791083539432</v>
      </c>
      <c r="M166" s="8">
        <v>101.5606881977328</v>
      </c>
      <c r="N166" s="8">
        <v>101.75457013727195</v>
      </c>
      <c r="O166" s="9">
        <v>102.28202864275838</v>
      </c>
      <c r="P166" s="19">
        <v>101.48</v>
      </c>
      <c r="Q166" s="8">
        <f t="shared" si="4"/>
        <v>100.20791083539432</v>
      </c>
      <c r="R166" s="8">
        <f t="shared" si="5"/>
        <v>104.03230704353228</v>
      </c>
      <c r="S166" s="10"/>
    </row>
    <row r="167" spans="1:19">
      <c r="A167" s="6">
        <v>161</v>
      </c>
      <c r="B167" s="7" t="s">
        <v>166</v>
      </c>
      <c r="C167" s="8">
        <v>123.34401994590149</v>
      </c>
      <c r="D167" s="8">
        <v>130.64474780642536</v>
      </c>
      <c r="E167" s="8">
        <v>137.62022654948331</v>
      </c>
      <c r="F167" s="8">
        <v>142.66109131154013</v>
      </c>
      <c r="G167" s="8">
        <v>141.70416410583206</v>
      </c>
      <c r="H167" s="8">
        <v>139.32831115606612</v>
      </c>
      <c r="I167" s="8">
        <v>141.95683636609425</v>
      </c>
      <c r="J167" s="8">
        <v>142.13856863129058</v>
      </c>
      <c r="K167" s="8">
        <v>142.13856863129058</v>
      </c>
      <c r="L167" s="8">
        <v>142.13856863129058</v>
      </c>
      <c r="M167" s="8">
        <v>134.90979262380284</v>
      </c>
      <c r="N167" s="8">
        <v>136.17705203284285</v>
      </c>
      <c r="O167" s="9">
        <v>135.22369192543653</v>
      </c>
      <c r="P167" s="19">
        <v>134.26</v>
      </c>
      <c r="Q167" s="8">
        <f t="shared" si="4"/>
        <v>123.34401994590149</v>
      </c>
      <c r="R167" s="8">
        <f t="shared" si="5"/>
        <v>142.66109131154013</v>
      </c>
      <c r="S167" s="10"/>
    </row>
    <row r="168" spans="1:19">
      <c r="A168" s="6">
        <v>162</v>
      </c>
      <c r="B168" s="7" t="s">
        <v>167</v>
      </c>
      <c r="C168" s="8">
        <v>120.65942893622066</v>
      </c>
      <c r="D168" s="8">
        <v>120.99088192179126</v>
      </c>
      <c r="E168" s="8">
        <v>126.56576974524212</v>
      </c>
      <c r="F168" s="8">
        <v>126.44510088488019</v>
      </c>
      <c r="G168" s="8">
        <v>124.88103135244479</v>
      </c>
      <c r="H168" s="8">
        <v>123.81459780432291</v>
      </c>
      <c r="I168" s="8">
        <v>123.81459780432291</v>
      </c>
      <c r="J168" s="8">
        <v>125.81349266964195</v>
      </c>
      <c r="K168" s="8">
        <v>120.7516239748509</v>
      </c>
      <c r="L168" s="8">
        <v>120.7516239748509</v>
      </c>
      <c r="M168" s="8">
        <v>120.08853615795768</v>
      </c>
      <c r="N168" s="8">
        <v>111.57433118254254</v>
      </c>
      <c r="O168" s="9">
        <v>120.41280766793795</v>
      </c>
      <c r="P168" s="19">
        <v>120.46</v>
      </c>
      <c r="Q168" s="8">
        <f t="shared" si="4"/>
        <v>111.57433118254254</v>
      </c>
      <c r="R168" s="8">
        <f t="shared" si="5"/>
        <v>126.56576974524212</v>
      </c>
      <c r="S168" s="10"/>
    </row>
    <row r="169" spans="1:19">
      <c r="A169" s="6">
        <v>163</v>
      </c>
      <c r="B169" s="7" t="s">
        <v>168</v>
      </c>
      <c r="C169" s="8">
        <v>100.10335448245209</v>
      </c>
      <c r="D169" s="8">
        <v>100.01058642829062</v>
      </c>
      <c r="E169" s="8">
        <v>101.95106282746687</v>
      </c>
      <c r="F169" s="8">
        <v>104.22385689606564</v>
      </c>
      <c r="G169" s="8">
        <v>101.12164111623632</v>
      </c>
      <c r="H169" s="8">
        <v>99.700550543892902</v>
      </c>
      <c r="I169" s="8">
        <v>100.94965132774124</v>
      </c>
      <c r="J169" s="8">
        <v>98.104769977658833</v>
      </c>
      <c r="K169" s="8">
        <v>100.66191221021963</v>
      </c>
      <c r="L169" s="8">
        <v>100.66191221021963</v>
      </c>
      <c r="M169" s="8">
        <v>100</v>
      </c>
      <c r="N169" s="8">
        <v>100.47085133446019</v>
      </c>
      <c r="O169" s="9">
        <v>100.01346280490802</v>
      </c>
      <c r="P169" s="19">
        <v>100</v>
      </c>
      <c r="Q169" s="8">
        <f t="shared" si="4"/>
        <v>98.104769977658833</v>
      </c>
      <c r="R169" s="8">
        <f t="shared" si="5"/>
        <v>104.22385689606564</v>
      </c>
      <c r="S169" s="10"/>
    </row>
    <row r="170" spans="1:19">
      <c r="A170" s="6">
        <v>164</v>
      </c>
      <c r="B170" s="7" t="s">
        <v>169</v>
      </c>
      <c r="C170" s="8">
        <v>139.53751012585582</v>
      </c>
      <c r="D170" s="8">
        <v>144.98693419809481</v>
      </c>
      <c r="E170" s="8">
        <v>148.75019268099496</v>
      </c>
      <c r="F170" s="8">
        <v>147.62642220457292</v>
      </c>
      <c r="G170" s="8">
        <v>146.03580034990713</v>
      </c>
      <c r="H170" s="8">
        <v>145.81122409071148</v>
      </c>
      <c r="I170" s="8">
        <v>147.143438243947</v>
      </c>
      <c r="J170" s="8">
        <v>147.8390952775151</v>
      </c>
      <c r="K170" s="8">
        <v>144.12974582165708</v>
      </c>
      <c r="L170" s="8">
        <v>144.12974582165708</v>
      </c>
      <c r="M170" s="8">
        <v>141.52127919980691</v>
      </c>
      <c r="N170" s="8">
        <v>143.97115886941805</v>
      </c>
      <c r="O170" s="9">
        <v>152.24539094172954</v>
      </c>
      <c r="P170" s="19">
        <v>152.25</v>
      </c>
      <c r="Q170" s="8">
        <f t="shared" si="4"/>
        <v>139.53751012585582</v>
      </c>
      <c r="R170" s="8">
        <f t="shared" si="5"/>
        <v>152.25</v>
      </c>
      <c r="S170" s="10"/>
    </row>
    <row r="171" spans="1:19">
      <c r="A171" s="6">
        <v>165</v>
      </c>
      <c r="B171" s="7" t="s">
        <v>170</v>
      </c>
      <c r="C171" s="8">
        <v>103.01849464644499</v>
      </c>
      <c r="D171" s="8">
        <v>103.08272157134002</v>
      </c>
      <c r="E171" s="8">
        <v>105.53508879757554</v>
      </c>
      <c r="F171" s="8">
        <v>105.45274261995819</v>
      </c>
      <c r="G171" s="8">
        <v>103.75362453635444</v>
      </c>
      <c r="H171" s="8">
        <v>101.81433397062125</v>
      </c>
      <c r="I171" s="8">
        <v>103.05346068347276</v>
      </c>
      <c r="J171" s="8">
        <v>102.29765559755873</v>
      </c>
      <c r="K171" s="8">
        <v>100</v>
      </c>
      <c r="L171" s="8">
        <v>100</v>
      </c>
      <c r="M171" s="8">
        <v>100</v>
      </c>
      <c r="N171" s="8">
        <v>99.486172916892144</v>
      </c>
      <c r="O171" s="9">
        <v>98.32543547373848</v>
      </c>
      <c r="P171" s="19">
        <v>100</v>
      </c>
      <c r="Q171" s="8">
        <f t="shared" si="4"/>
        <v>98.32543547373848</v>
      </c>
      <c r="R171" s="8">
        <f t="shared" si="5"/>
        <v>105.53508879757554</v>
      </c>
      <c r="S171" s="10"/>
    </row>
    <row r="172" spans="1:19">
      <c r="A172" s="6">
        <v>166</v>
      </c>
      <c r="B172" s="7" t="s">
        <v>171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9">
        <v>0</v>
      </c>
      <c r="P172" s="19">
        <v>0</v>
      </c>
      <c r="Q172" s="8">
        <f t="shared" si="4"/>
        <v>0</v>
      </c>
      <c r="R172" s="8">
        <f t="shared" si="5"/>
        <v>0</v>
      </c>
      <c r="S172" s="10"/>
    </row>
    <row r="173" spans="1:19">
      <c r="A173" s="6">
        <v>167</v>
      </c>
      <c r="B173" s="7" t="s">
        <v>172</v>
      </c>
      <c r="C173" s="8">
        <v>117.85098693154796</v>
      </c>
      <c r="D173" s="8">
        <v>124.36701469168597</v>
      </c>
      <c r="E173" s="8">
        <v>133.24676721909137</v>
      </c>
      <c r="F173" s="8">
        <v>136.96516604398897</v>
      </c>
      <c r="G173" s="8">
        <v>138.526731265726</v>
      </c>
      <c r="H173" s="8">
        <v>140.32994320024204</v>
      </c>
      <c r="I173" s="8">
        <v>145.00459206651018</v>
      </c>
      <c r="J173" s="8">
        <v>150.54751477882914</v>
      </c>
      <c r="K173" s="8">
        <v>148.00875742147787</v>
      </c>
      <c r="L173" s="8">
        <v>148.00875742147787</v>
      </c>
      <c r="M173" s="8">
        <v>146.30421315481414</v>
      </c>
      <c r="N173" s="8">
        <v>151.37946275892588</v>
      </c>
      <c r="O173" s="9">
        <v>155.90240397680554</v>
      </c>
      <c r="P173" s="19">
        <v>155.71</v>
      </c>
      <c r="Q173" s="8">
        <f t="shared" si="4"/>
        <v>117.85098693154796</v>
      </c>
      <c r="R173" s="8">
        <f t="shared" si="5"/>
        <v>155.90240397680554</v>
      </c>
      <c r="S173" s="10"/>
    </row>
    <row r="174" spans="1:19">
      <c r="A174" s="6">
        <v>168</v>
      </c>
      <c r="B174" s="7" t="s">
        <v>173</v>
      </c>
      <c r="C174" s="8">
        <v>134.16784194113046</v>
      </c>
      <c r="D174" s="8">
        <v>139.3555358037857</v>
      </c>
      <c r="E174" s="8">
        <v>147.00735017334301</v>
      </c>
      <c r="F174" s="8">
        <v>151.64972803674169</v>
      </c>
      <c r="G174" s="8">
        <v>153.94572926504674</v>
      </c>
      <c r="H174" s="8">
        <v>153.17855663332847</v>
      </c>
      <c r="I174" s="8">
        <v>158.25393342715967</v>
      </c>
      <c r="J174" s="8">
        <v>168.81466455290376</v>
      </c>
      <c r="K174" s="8">
        <v>172.97034125476529</v>
      </c>
      <c r="L174" s="8">
        <v>172.97034125476529</v>
      </c>
      <c r="M174" s="8">
        <v>165.55788543269111</v>
      </c>
      <c r="N174" s="8">
        <v>168.50002857051888</v>
      </c>
      <c r="O174" s="9">
        <v>171.82301041279283</v>
      </c>
      <c r="P174" s="19">
        <v>171.71</v>
      </c>
      <c r="Q174" s="8">
        <f t="shared" si="4"/>
        <v>134.16784194113046</v>
      </c>
      <c r="R174" s="8">
        <f t="shared" si="5"/>
        <v>172.97034125476529</v>
      </c>
      <c r="S174" s="10"/>
    </row>
    <row r="175" spans="1:19">
      <c r="A175" s="6">
        <v>169</v>
      </c>
      <c r="B175" s="7" t="s">
        <v>174</v>
      </c>
      <c r="C175" s="8">
        <v>156.44692906731987</v>
      </c>
      <c r="D175" s="8">
        <v>157.09552083232597</v>
      </c>
      <c r="E175" s="8">
        <v>156.7755481040686</v>
      </c>
      <c r="F175" s="8">
        <v>150.79368128038826</v>
      </c>
      <c r="G175" s="8">
        <v>150.44705102882506</v>
      </c>
      <c r="H175" s="8">
        <v>147.02307109572598</v>
      </c>
      <c r="I175" s="8">
        <v>154.31447702266385</v>
      </c>
      <c r="J175" s="8">
        <v>163.49902337250825</v>
      </c>
      <c r="K175" s="8">
        <v>151.34144079127762</v>
      </c>
      <c r="L175" s="8">
        <v>151.34144079127762</v>
      </c>
      <c r="M175" s="8">
        <v>148.84719599620823</v>
      </c>
      <c r="N175" s="8">
        <v>155.09571436745929</v>
      </c>
      <c r="O175" s="9">
        <v>154.4241020299923</v>
      </c>
      <c r="P175" s="19">
        <v>154.41999999999999</v>
      </c>
      <c r="Q175" s="8">
        <f t="shared" si="4"/>
        <v>147.02307109572598</v>
      </c>
      <c r="R175" s="8">
        <f t="shared" si="5"/>
        <v>163.49902337250825</v>
      </c>
      <c r="S175" s="10"/>
    </row>
    <row r="176" spans="1:19">
      <c r="A176" s="6">
        <v>170</v>
      </c>
      <c r="B176" s="7" t="s">
        <v>175</v>
      </c>
      <c r="C176" s="8">
        <v>133.84936804383935</v>
      </c>
      <c r="D176" s="8">
        <v>132.13190326917757</v>
      </c>
      <c r="E176" s="8">
        <v>136.80141240606659</v>
      </c>
      <c r="F176" s="8">
        <v>139.06360752361022</v>
      </c>
      <c r="G176" s="8">
        <v>133.87220607154268</v>
      </c>
      <c r="H176" s="8">
        <v>131.94657103126141</v>
      </c>
      <c r="I176" s="8">
        <v>126.36452002613281</v>
      </c>
      <c r="J176" s="8">
        <v>125.70028253071884</v>
      </c>
      <c r="K176" s="8">
        <v>115.01306359382239</v>
      </c>
      <c r="L176" s="8">
        <v>115.01306359382239</v>
      </c>
      <c r="M176" s="8">
        <v>105.53175847489531</v>
      </c>
      <c r="N176" s="8">
        <v>106.38960342031108</v>
      </c>
      <c r="O176" s="9">
        <v>111.21986583481136</v>
      </c>
      <c r="P176" s="19">
        <v>111.11</v>
      </c>
      <c r="Q176" s="8">
        <f t="shared" si="4"/>
        <v>105.53175847489531</v>
      </c>
      <c r="R176" s="8">
        <f t="shared" si="5"/>
        <v>139.06360752361022</v>
      </c>
      <c r="S176" s="10"/>
    </row>
    <row r="177" spans="1:19">
      <c r="A177" s="6">
        <v>171</v>
      </c>
      <c r="B177" s="7" t="s">
        <v>176</v>
      </c>
      <c r="C177" s="8">
        <v>113.43197302194503</v>
      </c>
      <c r="D177" s="8">
        <v>117.99124760453448</v>
      </c>
      <c r="E177" s="8">
        <v>121.08499649448999</v>
      </c>
      <c r="F177" s="8">
        <v>123.73669510574786</v>
      </c>
      <c r="G177" s="8">
        <v>124.47978954542968</v>
      </c>
      <c r="H177" s="8">
        <v>126.28924427988812</v>
      </c>
      <c r="I177" s="8">
        <v>129.5926932824656</v>
      </c>
      <c r="J177" s="8">
        <v>133.41771896876736</v>
      </c>
      <c r="K177" s="8">
        <v>127.70459475800939</v>
      </c>
      <c r="L177" s="8">
        <v>127.70459475800939</v>
      </c>
      <c r="M177" s="8">
        <v>125.23085294464681</v>
      </c>
      <c r="N177" s="8">
        <v>129.53276710760636</v>
      </c>
      <c r="O177" s="9">
        <v>129.17792288151338</v>
      </c>
      <c r="P177" s="19">
        <v>129.18</v>
      </c>
      <c r="Q177" s="8">
        <f t="shared" si="4"/>
        <v>113.43197302194503</v>
      </c>
      <c r="R177" s="8">
        <f t="shared" si="5"/>
        <v>133.41771896876736</v>
      </c>
      <c r="S177" s="10"/>
    </row>
    <row r="178" spans="1:19">
      <c r="A178" s="6">
        <v>172</v>
      </c>
      <c r="B178" s="7" t="s">
        <v>177</v>
      </c>
      <c r="C178" s="8">
        <v>147.82007408803725</v>
      </c>
      <c r="D178" s="8">
        <v>156.04535218080719</v>
      </c>
      <c r="E178" s="8">
        <v>157.97163123854486</v>
      </c>
      <c r="F178" s="8">
        <v>165.52156203448624</v>
      </c>
      <c r="G178" s="8">
        <v>158.67228036733869</v>
      </c>
      <c r="H178" s="8">
        <v>159.36118697291184</v>
      </c>
      <c r="I178" s="8">
        <v>167.36913527164995</v>
      </c>
      <c r="J178" s="8">
        <v>172.70926315361979</v>
      </c>
      <c r="K178" s="8">
        <v>184.8182838817367</v>
      </c>
      <c r="L178" s="8">
        <v>184.8182838817367</v>
      </c>
      <c r="M178" s="8">
        <v>165.43191225104837</v>
      </c>
      <c r="N178" s="8">
        <v>165.85312311121146</v>
      </c>
      <c r="O178" s="9">
        <v>165.85312311121146</v>
      </c>
      <c r="P178" s="19">
        <v>165.85</v>
      </c>
      <c r="Q178" s="8">
        <f t="shared" si="4"/>
        <v>147.82007408803725</v>
      </c>
      <c r="R178" s="8">
        <f t="shared" si="5"/>
        <v>184.8182838817367</v>
      </c>
      <c r="S178" s="10"/>
    </row>
    <row r="179" spans="1:19">
      <c r="A179" s="6">
        <v>173</v>
      </c>
      <c r="B179" s="7" t="s">
        <v>178</v>
      </c>
      <c r="C179" s="8">
        <v>157.42773800518884</v>
      </c>
      <c r="D179" s="8">
        <v>158.16369788304439</v>
      </c>
      <c r="E179" s="8">
        <v>171.4972767735922</v>
      </c>
      <c r="F179" s="8">
        <v>190.6143761248664</v>
      </c>
      <c r="G179" s="8">
        <v>185.23897594415638</v>
      </c>
      <c r="H179" s="8">
        <v>189.26626623019737</v>
      </c>
      <c r="I179" s="8">
        <v>189.86005822903095</v>
      </c>
      <c r="J179" s="8">
        <v>204.273526904639</v>
      </c>
      <c r="K179" s="8">
        <v>183.6810112811568</v>
      </c>
      <c r="L179" s="8">
        <v>183.6810112811568</v>
      </c>
      <c r="M179" s="8">
        <v>178.83892716863073</v>
      </c>
      <c r="N179" s="8">
        <v>193.62675033341151</v>
      </c>
      <c r="O179" s="9">
        <v>192.19206857281566</v>
      </c>
      <c r="P179" s="19">
        <v>192.19</v>
      </c>
      <c r="Q179" s="8">
        <f t="shared" si="4"/>
        <v>157.42773800518884</v>
      </c>
      <c r="R179" s="8">
        <f t="shared" si="5"/>
        <v>204.273526904639</v>
      </c>
      <c r="S179" s="10"/>
    </row>
    <row r="180" spans="1:19">
      <c r="A180" s="6">
        <v>174</v>
      </c>
      <c r="B180" s="7" t="s">
        <v>179</v>
      </c>
      <c r="C180" s="8">
        <v>133.51075283776038</v>
      </c>
      <c r="D180" s="8">
        <v>136.02783637182719</v>
      </c>
      <c r="E180" s="8">
        <v>140.78668040702419</v>
      </c>
      <c r="F180" s="8">
        <v>139.67886828539596</v>
      </c>
      <c r="G180" s="8">
        <v>149.82386021555897</v>
      </c>
      <c r="H180" s="8">
        <v>151.7557932849802</v>
      </c>
      <c r="I180" s="8">
        <v>164.25055561515535</v>
      </c>
      <c r="J180" s="8">
        <v>171.62046684328209</v>
      </c>
      <c r="K180" s="8">
        <v>165.6352437150984</v>
      </c>
      <c r="L180" s="8">
        <v>165.6352437150984</v>
      </c>
      <c r="M180" s="8">
        <v>159.09834730402255</v>
      </c>
      <c r="N180" s="8">
        <v>158.57235783740464</v>
      </c>
      <c r="O180" s="9">
        <v>160.91354418144041</v>
      </c>
      <c r="P180" s="19">
        <v>159.69</v>
      </c>
      <c r="Q180" s="8">
        <f t="shared" si="4"/>
        <v>133.51075283776038</v>
      </c>
      <c r="R180" s="8">
        <f t="shared" si="5"/>
        <v>171.62046684328209</v>
      </c>
      <c r="S180" s="10"/>
    </row>
    <row r="181" spans="1:19">
      <c r="A181" s="6">
        <v>175</v>
      </c>
      <c r="B181" s="7" t="s">
        <v>180</v>
      </c>
      <c r="C181" s="8">
        <v>135.39713622335344</v>
      </c>
      <c r="D181" s="8">
        <v>141.45706997044542</v>
      </c>
      <c r="E181" s="8">
        <v>147.14081772529875</v>
      </c>
      <c r="F181" s="8">
        <v>149.9565669155152</v>
      </c>
      <c r="G181" s="8">
        <v>153.46161650527441</v>
      </c>
      <c r="H181" s="8">
        <v>151.07545582516647</v>
      </c>
      <c r="I181" s="8">
        <v>151.23445608499918</v>
      </c>
      <c r="J181" s="8">
        <v>158.11129876213545</v>
      </c>
      <c r="K181" s="8">
        <v>155.59623685915264</v>
      </c>
      <c r="L181" s="8">
        <v>155.59623685915264</v>
      </c>
      <c r="M181" s="8">
        <v>153.75272742609053</v>
      </c>
      <c r="N181" s="8">
        <v>157.74147833100446</v>
      </c>
      <c r="O181" s="9">
        <v>158.27530225454106</v>
      </c>
      <c r="P181" s="19">
        <v>158.22999999999999</v>
      </c>
      <c r="Q181" s="8">
        <f t="shared" si="4"/>
        <v>135.39713622335344</v>
      </c>
      <c r="R181" s="8">
        <f t="shared" si="5"/>
        <v>158.27530225454106</v>
      </c>
      <c r="S181" s="10"/>
    </row>
    <row r="182" spans="1:19">
      <c r="A182" s="6">
        <v>176</v>
      </c>
      <c r="B182" s="7" t="s">
        <v>181</v>
      </c>
      <c r="C182" s="8">
        <v>124.68307328131323</v>
      </c>
      <c r="D182" s="8">
        <v>131.17339094987926</v>
      </c>
      <c r="E182" s="8">
        <v>132.5678703272084</v>
      </c>
      <c r="F182" s="8">
        <v>133.03185416053941</v>
      </c>
      <c r="G182" s="8">
        <v>135.81387631465586</v>
      </c>
      <c r="H182" s="8">
        <v>134.44186050017095</v>
      </c>
      <c r="I182" s="8">
        <v>149.7418380646148</v>
      </c>
      <c r="J182" s="8">
        <v>142.09030469434236</v>
      </c>
      <c r="K182" s="8">
        <v>134.00620858507176</v>
      </c>
      <c r="L182" s="8">
        <v>134.00620858507176</v>
      </c>
      <c r="M182" s="8">
        <v>125.11510690310676</v>
      </c>
      <c r="N182" s="8">
        <v>132.29061594509275</v>
      </c>
      <c r="O182" s="9">
        <v>132.29061594509275</v>
      </c>
      <c r="P182" s="19">
        <v>132.29</v>
      </c>
      <c r="Q182" s="8">
        <f t="shared" si="4"/>
        <v>124.68307328131323</v>
      </c>
      <c r="R182" s="8">
        <f t="shared" si="5"/>
        <v>149.7418380646148</v>
      </c>
      <c r="S182" s="10"/>
    </row>
    <row r="183" spans="1:19">
      <c r="A183" s="6">
        <v>177</v>
      </c>
      <c r="B183" s="7" t="s">
        <v>182</v>
      </c>
      <c r="C183" s="8">
        <v>132.17480585337341</v>
      </c>
      <c r="D183" s="8">
        <v>130.71631327264902</v>
      </c>
      <c r="E183" s="8">
        <v>134.12250614803494</v>
      </c>
      <c r="F183" s="8">
        <v>136.77725133401748</v>
      </c>
      <c r="G183" s="8">
        <v>141.98567043611629</v>
      </c>
      <c r="H183" s="8">
        <v>138.09453442577359</v>
      </c>
      <c r="I183" s="8">
        <v>142.45604361892609</v>
      </c>
      <c r="J183" s="8">
        <v>150.15914978742398</v>
      </c>
      <c r="K183" s="8">
        <v>143.43132670377187</v>
      </c>
      <c r="L183" s="8">
        <v>143.43132670377187</v>
      </c>
      <c r="M183" s="8">
        <v>137.96992674442876</v>
      </c>
      <c r="N183" s="8">
        <v>132.62967447982498</v>
      </c>
      <c r="O183" s="9">
        <v>138.06508502248184</v>
      </c>
      <c r="P183" s="19">
        <v>138.08000000000001</v>
      </c>
      <c r="Q183" s="8">
        <f t="shared" si="4"/>
        <v>130.71631327264902</v>
      </c>
      <c r="R183" s="8">
        <f t="shared" si="5"/>
        <v>150.15914978742398</v>
      </c>
      <c r="S183" s="10"/>
    </row>
    <row r="184" spans="1:19">
      <c r="A184" s="6">
        <v>178</v>
      </c>
      <c r="B184" s="7" t="s">
        <v>183</v>
      </c>
      <c r="C184" s="8">
        <v>107.79546638110065</v>
      </c>
      <c r="D184" s="8">
        <v>108.11153669568733</v>
      </c>
      <c r="E184" s="8">
        <v>109.69164192595284</v>
      </c>
      <c r="F184" s="8">
        <v>110.42171456845485</v>
      </c>
      <c r="G184" s="8">
        <v>105.21838666210061</v>
      </c>
      <c r="H184" s="8">
        <v>112.03087235454272</v>
      </c>
      <c r="I184" s="8">
        <v>116.83137108712111</v>
      </c>
      <c r="J184" s="8">
        <v>121.4974209597504</v>
      </c>
      <c r="K184" s="8">
        <v>110.87211795217652</v>
      </c>
      <c r="L184" s="8">
        <v>110.87211795217652</v>
      </c>
      <c r="M184" s="8">
        <v>108.11306771093396</v>
      </c>
      <c r="N184" s="8">
        <v>109.70792382821224</v>
      </c>
      <c r="O184" s="9">
        <v>113.06120803359674</v>
      </c>
      <c r="P184" s="19">
        <v>112.66</v>
      </c>
      <c r="Q184" s="8">
        <f t="shared" si="4"/>
        <v>105.21838666210061</v>
      </c>
      <c r="R184" s="8">
        <f t="shared" si="5"/>
        <v>121.4974209597504</v>
      </c>
      <c r="S184" s="10"/>
    </row>
    <row r="185" spans="1:19">
      <c r="A185" s="6">
        <v>179</v>
      </c>
      <c r="B185" s="7" t="s">
        <v>184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9">
        <v>0</v>
      </c>
      <c r="P185" s="19">
        <v>0</v>
      </c>
      <c r="Q185" s="8">
        <f t="shared" si="4"/>
        <v>0</v>
      </c>
      <c r="R185" s="8">
        <f t="shared" si="5"/>
        <v>0</v>
      </c>
      <c r="S185" s="10"/>
    </row>
    <row r="186" spans="1:19">
      <c r="A186" s="6">
        <v>180</v>
      </c>
      <c r="B186" s="7" t="s">
        <v>185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9">
        <v>0</v>
      </c>
      <c r="P186" s="19">
        <v>0</v>
      </c>
      <c r="Q186" s="8">
        <f t="shared" si="4"/>
        <v>0</v>
      </c>
      <c r="R186" s="8">
        <f t="shared" si="5"/>
        <v>0</v>
      </c>
      <c r="S186" s="10"/>
    </row>
    <row r="187" spans="1:19">
      <c r="A187" s="6">
        <v>181</v>
      </c>
      <c r="B187" s="7" t="s">
        <v>186</v>
      </c>
      <c r="C187" s="8">
        <v>101.51933275235901</v>
      </c>
      <c r="D187" s="8">
        <v>102.86180450522266</v>
      </c>
      <c r="E187" s="8">
        <v>106.11536313247443</v>
      </c>
      <c r="F187" s="8">
        <v>106.74449559766697</v>
      </c>
      <c r="G187" s="8">
        <v>106.45657075481911</v>
      </c>
      <c r="H187" s="8">
        <v>104.75446172916065</v>
      </c>
      <c r="I187" s="8">
        <v>101.83511774038838</v>
      </c>
      <c r="J187" s="8">
        <v>103.47352643682466</v>
      </c>
      <c r="K187" s="8">
        <v>101.41418881168643</v>
      </c>
      <c r="L187" s="8">
        <v>101.41418881168643</v>
      </c>
      <c r="M187" s="8">
        <v>100.85374199694317</v>
      </c>
      <c r="N187" s="8">
        <v>100.66526491243673</v>
      </c>
      <c r="O187" s="9">
        <v>101.12183640562671</v>
      </c>
      <c r="P187" s="19">
        <v>101.41</v>
      </c>
      <c r="Q187" s="8">
        <f t="shared" si="4"/>
        <v>100.66526491243673</v>
      </c>
      <c r="R187" s="8">
        <f t="shared" si="5"/>
        <v>106.74449559766697</v>
      </c>
      <c r="S187" s="10"/>
    </row>
    <row r="188" spans="1:19">
      <c r="A188" s="6">
        <v>182</v>
      </c>
      <c r="B188" s="7" t="s">
        <v>187</v>
      </c>
      <c r="C188" s="8">
        <v>113.44113005468792</v>
      </c>
      <c r="D188" s="8">
        <v>116.03250779076764</v>
      </c>
      <c r="E188" s="8">
        <v>120.32276527213455</v>
      </c>
      <c r="F188" s="8">
        <v>130.65120424154105</v>
      </c>
      <c r="G188" s="8">
        <v>123.53541588570813</v>
      </c>
      <c r="H188" s="8">
        <v>120.37975419998632</v>
      </c>
      <c r="I188" s="8">
        <v>123.86319990418393</v>
      </c>
      <c r="J188" s="8">
        <v>123.98828030248946</v>
      </c>
      <c r="K188" s="8">
        <v>119.51204304515628</v>
      </c>
      <c r="L188" s="8">
        <v>119.51204304515628</v>
      </c>
      <c r="M188" s="8">
        <v>116.57078475555748</v>
      </c>
      <c r="N188" s="8">
        <v>118.3427901450363</v>
      </c>
      <c r="O188" s="9">
        <v>120.65510980246452</v>
      </c>
      <c r="P188" s="19">
        <v>120.33</v>
      </c>
      <c r="Q188" s="8">
        <f t="shared" si="4"/>
        <v>113.44113005468792</v>
      </c>
      <c r="R188" s="8">
        <f t="shared" si="5"/>
        <v>130.65120424154105</v>
      </c>
      <c r="S188" s="10"/>
    </row>
    <row r="189" spans="1:19">
      <c r="A189" s="6">
        <v>183</v>
      </c>
      <c r="B189" s="7" t="s">
        <v>188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9">
        <v>0</v>
      </c>
      <c r="P189" s="19">
        <v>0</v>
      </c>
      <c r="Q189" s="8">
        <f t="shared" si="4"/>
        <v>0</v>
      </c>
      <c r="R189" s="8">
        <f t="shared" si="5"/>
        <v>0</v>
      </c>
      <c r="S189" s="10"/>
    </row>
    <row r="190" spans="1:19">
      <c r="A190" s="6">
        <v>184</v>
      </c>
      <c r="B190" s="7" t="s">
        <v>189</v>
      </c>
      <c r="C190" s="8">
        <v>156.38856242594332</v>
      </c>
      <c r="D190" s="8">
        <v>155.11081193207994</v>
      </c>
      <c r="E190" s="8">
        <v>167.3618432016695</v>
      </c>
      <c r="F190" s="8">
        <v>183.74554945209076</v>
      </c>
      <c r="G190" s="8">
        <v>184.51131459687375</v>
      </c>
      <c r="H190" s="8">
        <v>182.70527559444608</v>
      </c>
      <c r="I190" s="8">
        <v>179.08938939106872</v>
      </c>
      <c r="J190" s="8">
        <v>183.49032367545229</v>
      </c>
      <c r="K190" s="8">
        <v>182.067491328644</v>
      </c>
      <c r="L190" s="8">
        <v>182.067491328644</v>
      </c>
      <c r="M190" s="8">
        <v>173.3972428755126</v>
      </c>
      <c r="N190" s="8">
        <v>177.05425368898824</v>
      </c>
      <c r="O190" s="9">
        <v>184.29637564341635</v>
      </c>
      <c r="P190" s="19">
        <v>184.29</v>
      </c>
      <c r="Q190" s="8">
        <f t="shared" si="4"/>
        <v>155.11081193207994</v>
      </c>
      <c r="R190" s="8">
        <f t="shared" si="5"/>
        <v>184.51131459687375</v>
      </c>
      <c r="S190" s="10"/>
    </row>
    <row r="191" spans="1:19">
      <c r="A191" s="6">
        <v>185</v>
      </c>
      <c r="B191" s="7" t="s">
        <v>190</v>
      </c>
      <c r="C191" s="8">
        <v>110.8312338164273</v>
      </c>
      <c r="D191" s="8">
        <v>113.63615343248547</v>
      </c>
      <c r="E191" s="8">
        <v>116.46463794675694</v>
      </c>
      <c r="F191" s="8">
        <v>118.73917133466134</v>
      </c>
      <c r="G191" s="8">
        <v>118.63452826662915</v>
      </c>
      <c r="H191" s="8">
        <v>116.27682178474711</v>
      </c>
      <c r="I191" s="8">
        <v>112.73561699026043</v>
      </c>
      <c r="J191" s="8">
        <v>115.79583337223916</v>
      </c>
      <c r="K191" s="8">
        <v>112.73241647428188</v>
      </c>
      <c r="L191" s="8">
        <v>112.73241647428188</v>
      </c>
      <c r="M191" s="8">
        <v>112.61932855375618</v>
      </c>
      <c r="N191" s="8">
        <v>115.54687067399728</v>
      </c>
      <c r="O191" s="9">
        <v>114.29832456419318</v>
      </c>
      <c r="P191" s="19">
        <v>113.97</v>
      </c>
      <c r="Q191" s="8">
        <f t="shared" si="4"/>
        <v>110.8312338164273</v>
      </c>
      <c r="R191" s="8">
        <f t="shared" si="5"/>
        <v>118.73917133466134</v>
      </c>
      <c r="S191" s="10"/>
    </row>
    <row r="192" spans="1:19">
      <c r="A192" s="6">
        <v>186</v>
      </c>
      <c r="B192" s="7" t="s">
        <v>191</v>
      </c>
      <c r="C192" s="8">
        <v>131.4081048543683</v>
      </c>
      <c r="D192" s="8">
        <v>134.00809327726307</v>
      </c>
      <c r="E192" s="8">
        <v>137.62492494491028</v>
      </c>
      <c r="F192" s="8">
        <v>143.69473104032178</v>
      </c>
      <c r="G192" s="8">
        <v>141.36827548200583</v>
      </c>
      <c r="H192" s="8">
        <v>139.40479773431406</v>
      </c>
      <c r="I192" s="8">
        <v>136.1055559800138</v>
      </c>
      <c r="J192" s="8">
        <v>139.9535428481704</v>
      </c>
      <c r="K192" s="8">
        <v>136.0534287779991</v>
      </c>
      <c r="L192" s="8">
        <v>136.0534287779991</v>
      </c>
      <c r="M192" s="8">
        <v>131.24666654593909</v>
      </c>
      <c r="N192" s="8">
        <v>132.37093808155618</v>
      </c>
      <c r="O192" s="9">
        <v>136.81000965823361</v>
      </c>
      <c r="P192" s="19">
        <v>137.21</v>
      </c>
      <c r="Q192" s="8">
        <f t="shared" si="4"/>
        <v>131.24666654593909</v>
      </c>
      <c r="R192" s="8">
        <f t="shared" si="5"/>
        <v>143.69473104032178</v>
      </c>
      <c r="S192" s="10"/>
    </row>
    <row r="193" spans="1:19">
      <c r="A193" s="6">
        <v>187</v>
      </c>
      <c r="B193" s="7" t="s">
        <v>192</v>
      </c>
      <c r="C193" s="8">
        <v>125.19550335308203</v>
      </c>
      <c r="D193" s="8">
        <v>129.8884575937754</v>
      </c>
      <c r="E193" s="8">
        <v>138.5731238174711</v>
      </c>
      <c r="F193" s="8">
        <v>147.58222412671279</v>
      </c>
      <c r="G193" s="8">
        <v>145.44109321459518</v>
      </c>
      <c r="H193" s="8">
        <v>153.64470105746281</v>
      </c>
      <c r="I193" s="8">
        <v>161.94560374181199</v>
      </c>
      <c r="J193" s="8">
        <v>167.72004120035621</v>
      </c>
      <c r="K193" s="8">
        <v>164.17882110197769</v>
      </c>
      <c r="L193" s="8">
        <v>164.17882110197769</v>
      </c>
      <c r="M193" s="8">
        <v>155.56880524369333</v>
      </c>
      <c r="N193" s="8">
        <v>158.67566237351031</v>
      </c>
      <c r="O193" s="9">
        <v>161.99837960532065</v>
      </c>
      <c r="P193" s="19">
        <v>162.01</v>
      </c>
      <c r="Q193" s="8">
        <f t="shared" si="4"/>
        <v>125.19550335308203</v>
      </c>
      <c r="R193" s="8">
        <f t="shared" si="5"/>
        <v>167.72004120035621</v>
      </c>
      <c r="S193" s="10"/>
    </row>
    <row r="194" spans="1:19">
      <c r="A194" s="6">
        <v>188</v>
      </c>
      <c r="B194" s="7" t="s">
        <v>193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9">
        <v>0</v>
      </c>
      <c r="P194" s="19">
        <v>0</v>
      </c>
      <c r="Q194" s="8">
        <f t="shared" si="4"/>
        <v>0</v>
      </c>
      <c r="R194" s="8">
        <f t="shared" si="5"/>
        <v>0</v>
      </c>
      <c r="S194" s="10"/>
    </row>
    <row r="195" spans="1:19">
      <c r="A195" s="6">
        <v>189</v>
      </c>
      <c r="B195" s="7" t="s">
        <v>194</v>
      </c>
      <c r="C195" s="8">
        <v>130.92634220436565</v>
      </c>
      <c r="D195" s="8">
        <v>132.04660597863477</v>
      </c>
      <c r="E195" s="8">
        <v>136.8224601764216</v>
      </c>
      <c r="F195" s="8">
        <v>140.06581935816317</v>
      </c>
      <c r="G195" s="8">
        <v>138.44711462449649</v>
      </c>
      <c r="H195" s="8">
        <v>137.08671197035798</v>
      </c>
      <c r="I195" s="8">
        <v>133.69625577838289</v>
      </c>
      <c r="J195" s="8">
        <v>135.90523895183065</v>
      </c>
      <c r="K195" s="8">
        <v>134.51876817314573</v>
      </c>
      <c r="L195" s="8">
        <v>134.51876817314573</v>
      </c>
      <c r="M195" s="8">
        <v>134.15500678325202</v>
      </c>
      <c r="N195" s="8">
        <v>140.34063850355417</v>
      </c>
      <c r="O195" s="9">
        <v>145.54500611524296</v>
      </c>
      <c r="P195" s="19">
        <v>145.54</v>
      </c>
      <c r="Q195" s="8">
        <f t="shared" si="4"/>
        <v>130.92634220436565</v>
      </c>
      <c r="R195" s="8">
        <f t="shared" si="5"/>
        <v>145.54500611524296</v>
      </c>
      <c r="S195" s="10"/>
    </row>
    <row r="196" spans="1:19">
      <c r="A196" s="6">
        <v>190</v>
      </c>
      <c r="B196" s="7" t="s">
        <v>195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9">
        <v>0</v>
      </c>
      <c r="P196" s="19">
        <v>0</v>
      </c>
      <c r="Q196" s="8">
        <f t="shared" si="4"/>
        <v>0</v>
      </c>
      <c r="R196" s="8">
        <f t="shared" si="5"/>
        <v>0</v>
      </c>
      <c r="S196" s="10"/>
    </row>
    <row r="197" spans="1:19">
      <c r="A197" s="6">
        <v>191</v>
      </c>
      <c r="B197" s="7" t="s">
        <v>196</v>
      </c>
      <c r="C197" s="8">
        <v>115.94326773859689</v>
      </c>
      <c r="D197" s="8">
        <v>121.34083483062506</v>
      </c>
      <c r="E197" s="8">
        <v>130.10068537235821</v>
      </c>
      <c r="F197" s="8">
        <v>135.16822993331189</v>
      </c>
      <c r="G197" s="8">
        <v>138.18668236846696</v>
      </c>
      <c r="H197" s="8">
        <v>130.94108656434608</v>
      </c>
      <c r="I197" s="8">
        <v>130.24953885967597</v>
      </c>
      <c r="J197" s="8">
        <v>134.37438089794952</v>
      </c>
      <c r="K197" s="8">
        <v>128.86300283434048</v>
      </c>
      <c r="L197" s="8">
        <v>128.86300283434048</v>
      </c>
      <c r="M197" s="8">
        <v>128.97097032226912</v>
      </c>
      <c r="N197" s="8">
        <v>125.13309537312853</v>
      </c>
      <c r="O197" s="9">
        <v>131.2754099544525</v>
      </c>
      <c r="P197" s="19">
        <v>130.81</v>
      </c>
      <c r="Q197" s="8">
        <f t="shared" si="4"/>
        <v>115.94326773859689</v>
      </c>
      <c r="R197" s="8">
        <f t="shared" si="5"/>
        <v>138.18668236846696</v>
      </c>
      <c r="S197" s="10"/>
    </row>
    <row r="198" spans="1:19">
      <c r="A198" s="6">
        <v>192</v>
      </c>
      <c r="B198" s="7" t="s">
        <v>197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9">
        <v>0</v>
      </c>
      <c r="P198" s="19">
        <v>0</v>
      </c>
      <c r="Q198" s="8">
        <f t="shared" si="4"/>
        <v>0</v>
      </c>
      <c r="R198" s="8">
        <f t="shared" si="5"/>
        <v>0</v>
      </c>
      <c r="S198" s="10"/>
    </row>
    <row r="199" spans="1:19">
      <c r="A199" s="6">
        <v>193</v>
      </c>
      <c r="B199" s="7" t="s">
        <v>198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9">
        <v>0</v>
      </c>
      <c r="P199" s="19">
        <v>0</v>
      </c>
      <c r="Q199" s="8">
        <f t="shared" ref="Q199:Q262" si="6">MIN(C199:P199)</f>
        <v>0</v>
      </c>
      <c r="R199" s="8">
        <f t="shared" ref="R199:R262" si="7">MAX(C199:P199)</f>
        <v>0</v>
      </c>
      <c r="S199" s="10"/>
    </row>
    <row r="200" spans="1:19">
      <c r="A200" s="6">
        <v>194</v>
      </c>
      <c r="B200" s="7" t="s">
        <v>199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9">
        <v>0</v>
      </c>
      <c r="P200" s="19">
        <v>0</v>
      </c>
      <c r="Q200" s="8">
        <f t="shared" si="6"/>
        <v>0</v>
      </c>
      <c r="R200" s="8">
        <f t="shared" si="7"/>
        <v>0</v>
      </c>
      <c r="S200" s="10"/>
    </row>
    <row r="201" spans="1:19">
      <c r="A201" s="6">
        <v>195</v>
      </c>
      <c r="B201" s="7" t="s">
        <v>200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9">
        <v>0</v>
      </c>
      <c r="P201" s="19">
        <v>0</v>
      </c>
      <c r="Q201" s="8">
        <f t="shared" si="6"/>
        <v>0</v>
      </c>
      <c r="R201" s="8">
        <f t="shared" si="7"/>
        <v>0</v>
      </c>
      <c r="S201" s="10"/>
    </row>
    <row r="202" spans="1:19">
      <c r="A202" s="6">
        <v>196</v>
      </c>
      <c r="B202" s="7" t="s">
        <v>201</v>
      </c>
      <c r="C202" s="8">
        <v>135.88856264925766</v>
      </c>
      <c r="D202" s="8">
        <v>145.29341280320585</v>
      </c>
      <c r="E202" s="8">
        <v>150.49793889510863</v>
      </c>
      <c r="F202" s="8">
        <v>150.97623780447501</v>
      </c>
      <c r="G202" s="8">
        <v>155.30797601046103</v>
      </c>
      <c r="H202" s="8">
        <v>157.70160639260953</v>
      </c>
      <c r="I202" s="8">
        <v>163.82157698309982</v>
      </c>
      <c r="J202" s="8">
        <v>158.7066733669341</v>
      </c>
      <c r="K202" s="8">
        <v>163.57784486712441</v>
      </c>
      <c r="L202" s="8">
        <v>163.57784486712441</v>
      </c>
      <c r="M202" s="8">
        <v>162.73337085115483</v>
      </c>
      <c r="N202" s="8">
        <v>174.79375410426147</v>
      </c>
      <c r="O202" s="9">
        <v>167.14464061309806</v>
      </c>
      <c r="P202" s="19">
        <v>165.57</v>
      </c>
      <c r="Q202" s="8">
        <f t="shared" si="6"/>
        <v>135.88856264925766</v>
      </c>
      <c r="R202" s="8">
        <f t="shared" si="7"/>
        <v>174.79375410426147</v>
      </c>
      <c r="S202" s="10"/>
    </row>
    <row r="203" spans="1:19">
      <c r="A203" s="6">
        <v>197</v>
      </c>
      <c r="B203" s="7" t="s">
        <v>202</v>
      </c>
      <c r="C203" s="8">
        <v>201.40279175002206</v>
      </c>
      <c r="D203" s="8">
        <v>195.42959143683302</v>
      </c>
      <c r="E203" s="8">
        <v>197.5552187580457</v>
      </c>
      <c r="F203" s="8">
        <v>199.48419349482609</v>
      </c>
      <c r="G203" s="8">
        <v>192.89027735625709</v>
      </c>
      <c r="H203" s="8">
        <v>191.01077792771414</v>
      </c>
      <c r="I203" s="8">
        <v>195.86009996084681</v>
      </c>
      <c r="J203" s="8">
        <v>200.61018696183487</v>
      </c>
      <c r="K203" s="8">
        <v>190.0338443433703</v>
      </c>
      <c r="L203" s="8">
        <v>190.0338443433703</v>
      </c>
      <c r="M203" s="8">
        <v>183.48730030995975</v>
      </c>
      <c r="N203" s="8">
        <v>194.22062068724307</v>
      </c>
      <c r="O203" s="9">
        <v>192.77369698783244</v>
      </c>
      <c r="P203" s="19">
        <v>192.76</v>
      </c>
      <c r="Q203" s="8">
        <f t="shared" si="6"/>
        <v>183.48730030995975</v>
      </c>
      <c r="R203" s="8">
        <f t="shared" si="7"/>
        <v>201.40279175002206</v>
      </c>
      <c r="S203" s="10"/>
    </row>
    <row r="204" spans="1:19">
      <c r="A204" s="6">
        <v>198</v>
      </c>
      <c r="B204" s="7" t="s">
        <v>203</v>
      </c>
      <c r="C204" s="8">
        <v>127.17030610138957</v>
      </c>
      <c r="D204" s="8">
        <v>127.3231804029797</v>
      </c>
      <c r="E204" s="8">
        <v>130.64311298824109</v>
      </c>
      <c r="F204" s="8">
        <v>140.21108373791162</v>
      </c>
      <c r="G204" s="8">
        <v>141.44429367836108</v>
      </c>
      <c r="H204" s="8">
        <v>136.95023748723992</v>
      </c>
      <c r="I204" s="8">
        <v>141.03301098885865</v>
      </c>
      <c r="J204" s="8">
        <v>151.10388749669943</v>
      </c>
      <c r="K204" s="8">
        <v>151.90900346349602</v>
      </c>
      <c r="L204" s="8">
        <v>151.90900346349602</v>
      </c>
      <c r="M204" s="8">
        <v>152.14799442272499</v>
      </c>
      <c r="N204" s="8">
        <v>148.71979754688601</v>
      </c>
      <c r="O204" s="9">
        <v>153.91555955173789</v>
      </c>
      <c r="P204" s="19">
        <v>153.87</v>
      </c>
      <c r="Q204" s="8">
        <f t="shared" si="6"/>
        <v>127.17030610138957</v>
      </c>
      <c r="R204" s="8">
        <f t="shared" si="7"/>
        <v>153.91555955173789</v>
      </c>
      <c r="S204" s="10"/>
    </row>
    <row r="205" spans="1:19">
      <c r="A205" s="6">
        <v>199</v>
      </c>
      <c r="B205" s="7" t="s">
        <v>204</v>
      </c>
      <c r="C205" s="8">
        <v>148.26631847153149</v>
      </c>
      <c r="D205" s="8">
        <v>153.73324233353281</v>
      </c>
      <c r="E205" s="8">
        <v>161.5716495419893</v>
      </c>
      <c r="F205" s="8">
        <v>164.1464684207713</v>
      </c>
      <c r="G205" s="8">
        <v>167.20649686398241</v>
      </c>
      <c r="H205" s="8">
        <v>167.51293210970741</v>
      </c>
      <c r="I205" s="8">
        <v>167.09468885935951</v>
      </c>
      <c r="J205" s="8">
        <v>173.72925288107623</v>
      </c>
      <c r="K205" s="8">
        <v>173.03511468968532</v>
      </c>
      <c r="L205" s="8">
        <v>173.03511468968532</v>
      </c>
      <c r="M205" s="8">
        <v>173.51873935361996</v>
      </c>
      <c r="N205" s="8">
        <v>179.55044707105336</v>
      </c>
      <c r="O205" s="9">
        <v>190.70257983875337</v>
      </c>
      <c r="P205" s="19">
        <v>190.69</v>
      </c>
      <c r="Q205" s="8">
        <f t="shared" si="6"/>
        <v>148.26631847153149</v>
      </c>
      <c r="R205" s="8">
        <f t="shared" si="7"/>
        <v>190.70257983875337</v>
      </c>
      <c r="S205" s="10"/>
    </row>
    <row r="206" spans="1:19">
      <c r="A206" s="6">
        <v>200</v>
      </c>
      <c r="B206" s="7" t="s">
        <v>205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9">
        <v>0</v>
      </c>
      <c r="P206" s="19">
        <v>0</v>
      </c>
      <c r="Q206" s="8">
        <f t="shared" si="6"/>
        <v>0</v>
      </c>
      <c r="R206" s="8">
        <f t="shared" si="7"/>
        <v>0</v>
      </c>
      <c r="S206" s="10"/>
    </row>
    <row r="207" spans="1:19">
      <c r="A207" s="6">
        <v>201</v>
      </c>
      <c r="B207" s="7" t="s">
        <v>206</v>
      </c>
      <c r="C207" s="8">
        <v>100.52889420193823</v>
      </c>
      <c r="D207" s="8">
        <v>101.71049512531789</v>
      </c>
      <c r="E207" s="8">
        <v>101.41433582961012</v>
      </c>
      <c r="F207" s="8">
        <v>101.6700281712929</v>
      </c>
      <c r="G207" s="8">
        <v>101.56237654486631</v>
      </c>
      <c r="H207" s="8">
        <v>99.296998040832577</v>
      </c>
      <c r="I207" s="8">
        <v>103.50237892826819</v>
      </c>
      <c r="J207" s="8">
        <v>102.46061449787913</v>
      </c>
      <c r="K207" s="8">
        <v>100.48719005553819</v>
      </c>
      <c r="L207" s="8">
        <v>100.48719005553819</v>
      </c>
      <c r="M207" s="8">
        <v>100.52451737032956</v>
      </c>
      <c r="N207" s="8">
        <v>99.869175872337394</v>
      </c>
      <c r="O207" s="9">
        <v>99.877004330210028</v>
      </c>
      <c r="P207" s="19">
        <v>100</v>
      </c>
      <c r="Q207" s="8">
        <f t="shared" si="6"/>
        <v>99.296998040832577</v>
      </c>
      <c r="R207" s="8">
        <f t="shared" si="7"/>
        <v>103.50237892826819</v>
      </c>
      <c r="S207" s="10"/>
    </row>
    <row r="208" spans="1:19">
      <c r="A208" s="6">
        <v>202</v>
      </c>
      <c r="B208" s="7" t="s">
        <v>207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9">
        <v>0</v>
      </c>
      <c r="P208" s="19">
        <v>0</v>
      </c>
      <c r="Q208" s="8">
        <f t="shared" si="6"/>
        <v>0</v>
      </c>
      <c r="R208" s="8">
        <f t="shared" si="7"/>
        <v>0</v>
      </c>
      <c r="S208" s="10"/>
    </row>
    <row r="209" spans="1:19">
      <c r="A209" s="6">
        <v>203</v>
      </c>
      <c r="B209" s="7" t="s">
        <v>208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9">
        <v>0</v>
      </c>
      <c r="P209" s="19">
        <v>0</v>
      </c>
      <c r="Q209" s="8">
        <f t="shared" si="6"/>
        <v>0</v>
      </c>
      <c r="R209" s="8">
        <f t="shared" si="7"/>
        <v>0</v>
      </c>
      <c r="S209" s="10"/>
    </row>
    <row r="210" spans="1:19">
      <c r="A210" s="6">
        <v>204</v>
      </c>
      <c r="B210" s="7" t="s">
        <v>209</v>
      </c>
      <c r="C210" s="8">
        <v>140.052375791521</v>
      </c>
      <c r="D210" s="8">
        <v>142.42742202908769</v>
      </c>
      <c r="E210" s="8">
        <v>158.0224813161164</v>
      </c>
      <c r="F210" s="8">
        <v>159.00452885302977</v>
      </c>
      <c r="G210" s="8">
        <v>158.2158467421707</v>
      </c>
      <c r="H210" s="8">
        <v>158.11204143049466</v>
      </c>
      <c r="I210" s="8">
        <v>160.50972184212995</v>
      </c>
      <c r="J210" s="8">
        <v>165.25923183423214</v>
      </c>
      <c r="K210" s="8">
        <v>162.49337411797981</v>
      </c>
      <c r="L210" s="8">
        <v>162.49337411797981</v>
      </c>
      <c r="M210" s="8">
        <v>154.59110894321489</v>
      </c>
      <c r="N210" s="8">
        <v>161.82475393599341</v>
      </c>
      <c r="O210" s="9">
        <v>180.20524936274808</v>
      </c>
      <c r="P210" s="19">
        <v>180.15</v>
      </c>
      <c r="Q210" s="8">
        <f t="shared" si="6"/>
        <v>140.052375791521</v>
      </c>
      <c r="R210" s="8">
        <f t="shared" si="7"/>
        <v>180.20524936274808</v>
      </c>
      <c r="S210" s="10"/>
    </row>
    <row r="211" spans="1:19">
      <c r="A211" s="6">
        <v>205</v>
      </c>
      <c r="B211" s="7" t="s">
        <v>210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9">
        <v>0</v>
      </c>
      <c r="P211" s="19">
        <v>0</v>
      </c>
      <c r="Q211" s="8">
        <f t="shared" si="6"/>
        <v>0</v>
      </c>
      <c r="R211" s="8">
        <f t="shared" si="7"/>
        <v>0</v>
      </c>
      <c r="S211" s="10"/>
    </row>
    <row r="212" spans="1:19">
      <c r="A212" s="6">
        <v>206</v>
      </c>
      <c r="B212" s="7" t="s">
        <v>211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9">
        <v>0</v>
      </c>
      <c r="P212" s="19">
        <v>0</v>
      </c>
      <c r="Q212" s="8">
        <f t="shared" si="6"/>
        <v>0</v>
      </c>
      <c r="R212" s="8">
        <f t="shared" si="7"/>
        <v>0</v>
      </c>
      <c r="S212" s="10"/>
    </row>
    <row r="213" spans="1:19">
      <c r="A213" s="6">
        <v>207</v>
      </c>
      <c r="B213" s="7" t="s">
        <v>212</v>
      </c>
      <c r="C213" s="8">
        <v>158.72775477525397</v>
      </c>
      <c r="D213" s="8">
        <v>161.19367121393319</v>
      </c>
      <c r="E213" s="8">
        <v>167.12762544794612</v>
      </c>
      <c r="F213" s="8">
        <v>164.64323654419587</v>
      </c>
      <c r="G213" s="8">
        <v>163.57240284018781</v>
      </c>
      <c r="H213" s="8">
        <v>164.11083846955052</v>
      </c>
      <c r="I213" s="8">
        <v>167.90795107786823</v>
      </c>
      <c r="J213" s="8">
        <v>177.88724141505404</v>
      </c>
      <c r="K213" s="8">
        <v>175.05717564204178</v>
      </c>
      <c r="L213" s="8">
        <v>175.05717564204178</v>
      </c>
      <c r="M213" s="8">
        <v>172.35108915167942</v>
      </c>
      <c r="N213" s="8">
        <v>179.41194106329303</v>
      </c>
      <c r="O213" s="9">
        <v>183.88306106542453</v>
      </c>
      <c r="P213" s="19">
        <v>183.82</v>
      </c>
      <c r="Q213" s="8">
        <f t="shared" si="6"/>
        <v>158.72775477525397</v>
      </c>
      <c r="R213" s="8">
        <f t="shared" si="7"/>
        <v>183.88306106542453</v>
      </c>
      <c r="S213" s="10"/>
    </row>
    <row r="214" spans="1:19">
      <c r="A214" s="6">
        <v>208</v>
      </c>
      <c r="B214" s="7" t="s">
        <v>213</v>
      </c>
      <c r="C214" s="8">
        <v>157.13694225332486</v>
      </c>
      <c r="D214" s="8">
        <v>168.33222070725543</v>
      </c>
      <c r="E214" s="8">
        <v>160.35544220356425</v>
      </c>
      <c r="F214" s="8">
        <v>161.78797386916645</v>
      </c>
      <c r="G214" s="8">
        <v>158.71512829966824</v>
      </c>
      <c r="H214" s="8">
        <v>157.63633533760012</v>
      </c>
      <c r="I214" s="8">
        <v>157.46652248224663</v>
      </c>
      <c r="J214" s="8">
        <v>153.58524803169752</v>
      </c>
      <c r="K214" s="8">
        <v>143.98076150710634</v>
      </c>
      <c r="L214" s="8">
        <v>143.98076150710634</v>
      </c>
      <c r="M214" s="8">
        <v>144.1397486731978</v>
      </c>
      <c r="N214" s="8">
        <v>146.12720581182234</v>
      </c>
      <c r="O214" s="9">
        <v>145.05463337788157</v>
      </c>
      <c r="P214" s="19">
        <v>145.13</v>
      </c>
      <c r="Q214" s="8">
        <f t="shared" si="6"/>
        <v>143.98076150710634</v>
      </c>
      <c r="R214" s="8">
        <f t="shared" si="7"/>
        <v>168.33222070725543</v>
      </c>
      <c r="S214" s="10"/>
    </row>
    <row r="215" spans="1:19">
      <c r="A215" s="6">
        <v>209</v>
      </c>
      <c r="B215" s="7" t="s">
        <v>214</v>
      </c>
      <c r="C215" s="8">
        <v>115.13881359213502</v>
      </c>
      <c r="D215" s="8">
        <v>116.47610132403507</v>
      </c>
      <c r="E215" s="8">
        <v>120.5335739318474</v>
      </c>
      <c r="F215" s="8">
        <v>119.27801877824361</v>
      </c>
      <c r="G215" s="8">
        <v>122.08177148324634</v>
      </c>
      <c r="H215" s="8">
        <v>122.43939715768579</v>
      </c>
      <c r="I215" s="8">
        <v>121.36841482638765</v>
      </c>
      <c r="J215" s="8">
        <v>126.31624020110847</v>
      </c>
      <c r="K215" s="8">
        <v>118.1955554684784</v>
      </c>
      <c r="L215" s="8">
        <v>118.1955554684784</v>
      </c>
      <c r="M215" s="8">
        <v>119.6783925837607</v>
      </c>
      <c r="N215" s="8">
        <v>117.80467891525264</v>
      </c>
      <c r="O215" s="9">
        <v>120.62894010176994</v>
      </c>
      <c r="P215" s="19">
        <v>120.18</v>
      </c>
      <c r="Q215" s="8">
        <f t="shared" si="6"/>
        <v>115.13881359213502</v>
      </c>
      <c r="R215" s="8">
        <f t="shared" si="7"/>
        <v>126.31624020110847</v>
      </c>
      <c r="S215" s="10"/>
    </row>
    <row r="216" spans="1:19">
      <c r="A216" s="6">
        <v>210</v>
      </c>
      <c r="B216" s="7" t="s">
        <v>215</v>
      </c>
      <c r="C216" s="8">
        <v>122.28028219694336</v>
      </c>
      <c r="D216" s="8">
        <v>127.80902610757121</v>
      </c>
      <c r="E216" s="8">
        <v>132.11447528086714</v>
      </c>
      <c r="F216" s="8">
        <v>133.85024818950822</v>
      </c>
      <c r="G216" s="8">
        <v>132.05769603529208</v>
      </c>
      <c r="H216" s="8">
        <v>131.82946433483974</v>
      </c>
      <c r="I216" s="8">
        <v>131.71291368713307</v>
      </c>
      <c r="J216" s="8">
        <v>141.02466666583473</v>
      </c>
      <c r="K216" s="8">
        <v>133.14502305778481</v>
      </c>
      <c r="L216" s="8">
        <v>133.14502305778481</v>
      </c>
      <c r="M216" s="8">
        <v>131.16052118041216</v>
      </c>
      <c r="N216" s="8">
        <v>142.0480807360002</v>
      </c>
      <c r="O216" s="9">
        <v>147.6077904051765</v>
      </c>
      <c r="P216" s="19">
        <v>148.18</v>
      </c>
      <c r="Q216" s="8">
        <f t="shared" si="6"/>
        <v>122.28028219694336</v>
      </c>
      <c r="R216" s="8">
        <f t="shared" si="7"/>
        <v>148.18</v>
      </c>
      <c r="S216" s="10"/>
    </row>
    <row r="217" spans="1:19">
      <c r="A217" s="6">
        <v>211</v>
      </c>
      <c r="B217" s="7" t="s">
        <v>216</v>
      </c>
      <c r="C217" s="8">
        <v>112.85614306020022</v>
      </c>
      <c r="D217" s="8">
        <v>111.64263746543941</v>
      </c>
      <c r="E217" s="8">
        <v>118.14649127205683</v>
      </c>
      <c r="F217" s="8">
        <v>117.93552339841401</v>
      </c>
      <c r="G217" s="8">
        <v>116.97222746587659</v>
      </c>
      <c r="H217" s="8">
        <v>118.81611811181634</v>
      </c>
      <c r="I217" s="8">
        <v>122.72452722148228</v>
      </c>
      <c r="J217" s="8">
        <v>125.2339671204663</v>
      </c>
      <c r="K217" s="8">
        <v>124.6766512201486</v>
      </c>
      <c r="L217" s="8">
        <v>124.6766512201486</v>
      </c>
      <c r="M217" s="8">
        <v>123.89828949199</v>
      </c>
      <c r="N217" s="8">
        <v>128.70304052746008</v>
      </c>
      <c r="O217" s="9">
        <v>130.61433277837685</v>
      </c>
      <c r="P217" s="19">
        <v>130.75</v>
      </c>
      <c r="Q217" s="8">
        <f t="shared" si="6"/>
        <v>111.64263746543941</v>
      </c>
      <c r="R217" s="8">
        <f t="shared" si="7"/>
        <v>130.75</v>
      </c>
      <c r="S217" s="10"/>
    </row>
    <row r="218" spans="1:19">
      <c r="A218" s="6">
        <v>212</v>
      </c>
      <c r="B218" s="7" t="s">
        <v>217</v>
      </c>
      <c r="C218" s="8">
        <v>109.47747560337137</v>
      </c>
      <c r="D218" s="8">
        <v>109.34486721339549</v>
      </c>
      <c r="E218" s="8">
        <v>113.98871307244087</v>
      </c>
      <c r="F218" s="8">
        <v>116.54481313367633</v>
      </c>
      <c r="G218" s="8">
        <v>122.60273571416811</v>
      </c>
      <c r="H218" s="8">
        <v>124.98534520437821</v>
      </c>
      <c r="I218" s="8">
        <v>123.55497784128724</v>
      </c>
      <c r="J218" s="8">
        <v>125.51403656975954</v>
      </c>
      <c r="K218" s="8">
        <v>123.76039454491159</v>
      </c>
      <c r="L218" s="8">
        <v>123.76039454491159</v>
      </c>
      <c r="M218" s="8">
        <v>117.15433979812786</v>
      </c>
      <c r="N218" s="8">
        <v>118.81716129301505</v>
      </c>
      <c r="O218" s="9">
        <v>120.67854249912888</v>
      </c>
      <c r="P218" s="19">
        <v>120.33</v>
      </c>
      <c r="Q218" s="8">
        <f t="shared" si="6"/>
        <v>109.34486721339549</v>
      </c>
      <c r="R218" s="8">
        <f t="shared" si="7"/>
        <v>125.51403656975954</v>
      </c>
      <c r="S218" s="10"/>
    </row>
    <row r="219" spans="1:19">
      <c r="A219" s="6">
        <v>213</v>
      </c>
      <c r="B219" s="7" t="s">
        <v>218</v>
      </c>
      <c r="C219" s="8">
        <v>156.58640592411197</v>
      </c>
      <c r="D219" s="8">
        <v>161.39049444432777</v>
      </c>
      <c r="E219" s="8">
        <v>169.7523875701942</v>
      </c>
      <c r="F219" s="8">
        <v>177.67755667876642</v>
      </c>
      <c r="G219" s="8">
        <v>181.28274344147127</v>
      </c>
      <c r="H219" s="8">
        <v>185.59133232348682</v>
      </c>
      <c r="I219" s="8">
        <v>183.59537079088631</v>
      </c>
      <c r="J219" s="8">
        <v>180.67884954658805</v>
      </c>
      <c r="K219" s="8">
        <v>171.69326204004861</v>
      </c>
      <c r="L219" s="8">
        <v>171.69326204004861</v>
      </c>
      <c r="M219" s="8">
        <v>170.68484618633852</v>
      </c>
      <c r="N219" s="8">
        <v>169.03933518008844</v>
      </c>
      <c r="O219" s="9">
        <v>171.50201266441078</v>
      </c>
      <c r="P219" s="19">
        <v>171.2</v>
      </c>
      <c r="Q219" s="8">
        <f t="shared" si="6"/>
        <v>156.58640592411197</v>
      </c>
      <c r="R219" s="8">
        <f t="shared" si="7"/>
        <v>185.59133232348682</v>
      </c>
      <c r="S219" s="10"/>
    </row>
    <row r="220" spans="1:19">
      <c r="A220" s="6">
        <v>214</v>
      </c>
      <c r="B220" s="7" t="s">
        <v>219</v>
      </c>
      <c r="C220" s="8">
        <v>104.18792573210685</v>
      </c>
      <c r="D220" s="8">
        <v>110.77654421803393</v>
      </c>
      <c r="E220" s="8">
        <v>115.41230807847451</v>
      </c>
      <c r="F220" s="8">
        <v>118.38822265275411</v>
      </c>
      <c r="G220" s="8">
        <v>119.10658068986208</v>
      </c>
      <c r="H220" s="8">
        <v>115.27627711234368</v>
      </c>
      <c r="I220" s="8">
        <v>120.07176420143549</v>
      </c>
      <c r="J220" s="8">
        <v>124.21891945693983</v>
      </c>
      <c r="K220" s="8">
        <v>116.10378026592269</v>
      </c>
      <c r="L220" s="8">
        <v>116.10378026592269</v>
      </c>
      <c r="M220" s="8">
        <v>109.18069283306266</v>
      </c>
      <c r="N220" s="8">
        <v>111.64219909984192</v>
      </c>
      <c r="O220" s="9">
        <v>111.64219909984192</v>
      </c>
      <c r="P220" s="19">
        <v>111.64</v>
      </c>
      <c r="Q220" s="8">
        <f t="shared" si="6"/>
        <v>104.18792573210685</v>
      </c>
      <c r="R220" s="8">
        <f t="shared" si="7"/>
        <v>124.21891945693983</v>
      </c>
      <c r="S220" s="10"/>
    </row>
    <row r="221" spans="1:19">
      <c r="A221" s="6">
        <v>215</v>
      </c>
      <c r="B221" s="7" t="s">
        <v>220</v>
      </c>
      <c r="C221" s="8">
        <v>120.82801440176654</v>
      </c>
      <c r="D221" s="8">
        <v>116.33002435453992</v>
      </c>
      <c r="E221" s="8">
        <v>122.66841182539778</v>
      </c>
      <c r="F221" s="8">
        <v>119.14209416074246</v>
      </c>
      <c r="G221" s="8">
        <v>119.52633492100455</v>
      </c>
      <c r="H221" s="8">
        <v>115.30684804513605</v>
      </c>
      <c r="I221" s="8">
        <v>117.81429111354996</v>
      </c>
      <c r="J221" s="8">
        <v>123.55663587372676</v>
      </c>
      <c r="K221" s="8">
        <v>107.50981448348978</v>
      </c>
      <c r="L221" s="8">
        <v>107.50981448348978</v>
      </c>
      <c r="M221" s="8">
        <v>110.33131276061106</v>
      </c>
      <c r="N221" s="8">
        <v>115.03638555311943</v>
      </c>
      <c r="O221" s="9">
        <v>40.225818249141049</v>
      </c>
      <c r="P221" s="19">
        <v>117.39</v>
      </c>
      <c r="Q221" s="8">
        <f t="shared" si="6"/>
        <v>40.225818249141049</v>
      </c>
      <c r="R221" s="8">
        <f t="shared" si="7"/>
        <v>123.55663587372676</v>
      </c>
      <c r="S221" s="10"/>
    </row>
    <row r="222" spans="1:19">
      <c r="A222" s="6">
        <v>216</v>
      </c>
      <c r="B222" s="7" t="s">
        <v>221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9">
        <v>0</v>
      </c>
      <c r="P222" s="19">
        <v>0</v>
      </c>
      <c r="Q222" s="8">
        <f t="shared" si="6"/>
        <v>0</v>
      </c>
      <c r="R222" s="8">
        <f t="shared" si="7"/>
        <v>0</v>
      </c>
      <c r="S222" s="10"/>
    </row>
    <row r="223" spans="1:19">
      <c r="A223" s="6">
        <v>217</v>
      </c>
      <c r="B223" s="7" t="s">
        <v>222</v>
      </c>
      <c r="C223" s="8">
        <v>124.07048635371322</v>
      </c>
      <c r="D223" s="8">
        <v>135.82656304254357</v>
      </c>
      <c r="E223" s="8">
        <v>141.48475570512008</v>
      </c>
      <c r="F223" s="8">
        <v>143.60975270003681</v>
      </c>
      <c r="G223" s="8">
        <v>144.03102374223636</v>
      </c>
      <c r="H223" s="8">
        <v>149.3284086650668</v>
      </c>
      <c r="I223" s="8">
        <v>151.85467972699257</v>
      </c>
      <c r="J223" s="8">
        <v>160.26451139114636</v>
      </c>
      <c r="K223" s="8">
        <v>156.81359301442009</v>
      </c>
      <c r="L223" s="8">
        <v>156.81359301442009</v>
      </c>
      <c r="M223" s="8">
        <v>154.0372695782963</v>
      </c>
      <c r="N223" s="8">
        <v>157.18458310332613</v>
      </c>
      <c r="O223" s="9">
        <v>157.70757203183194</v>
      </c>
      <c r="P223" s="19">
        <v>157.66</v>
      </c>
      <c r="Q223" s="8">
        <f t="shared" si="6"/>
        <v>124.07048635371322</v>
      </c>
      <c r="R223" s="8">
        <f t="shared" si="7"/>
        <v>160.26451139114636</v>
      </c>
      <c r="S223" s="10"/>
    </row>
    <row r="224" spans="1:19">
      <c r="A224" s="6">
        <v>218</v>
      </c>
      <c r="B224" s="7" t="s">
        <v>223</v>
      </c>
      <c r="C224" s="8">
        <v>117.57437342610781</v>
      </c>
      <c r="D224" s="8">
        <v>122.002927861454</v>
      </c>
      <c r="E224" s="8">
        <v>126.66817427991768</v>
      </c>
      <c r="F224" s="8">
        <v>133.04164658672548</v>
      </c>
      <c r="G224" s="8">
        <v>131.60541057072155</v>
      </c>
      <c r="H224" s="8">
        <v>135.75990059288631</v>
      </c>
      <c r="I224" s="8">
        <v>136.19849887395878</v>
      </c>
      <c r="J224" s="8">
        <v>140.40298800234822</v>
      </c>
      <c r="K224" s="8">
        <v>143.44189484674027</v>
      </c>
      <c r="L224" s="8">
        <v>143.44189484674027</v>
      </c>
      <c r="M224" s="8">
        <v>140.15935700661802</v>
      </c>
      <c r="N224" s="8">
        <v>140.77215556143193</v>
      </c>
      <c r="O224" s="9">
        <v>144.05307880383219</v>
      </c>
      <c r="P224" s="19">
        <v>144.28</v>
      </c>
      <c r="Q224" s="8">
        <f t="shared" si="6"/>
        <v>117.57437342610781</v>
      </c>
      <c r="R224" s="8">
        <f t="shared" si="7"/>
        <v>144.28</v>
      </c>
      <c r="S224" s="10"/>
    </row>
    <row r="225" spans="1:19">
      <c r="A225" s="6">
        <v>219</v>
      </c>
      <c r="B225" s="7" t="s">
        <v>224</v>
      </c>
      <c r="C225" s="8">
        <v>135.54430049445091</v>
      </c>
      <c r="D225" s="8">
        <v>138.41926491514681</v>
      </c>
      <c r="E225" s="8">
        <v>143.3813512463696</v>
      </c>
      <c r="F225" s="8">
        <v>147.48758615053123</v>
      </c>
      <c r="G225" s="8">
        <v>147.18401289765771</v>
      </c>
      <c r="H225" s="8">
        <v>147.88862087865689</v>
      </c>
      <c r="I225" s="8">
        <v>145.71785355347802</v>
      </c>
      <c r="J225" s="8">
        <v>151.12981421430311</v>
      </c>
      <c r="K225" s="8">
        <v>149.05114237351503</v>
      </c>
      <c r="L225" s="8">
        <v>149.05114237351503</v>
      </c>
      <c r="M225" s="8">
        <v>149.3417198546135</v>
      </c>
      <c r="N225" s="8">
        <v>148.21027909940125</v>
      </c>
      <c r="O225" s="9">
        <v>143.94472131814055</v>
      </c>
      <c r="P225" s="19">
        <v>143.65</v>
      </c>
      <c r="Q225" s="8">
        <f t="shared" si="6"/>
        <v>135.54430049445091</v>
      </c>
      <c r="R225" s="8">
        <f t="shared" si="7"/>
        <v>151.12981421430311</v>
      </c>
      <c r="S225" s="10"/>
    </row>
    <row r="226" spans="1:19">
      <c r="A226" s="6">
        <v>220</v>
      </c>
      <c r="B226" s="7" t="s">
        <v>225</v>
      </c>
      <c r="C226" s="8">
        <v>128.62317732898435</v>
      </c>
      <c r="D226" s="8">
        <v>131.21180841246112</v>
      </c>
      <c r="E226" s="8">
        <v>135.59252910647965</v>
      </c>
      <c r="F226" s="8">
        <v>140.70703507314281</v>
      </c>
      <c r="G226" s="8">
        <v>139.83087531796451</v>
      </c>
      <c r="H226" s="8">
        <v>142.87202238208275</v>
      </c>
      <c r="I226" s="8">
        <v>144.46365553557766</v>
      </c>
      <c r="J226" s="8">
        <v>145.39102587869303</v>
      </c>
      <c r="K226" s="8">
        <v>137.78652394812985</v>
      </c>
      <c r="L226" s="8">
        <v>137.78652394812985</v>
      </c>
      <c r="M226" s="8">
        <v>132.96522604388292</v>
      </c>
      <c r="N226" s="8">
        <v>135.33192194849067</v>
      </c>
      <c r="O226" s="9">
        <v>135.65970389049588</v>
      </c>
      <c r="P226" s="19">
        <v>135.41999999999999</v>
      </c>
      <c r="Q226" s="8">
        <f t="shared" si="6"/>
        <v>128.62317732898435</v>
      </c>
      <c r="R226" s="8">
        <f t="shared" si="7"/>
        <v>145.39102587869303</v>
      </c>
      <c r="S226" s="10"/>
    </row>
    <row r="227" spans="1:19">
      <c r="A227" s="6">
        <v>221</v>
      </c>
      <c r="B227" s="7" t="s">
        <v>226</v>
      </c>
      <c r="C227" s="8">
        <v>219.92845908293521</v>
      </c>
      <c r="D227" s="8">
        <v>202.07443308034004</v>
      </c>
      <c r="E227" s="8">
        <v>210.61774675620293</v>
      </c>
      <c r="F227" s="8">
        <v>210.59416536311866</v>
      </c>
      <c r="G227" s="8">
        <v>224.96995884397023</v>
      </c>
      <c r="H227" s="8">
        <v>220.0825675197685</v>
      </c>
      <c r="I227" s="8">
        <v>218.43700611035811</v>
      </c>
      <c r="J227" s="8">
        <v>224.71649190758586</v>
      </c>
      <c r="K227" s="8">
        <v>196.79680680136653</v>
      </c>
      <c r="L227" s="8">
        <v>196.79680680136653</v>
      </c>
      <c r="M227" s="8">
        <v>193.86885684354215</v>
      </c>
      <c r="N227" s="8">
        <v>216.08564628320798</v>
      </c>
      <c r="O227" s="9">
        <v>240.30668750254694</v>
      </c>
      <c r="P227" s="19">
        <v>240.12</v>
      </c>
      <c r="Q227" s="8">
        <f t="shared" si="6"/>
        <v>193.86885684354215</v>
      </c>
      <c r="R227" s="8">
        <f t="shared" si="7"/>
        <v>240.30668750254694</v>
      </c>
      <c r="S227" s="10"/>
    </row>
    <row r="228" spans="1:19">
      <c r="A228" s="6">
        <v>222</v>
      </c>
      <c r="B228" s="7" t="s">
        <v>227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9">
        <v>0</v>
      </c>
      <c r="P228" s="19">
        <v>0</v>
      </c>
      <c r="Q228" s="8">
        <f t="shared" si="6"/>
        <v>0</v>
      </c>
      <c r="R228" s="8">
        <f t="shared" si="7"/>
        <v>0</v>
      </c>
      <c r="S228" s="10"/>
    </row>
    <row r="229" spans="1:19">
      <c r="A229" s="6">
        <v>223</v>
      </c>
      <c r="B229" s="7" t="s">
        <v>228</v>
      </c>
      <c r="C229" s="8">
        <v>114.03398967819226</v>
      </c>
      <c r="D229" s="8">
        <v>108.0425405680971</v>
      </c>
      <c r="E229" s="8">
        <v>113.09137786092182</v>
      </c>
      <c r="F229" s="8">
        <v>107.82579629296103</v>
      </c>
      <c r="G229" s="8">
        <v>113.29542304921208</v>
      </c>
      <c r="H229" s="8">
        <v>105.19923728580116</v>
      </c>
      <c r="I229" s="8">
        <v>103.62018687757835</v>
      </c>
      <c r="J229" s="8">
        <v>112.33174127013521</v>
      </c>
      <c r="K229" s="8">
        <v>102.17791270133101</v>
      </c>
      <c r="L229" s="8">
        <v>102.17791270133101</v>
      </c>
      <c r="M229" s="8">
        <v>100.01454861033456</v>
      </c>
      <c r="N229" s="8">
        <v>106.3047859467481</v>
      </c>
      <c r="O229" s="9">
        <v>113.27714361284571</v>
      </c>
      <c r="P229" s="19">
        <v>112.33</v>
      </c>
      <c r="Q229" s="8">
        <f t="shared" si="6"/>
        <v>100.01454861033456</v>
      </c>
      <c r="R229" s="8">
        <f t="shared" si="7"/>
        <v>114.03398967819226</v>
      </c>
      <c r="S229" s="10"/>
    </row>
    <row r="230" spans="1:19">
      <c r="A230" s="6">
        <v>224</v>
      </c>
      <c r="B230" s="7" t="s">
        <v>229</v>
      </c>
      <c r="C230" s="8">
        <v>234.13301894908685</v>
      </c>
      <c r="D230" s="8">
        <v>218.14764214805882</v>
      </c>
      <c r="E230" s="8">
        <v>222.96922236620787</v>
      </c>
      <c r="F230" s="8">
        <v>215.70489717083424</v>
      </c>
      <c r="G230" s="8">
        <v>211.04571526847153</v>
      </c>
      <c r="H230" s="8">
        <v>206.80355557223308</v>
      </c>
      <c r="I230" s="8">
        <v>225.71135692876601</v>
      </c>
      <c r="J230" s="8">
        <v>253.04463343008857</v>
      </c>
      <c r="K230" s="8">
        <v>244.21884526101786</v>
      </c>
      <c r="L230" s="8">
        <v>244.21884526101786</v>
      </c>
      <c r="M230" s="8">
        <v>270.98857137510925</v>
      </c>
      <c r="N230" s="8">
        <v>291.82036923331594</v>
      </c>
      <c r="O230" s="9">
        <v>286.18133995936137</v>
      </c>
      <c r="P230" s="19">
        <v>286.18</v>
      </c>
      <c r="Q230" s="8">
        <f t="shared" si="6"/>
        <v>206.80355557223308</v>
      </c>
      <c r="R230" s="8">
        <f t="shared" si="7"/>
        <v>291.82036923331594</v>
      </c>
      <c r="S230" s="10"/>
    </row>
    <row r="231" spans="1:19">
      <c r="A231" s="6">
        <v>225</v>
      </c>
      <c r="B231" s="7" t="s">
        <v>230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9">
        <v>0</v>
      </c>
      <c r="P231" s="19">
        <v>0</v>
      </c>
      <c r="Q231" s="8">
        <f t="shared" si="6"/>
        <v>0</v>
      </c>
      <c r="R231" s="8">
        <f t="shared" si="7"/>
        <v>0</v>
      </c>
      <c r="S231" s="10"/>
    </row>
    <row r="232" spans="1:19">
      <c r="A232" s="6">
        <v>226</v>
      </c>
      <c r="B232" s="7" t="s">
        <v>231</v>
      </c>
      <c r="C232" s="8">
        <v>113.93444329044762</v>
      </c>
      <c r="D232" s="8">
        <v>108.93856628628433</v>
      </c>
      <c r="E232" s="8">
        <v>110.98961211847651</v>
      </c>
      <c r="F232" s="8">
        <v>106.14467783362144</v>
      </c>
      <c r="G232" s="8">
        <v>111.7289532090042</v>
      </c>
      <c r="H232" s="8">
        <v>110.86174731011633</v>
      </c>
      <c r="I232" s="8">
        <v>112.24048468365078</v>
      </c>
      <c r="J232" s="8">
        <v>118.23920430570402</v>
      </c>
      <c r="K232" s="8">
        <v>109.26908823745241</v>
      </c>
      <c r="L232" s="8">
        <v>109.26908823745241</v>
      </c>
      <c r="M232" s="8">
        <v>109.50303312250644</v>
      </c>
      <c r="N232" s="8">
        <v>107.13928217596882</v>
      </c>
      <c r="O232" s="9">
        <v>108.4650583282276</v>
      </c>
      <c r="P232" s="19">
        <v>108.37</v>
      </c>
      <c r="Q232" s="8">
        <f t="shared" si="6"/>
        <v>106.14467783362144</v>
      </c>
      <c r="R232" s="8">
        <f t="shared" si="7"/>
        <v>118.23920430570402</v>
      </c>
      <c r="S232" s="10"/>
    </row>
    <row r="233" spans="1:19">
      <c r="A233" s="6">
        <v>227</v>
      </c>
      <c r="B233" s="7" t="s">
        <v>232</v>
      </c>
      <c r="C233" s="8">
        <v>112.93763977729192</v>
      </c>
      <c r="D233" s="8">
        <v>116.68257032540498</v>
      </c>
      <c r="E233" s="8">
        <v>120.67746311405601</v>
      </c>
      <c r="F233" s="8">
        <v>122.3768291736733</v>
      </c>
      <c r="G233" s="8">
        <v>128.94099772019604</v>
      </c>
      <c r="H233" s="8">
        <v>129.22834673246899</v>
      </c>
      <c r="I233" s="8">
        <v>130.1286965049332</v>
      </c>
      <c r="J233" s="8">
        <v>128.78584771801596</v>
      </c>
      <c r="K233" s="8">
        <v>126.21028959804124</v>
      </c>
      <c r="L233" s="8">
        <v>126.21028959804124</v>
      </c>
      <c r="M233" s="8">
        <v>126.21028959804124</v>
      </c>
      <c r="N233" s="8">
        <v>120.11143498441699</v>
      </c>
      <c r="O233" s="9">
        <v>120.11143498441699</v>
      </c>
      <c r="P233" s="19">
        <v>120.11</v>
      </c>
      <c r="Q233" s="8">
        <f t="shared" si="6"/>
        <v>112.93763977729192</v>
      </c>
      <c r="R233" s="8">
        <f t="shared" si="7"/>
        <v>130.1286965049332</v>
      </c>
      <c r="S233" s="10"/>
    </row>
    <row r="234" spans="1:19">
      <c r="A234" s="6">
        <v>228</v>
      </c>
      <c r="B234" s="7" t="s">
        <v>233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9">
        <v>0</v>
      </c>
      <c r="P234" s="19">
        <v>0</v>
      </c>
      <c r="Q234" s="8">
        <f t="shared" si="6"/>
        <v>0</v>
      </c>
      <c r="R234" s="8">
        <f t="shared" si="7"/>
        <v>0</v>
      </c>
      <c r="S234" s="10"/>
    </row>
    <row r="235" spans="1:19">
      <c r="A235" s="6">
        <v>229</v>
      </c>
      <c r="B235" s="7" t="s">
        <v>234</v>
      </c>
      <c r="C235" s="8">
        <v>114.30372945484638</v>
      </c>
      <c r="D235" s="8">
        <v>112.89924331108001</v>
      </c>
      <c r="E235" s="8">
        <v>109.46571192697388</v>
      </c>
      <c r="F235" s="8">
        <v>117.24185122474483</v>
      </c>
      <c r="G235" s="8">
        <v>119.1512888185992</v>
      </c>
      <c r="H235" s="8">
        <v>116.33739328195777</v>
      </c>
      <c r="I235" s="8">
        <v>109.7349200932489</v>
      </c>
      <c r="J235" s="8">
        <v>110.40077829426932</v>
      </c>
      <c r="K235" s="8">
        <v>107.53083343856412</v>
      </c>
      <c r="L235" s="8">
        <v>107.53083343856412</v>
      </c>
      <c r="M235" s="8">
        <v>108.61124921803416</v>
      </c>
      <c r="N235" s="8">
        <v>110.02140850380266</v>
      </c>
      <c r="O235" s="9">
        <v>109.89855856388218</v>
      </c>
      <c r="P235" s="19">
        <v>109.9</v>
      </c>
      <c r="Q235" s="8">
        <f t="shared" si="6"/>
        <v>107.53083343856412</v>
      </c>
      <c r="R235" s="8">
        <f t="shared" si="7"/>
        <v>119.1512888185992</v>
      </c>
      <c r="S235" s="10"/>
    </row>
    <row r="236" spans="1:19">
      <c r="A236" s="6">
        <v>230</v>
      </c>
      <c r="B236" s="7" t="s">
        <v>235</v>
      </c>
      <c r="C236" s="8">
        <v>207.76105145056118</v>
      </c>
      <c r="D236" s="8">
        <v>214.61187550152857</v>
      </c>
      <c r="E236" s="8">
        <v>220.54492415784037</v>
      </c>
      <c r="F236" s="8">
        <v>212.92064992710834</v>
      </c>
      <c r="G236" s="8">
        <v>199.6458793525982</v>
      </c>
      <c r="H236" s="8">
        <v>195.49846669763863</v>
      </c>
      <c r="I236" s="8">
        <v>199.39298552675496</v>
      </c>
      <c r="J236" s="8">
        <v>250.33759304028968</v>
      </c>
      <c r="K236" s="8">
        <v>252.13250356916092</v>
      </c>
      <c r="L236" s="8">
        <v>252.13250356916092</v>
      </c>
      <c r="M236" s="8">
        <v>285.31598967598251</v>
      </c>
      <c r="N236" s="8">
        <v>307.85069719567679</v>
      </c>
      <c r="O236" s="9">
        <v>280.2652815536631</v>
      </c>
      <c r="P236" s="19">
        <v>278.32</v>
      </c>
      <c r="Q236" s="8">
        <f t="shared" si="6"/>
        <v>195.49846669763863</v>
      </c>
      <c r="R236" s="8">
        <f t="shared" si="7"/>
        <v>307.85069719567679</v>
      </c>
      <c r="S236" s="10"/>
    </row>
    <row r="237" spans="1:19">
      <c r="A237" s="6">
        <v>231</v>
      </c>
      <c r="B237" s="7" t="s">
        <v>236</v>
      </c>
      <c r="C237" s="8">
        <v>105.80672878814997</v>
      </c>
      <c r="D237" s="8">
        <v>109.98702814157946</v>
      </c>
      <c r="E237" s="8">
        <v>116.76901962791939</v>
      </c>
      <c r="F237" s="8">
        <v>122.68291080823572</v>
      </c>
      <c r="G237" s="8">
        <v>125.38331692740682</v>
      </c>
      <c r="H237" s="8">
        <v>123.80890346535813</v>
      </c>
      <c r="I237" s="8">
        <v>124.85834505406892</v>
      </c>
      <c r="J237" s="8">
        <v>128.9857475931862</v>
      </c>
      <c r="K237" s="8">
        <v>127.01439075693611</v>
      </c>
      <c r="L237" s="8">
        <v>127.01439075693611</v>
      </c>
      <c r="M237" s="8">
        <v>127.11795057953643</v>
      </c>
      <c r="N237" s="8">
        <v>134.78359320200698</v>
      </c>
      <c r="O237" s="9">
        <v>136.35822202547695</v>
      </c>
      <c r="P237" s="19">
        <v>136.22</v>
      </c>
      <c r="Q237" s="8">
        <f t="shared" si="6"/>
        <v>105.80672878814997</v>
      </c>
      <c r="R237" s="8">
        <f t="shared" si="7"/>
        <v>136.35822202547695</v>
      </c>
      <c r="S237" s="10"/>
    </row>
    <row r="238" spans="1:19">
      <c r="A238" s="6">
        <v>232</v>
      </c>
      <c r="B238" s="7" t="s">
        <v>237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9">
        <v>0</v>
      </c>
      <c r="P238" s="19">
        <v>0</v>
      </c>
      <c r="Q238" s="8">
        <f t="shared" si="6"/>
        <v>0</v>
      </c>
      <c r="R238" s="8">
        <f t="shared" si="7"/>
        <v>0</v>
      </c>
      <c r="S238" s="10"/>
    </row>
    <row r="239" spans="1:19">
      <c r="A239" s="6">
        <v>233</v>
      </c>
      <c r="B239" s="7" t="s">
        <v>238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9">
        <v>0</v>
      </c>
      <c r="P239" s="19">
        <v>0</v>
      </c>
      <c r="Q239" s="8">
        <f t="shared" si="6"/>
        <v>0</v>
      </c>
      <c r="R239" s="8">
        <f t="shared" si="7"/>
        <v>0</v>
      </c>
      <c r="S239" s="10"/>
    </row>
    <row r="240" spans="1:19">
      <c r="A240" s="6">
        <v>234</v>
      </c>
      <c r="B240" s="7" t="s">
        <v>239</v>
      </c>
      <c r="C240" s="8">
        <v>235.94237894359966</v>
      </c>
      <c r="D240" s="8">
        <v>213.93795398175865</v>
      </c>
      <c r="E240" s="8">
        <v>199.46171049573078</v>
      </c>
      <c r="F240" s="8">
        <v>200.14375434400549</v>
      </c>
      <c r="G240" s="8">
        <v>196.18024636275146</v>
      </c>
      <c r="H240" s="8">
        <v>177.68227785956211</v>
      </c>
      <c r="I240" s="8">
        <v>177.68227785956211</v>
      </c>
      <c r="J240" s="8">
        <v>177.68227785956211</v>
      </c>
      <c r="K240" s="8">
        <v>228.43546408615904</v>
      </c>
      <c r="L240" s="8">
        <v>228.43546408615904</v>
      </c>
      <c r="M240" s="8">
        <v>193.11194471805976</v>
      </c>
      <c r="N240" s="8">
        <v>199.82731891909413</v>
      </c>
      <c r="O240" s="9">
        <v>149.66443003938812</v>
      </c>
      <c r="P240" s="19">
        <v>148.72999999999999</v>
      </c>
      <c r="Q240" s="8">
        <f t="shared" si="6"/>
        <v>148.72999999999999</v>
      </c>
      <c r="R240" s="8">
        <f t="shared" si="7"/>
        <v>235.94237894359966</v>
      </c>
      <c r="S240" s="10"/>
    </row>
    <row r="241" spans="1:19">
      <c r="A241" s="6">
        <v>235</v>
      </c>
      <c r="B241" s="7" t="s">
        <v>240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9">
        <v>0</v>
      </c>
      <c r="P241" s="19">
        <v>0</v>
      </c>
      <c r="Q241" s="8">
        <f t="shared" si="6"/>
        <v>0</v>
      </c>
      <c r="R241" s="8">
        <f t="shared" si="7"/>
        <v>0</v>
      </c>
      <c r="S241" s="10"/>
    </row>
    <row r="242" spans="1:19">
      <c r="A242" s="6">
        <v>236</v>
      </c>
      <c r="B242" s="7" t="s">
        <v>241</v>
      </c>
      <c r="C242" s="8">
        <v>115.91939823688391</v>
      </c>
      <c r="D242" s="8">
        <v>113.96453710415284</v>
      </c>
      <c r="E242" s="8">
        <v>118.73500385499894</v>
      </c>
      <c r="F242" s="8">
        <v>121.67789978382879</v>
      </c>
      <c r="G242" s="8">
        <v>119.5588587759168</v>
      </c>
      <c r="H242" s="8">
        <v>118.22429280170212</v>
      </c>
      <c r="I242" s="8">
        <v>119.02641604664478</v>
      </c>
      <c r="J242" s="8">
        <v>118.05704900568263</v>
      </c>
      <c r="K242" s="8">
        <v>117.80623186363115</v>
      </c>
      <c r="L242" s="8">
        <v>117.80623186363115</v>
      </c>
      <c r="M242" s="8">
        <v>113.68100799416318</v>
      </c>
      <c r="N242" s="8">
        <v>114.90724651469013</v>
      </c>
      <c r="O242" s="9">
        <v>113.24692783509514</v>
      </c>
      <c r="P242" s="19">
        <v>113.28</v>
      </c>
      <c r="Q242" s="8">
        <f t="shared" si="6"/>
        <v>113.24692783509514</v>
      </c>
      <c r="R242" s="8">
        <f t="shared" si="7"/>
        <v>121.67789978382879</v>
      </c>
      <c r="S242" s="10"/>
    </row>
    <row r="243" spans="1:19">
      <c r="A243" s="6">
        <v>237</v>
      </c>
      <c r="B243" s="7" t="s">
        <v>242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9">
        <v>0</v>
      </c>
      <c r="P243" s="19">
        <v>0</v>
      </c>
      <c r="Q243" s="8">
        <f t="shared" si="6"/>
        <v>0</v>
      </c>
      <c r="R243" s="8">
        <f t="shared" si="7"/>
        <v>0</v>
      </c>
      <c r="S243" s="10"/>
    </row>
    <row r="244" spans="1:19">
      <c r="A244" s="6">
        <v>238</v>
      </c>
      <c r="B244" s="7" t="s">
        <v>243</v>
      </c>
      <c r="C244" s="8">
        <v>140.67667970837127</v>
      </c>
      <c r="D244" s="8">
        <v>149.14736496380783</v>
      </c>
      <c r="E244" s="8">
        <v>150.16855756842216</v>
      </c>
      <c r="F244" s="8">
        <v>162.12939082164576</v>
      </c>
      <c r="G244" s="8">
        <v>167.30249560131244</v>
      </c>
      <c r="H244" s="8">
        <v>157.50868094614412</v>
      </c>
      <c r="I244" s="8">
        <v>134.57830065308946</v>
      </c>
      <c r="J244" s="8">
        <v>142.09431293836997</v>
      </c>
      <c r="K244" s="8">
        <v>131.89634143284513</v>
      </c>
      <c r="L244" s="8">
        <v>131.89634143284513</v>
      </c>
      <c r="M244" s="8">
        <v>137.97840869311707</v>
      </c>
      <c r="N244" s="8">
        <v>144.11605700912634</v>
      </c>
      <c r="O244" s="9">
        <v>137.5567051710772</v>
      </c>
      <c r="P244" s="19">
        <v>136.01</v>
      </c>
      <c r="Q244" s="8">
        <f t="shared" si="6"/>
        <v>131.89634143284513</v>
      </c>
      <c r="R244" s="8">
        <f t="shared" si="7"/>
        <v>167.30249560131244</v>
      </c>
      <c r="S244" s="10"/>
    </row>
    <row r="245" spans="1:19">
      <c r="A245" s="6">
        <v>239</v>
      </c>
      <c r="B245" s="7" t="s">
        <v>244</v>
      </c>
      <c r="C245" s="8">
        <v>123.36308300635548</v>
      </c>
      <c r="D245" s="8">
        <v>126.52935076378805</v>
      </c>
      <c r="E245" s="8">
        <v>134.48492035788641</v>
      </c>
      <c r="F245" s="8">
        <v>134.60324210309159</v>
      </c>
      <c r="G245" s="8">
        <v>137.0413129930017</v>
      </c>
      <c r="H245" s="8">
        <v>137.56181569418479</v>
      </c>
      <c r="I245" s="8">
        <v>139.40545119607674</v>
      </c>
      <c r="J245" s="8">
        <v>135.58663076129693</v>
      </c>
      <c r="K245" s="8">
        <v>133.96388723272358</v>
      </c>
      <c r="L245" s="8">
        <v>133.96388723272358</v>
      </c>
      <c r="M245" s="8">
        <v>129.21962328770243</v>
      </c>
      <c r="N245" s="8">
        <v>131.06161687183572</v>
      </c>
      <c r="O245" s="9">
        <v>135.72176461952569</v>
      </c>
      <c r="P245" s="19">
        <v>136.13999999999999</v>
      </c>
      <c r="Q245" s="8">
        <f t="shared" si="6"/>
        <v>123.36308300635548</v>
      </c>
      <c r="R245" s="8">
        <f t="shared" si="7"/>
        <v>139.40545119607674</v>
      </c>
      <c r="S245" s="10"/>
    </row>
    <row r="246" spans="1:19">
      <c r="A246" s="6">
        <v>240</v>
      </c>
      <c r="B246" s="7" t="s">
        <v>245</v>
      </c>
      <c r="C246" s="8">
        <v>150.72240549802655</v>
      </c>
      <c r="D246" s="8">
        <v>170.20950879470135</v>
      </c>
      <c r="E246" s="8">
        <v>156.92637289254867</v>
      </c>
      <c r="F246" s="8">
        <v>160.14170920305565</v>
      </c>
      <c r="G246" s="8">
        <v>162.10402663542769</v>
      </c>
      <c r="H246" s="8">
        <v>163.41108920747641</v>
      </c>
      <c r="I246" s="8">
        <v>157.81261076691763</v>
      </c>
      <c r="J246" s="8">
        <v>165.83636343913179</v>
      </c>
      <c r="K246" s="8">
        <v>140.47227607012925</v>
      </c>
      <c r="L246" s="8">
        <v>140.47227607012925</v>
      </c>
      <c r="M246" s="8">
        <v>142.55130433467343</v>
      </c>
      <c r="N246" s="8">
        <v>125.90848948350362</v>
      </c>
      <c r="O246" s="9">
        <v>125.90848948350362</v>
      </c>
      <c r="P246" s="19">
        <v>125.91</v>
      </c>
      <c r="Q246" s="8">
        <f t="shared" si="6"/>
        <v>125.90848948350362</v>
      </c>
      <c r="R246" s="8">
        <f t="shared" si="7"/>
        <v>170.20950879470135</v>
      </c>
      <c r="S246" s="10"/>
    </row>
    <row r="247" spans="1:19">
      <c r="A247" s="6">
        <v>241</v>
      </c>
      <c r="B247" s="7" t="s">
        <v>246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9">
        <v>0</v>
      </c>
      <c r="P247" s="19">
        <v>0</v>
      </c>
      <c r="Q247" s="8">
        <f t="shared" si="6"/>
        <v>0</v>
      </c>
      <c r="R247" s="8">
        <f t="shared" si="7"/>
        <v>0</v>
      </c>
      <c r="S247" s="10"/>
    </row>
    <row r="248" spans="1:19">
      <c r="A248" s="6">
        <v>242</v>
      </c>
      <c r="B248" s="7" t="s">
        <v>247</v>
      </c>
      <c r="C248" s="8">
        <v>326.86291025350147</v>
      </c>
      <c r="D248" s="8">
        <v>363.90018199073319</v>
      </c>
      <c r="E248" s="8">
        <v>318.84569222163071</v>
      </c>
      <c r="F248" s="8">
        <v>372.67143951434178</v>
      </c>
      <c r="G248" s="8">
        <v>380.38092124353403</v>
      </c>
      <c r="H248" s="8">
        <v>506.7586426107398</v>
      </c>
      <c r="I248" s="8">
        <v>407.81337953905563</v>
      </c>
      <c r="J248" s="8">
        <v>436.8743900408262</v>
      </c>
      <c r="K248" s="8">
        <v>404.19178921893302</v>
      </c>
      <c r="L248" s="8">
        <v>404.19178921893302</v>
      </c>
      <c r="M248" s="8">
        <v>368.96464588939335</v>
      </c>
      <c r="N248" s="8">
        <v>520.20513762599785</v>
      </c>
      <c r="O248" s="9">
        <v>500.87913641661726</v>
      </c>
      <c r="P248" s="19">
        <v>494.01</v>
      </c>
      <c r="Q248" s="8">
        <f t="shared" si="6"/>
        <v>318.84569222163071</v>
      </c>
      <c r="R248" s="8">
        <f t="shared" si="7"/>
        <v>520.20513762599785</v>
      </c>
      <c r="S248" s="10"/>
    </row>
    <row r="249" spans="1:19">
      <c r="A249" s="6">
        <v>243</v>
      </c>
      <c r="B249" s="7" t="s">
        <v>248</v>
      </c>
      <c r="C249" s="8">
        <v>118.43059427091886</v>
      </c>
      <c r="D249" s="8">
        <v>119.75523680200337</v>
      </c>
      <c r="E249" s="8">
        <v>124.3613094589826</v>
      </c>
      <c r="F249" s="8">
        <v>123.603106514578</v>
      </c>
      <c r="G249" s="8">
        <v>120.78065894036534</v>
      </c>
      <c r="H249" s="8">
        <v>120.697061126431</v>
      </c>
      <c r="I249" s="8">
        <v>118.78417138878352</v>
      </c>
      <c r="J249" s="8">
        <v>115.12442910062416</v>
      </c>
      <c r="K249" s="8">
        <v>114.25021531439718</v>
      </c>
      <c r="L249" s="8">
        <v>114.25021531439718</v>
      </c>
      <c r="M249" s="8">
        <v>110.73912760230509</v>
      </c>
      <c r="N249" s="8">
        <v>113.87153479716477</v>
      </c>
      <c r="O249" s="9">
        <v>113.02199405799442</v>
      </c>
      <c r="P249" s="19">
        <v>112.94</v>
      </c>
      <c r="Q249" s="8">
        <f t="shared" si="6"/>
        <v>110.73912760230509</v>
      </c>
      <c r="R249" s="8">
        <f t="shared" si="7"/>
        <v>124.3613094589826</v>
      </c>
      <c r="S249" s="10"/>
    </row>
    <row r="250" spans="1:19">
      <c r="A250" s="6">
        <v>244</v>
      </c>
      <c r="B250" s="7" t="s">
        <v>249</v>
      </c>
      <c r="C250" s="8">
        <v>131.19804176324499</v>
      </c>
      <c r="D250" s="8">
        <v>127.73608739671045</v>
      </c>
      <c r="E250" s="8">
        <v>134.1490868224441</v>
      </c>
      <c r="F250" s="8">
        <v>140.51894054759615</v>
      </c>
      <c r="G250" s="8">
        <v>138.96062842062773</v>
      </c>
      <c r="H250" s="8">
        <v>136.06003665175945</v>
      </c>
      <c r="I250" s="8">
        <v>131.69607310732792</v>
      </c>
      <c r="J250" s="8">
        <v>129.97873840854766</v>
      </c>
      <c r="K250" s="8">
        <v>128.46677726516822</v>
      </c>
      <c r="L250" s="8">
        <v>128.46677726516822</v>
      </c>
      <c r="M250" s="8">
        <v>128.61679730868042</v>
      </c>
      <c r="N250" s="8">
        <v>124.17352811526767</v>
      </c>
      <c r="O250" s="9">
        <v>124.17352811526767</v>
      </c>
      <c r="P250" s="19">
        <v>124.17</v>
      </c>
      <c r="Q250" s="8">
        <f t="shared" si="6"/>
        <v>124.17</v>
      </c>
      <c r="R250" s="8">
        <f t="shared" si="7"/>
        <v>140.51894054759615</v>
      </c>
      <c r="S250" s="10"/>
    </row>
    <row r="251" spans="1:19">
      <c r="A251" s="6">
        <v>245</v>
      </c>
      <c r="B251" s="7" t="s">
        <v>250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9">
        <v>0</v>
      </c>
      <c r="P251" s="19">
        <v>0</v>
      </c>
      <c r="Q251" s="8">
        <f t="shared" si="6"/>
        <v>0</v>
      </c>
      <c r="R251" s="8">
        <f t="shared" si="7"/>
        <v>0</v>
      </c>
      <c r="S251" s="10"/>
    </row>
    <row r="252" spans="1:19">
      <c r="A252" s="6">
        <v>246</v>
      </c>
      <c r="B252" s="7" t="s">
        <v>251</v>
      </c>
      <c r="C252" s="8">
        <v>121.81628760642802</v>
      </c>
      <c r="D252" s="8">
        <v>123.47383434611268</v>
      </c>
      <c r="E252" s="8">
        <v>127.24621488874637</v>
      </c>
      <c r="F252" s="8">
        <v>128.24411908010259</v>
      </c>
      <c r="G252" s="8">
        <v>136.69056521411454</v>
      </c>
      <c r="H252" s="8">
        <v>134.64172863299731</v>
      </c>
      <c r="I252" s="8">
        <v>136.7148803583728</v>
      </c>
      <c r="J252" s="8">
        <v>139.13717410398155</v>
      </c>
      <c r="K252" s="8">
        <v>138.77411401489644</v>
      </c>
      <c r="L252" s="8">
        <v>138.77411401489644</v>
      </c>
      <c r="M252" s="8">
        <v>136.38516340555228</v>
      </c>
      <c r="N252" s="8">
        <v>138.41591881404588</v>
      </c>
      <c r="O252" s="9">
        <v>141.12702341927442</v>
      </c>
      <c r="P252" s="19">
        <v>141.12</v>
      </c>
      <c r="Q252" s="8">
        <f t="shared" si="6"/>
        <v>121.81628760642802</v>
      </c>
      <c r="R252" s="8">
        <f t="shared" si="7"/>
        <v>141.12702341927442</v>
      </c>
      <c r="S252" s="10"/>
    </row>
    <row r="253" spans="1:19">
      <c r="A253" s="6">
        <v>247</v>
      </c>
      <c r="B253" s="7" t="s">
        <v>252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9">
        <v>0</v>
      </c>
      <c r="P253" s="19">
        <v>0</v>
      </c>
      <c r="Q253" s="8">
        <f t="shared" si="6"/>
        <v>0</v>
      </c>
      <c r="R253" s="8">
        <f t="shared" si="7"/>
        <v>0</v>
      </c>
      <c r="S253" s="10"/>
    </row>
    <row r="254" spans="1:19">
      <c r="A254" s="6">
        <v>248</v>
      </c>
      <c r="B254" s="7" t="s">
        <v>253</v>
      </c>
      <c r="C254" s="8">
        <v>106.74522738424082</v>
      </c>
      <c r="D254" s="8">
        <v>106.48514459364169</v>
      </c>
      <c r="E254" s="8">
        <v>110.84862038006588</v>
      </c>
      <c r="F254" s="8">
        <v>109.88610158097696</v>
      </c>
      <c r="G254" s="8">
        <v>107.71523567393591</v>
      </c>
      <c r="H254" s="8">
        <v>105.73568503975631</v>
      </c>
      <c r="I254" s="8">
        <v>107.89847910512729</v>
      </c>
      <c r="J254" s="8">
        <v>105.3323149278889</v>
      </c>
      <c r="K254" s="8">
        <v>106.59125456595045</v>
      </c>
      <c r="L254" s="8">
        <v>106.59125456595045</v>
      </c>
      <c r="M254" s="8">
        <v>103.22634123713455</v>
      </c>
      <c r="N254" s="8">
        <v>104.88046414341099</v>
      </c>
      <c r="O254" s="9">
        <v>103.76683019250743</v>
      </c>
      <c r="P254" s="19">
        <v>103.64</v>
      </c>
      <c r="Q254" s="8">
        <f t="shared" si="6"/>
        <v>103.22634123713455</v>
      </c>
      <c r="R254" s="8">
        <f t="shared" si="7"/>
        <v>110.84862038006588</v>
      </c>
      <c r="S254" s="10"/>
    </row>
    <row r="255" spans="1:19">
      <c r="A255" s="6">
        <v>249</v>
      </c>
      <c r="B255" s="7" t="s">
        <v>254</v>
      </c>
      <c r="C255" s="8">
        <v>247.22794519229066</v>
      </c>
      <c r="D255" s="8">
        <v>232.88515302021887</v>
      </c>
      <c r="E255" s="8">
        <v>277.74398434611595</v>
      </c>
      <c r="F255" s="8">
        <v>277.74398434611595</v>
      </c>
      <c r="G255" s="8">
        <v>222.09242164988186</v>
      </c>
      <c r="H255" s="8">
        <v>254.20502919604493</v>
      </c>
      <c r="I255" s="8">
        <v>269.36616340651381</v>
      </c>
      <c r="J255" s="8">
        <v>320.72404320795943</v>
      </c>
      <c r="K255" s="8">
        <v>264.28938963334946</v>
      </c>
      <c r="L255" s="8">
        <v>264.28938963334946</v>
      </c>
      <c r="M255" s="8">
        <v>268.05738217935317</v>
      </c>
      <c r="N255" s="8">
        <v>274.42668008433293</v>
      </c>
      <c r="O255" s="9">
        <v>285.73892043821417</v>
      </c>
      <c r="P255" s="19">
        <v>285.83999999999997</v>
      </c>
      <c r="Q255" s="8">
        <f t="shared" si="6"/>
        <v>222.09242164988186</v>
      </c>
      <c r="R255" s="8">
        <f t="shared" si="7"/>
        <v>320.72404320795943</v>
      </c>
      <c r="S255" s="10"/>
    </row>
    <row r="256" spans="1:19">
      <c r="A256" s="6">
        <v>250</v>
      </c>
      <c r="B256" s="7" t="s">
        <v>255</v>
      </c>
      <c r="C256" s="8">
        <v>139.69867799685849</v>
      </c>
      <c r="D256" s="8">
        <v>139.12201700007515</v>
      </c>
      <c r="E256" s="8">
        <v>144.38125915304718</v>
      </c>
      <c r="F256" s="8">
        <v>150.17625746933143</v>
      </c>
      <c r="G256" s="8">
        <v>140.34004514833771</v>
      </c>
      <c r="H256" s="8">
        <v>131.80866421312192</v>
      </c>
      <c r="I256" s="8">
        <v>127.12010618047233</v>
      </c>
      <c r="J256" s="8">
        <v>140.77056564168828</v>
      </c>
      <c r="K256" s="8">
        <v>123.25932795426162</v>
      </c>
      <c r="L256" s="8">
        <v>123.25932795426162</v>
      </c>
      <c r="M256" s="8">
        <v>123.50587117441989</v>
      </c>
      <c r="N256" s="8">
        <v>124.85324082243667</v>
      </c>
      <c r="O256" s="9">
        <v>124.28382913241582</v>
      </c>
      <c r="P256" s="19">
        <v>124.28</v>
      </c>
      <c r="Q256" s="8">
        <f t="shared" si="6"/>
        <v>123.25932795426162</v>
      </c>
      <c r="R256" s="8">
        <f t="shared" si="7"/>
        <v>150.17625746933143</v>
      </c>
      <c r="S256" s="10"/>
    </row>
    <row r="257" spans="1:19">
      <c r="A257" s="6">
        <v>251</v>
      </c>
      <c r="B257" s="7" t="s">
        <v>256</v>
      </c>
      <c r="C257" s="8">
        <v>124.38942341893731</v>
      </c>
      <c r="D257" s="8">
        <v>116.2098894633194</v>
      </c>
      <c r="E257" s="8">
        <v>116.48567259664414</v>
      </c>
      <c r="F257" s="8">
        <v>122.06355188753173</v>
      </c>
      <c r="G257" s="8">
        <v>127.74139121474299</v>
      </c>
      <c r="H257" s="8">
        <v>122.98120235831695</v>
      </c>
      <c r="I257" s="8">
        <v>120.05062442928225</v>
      </c>
      <c r="J257" s="8">
        <v>121.151169971782</v>
      </c>
      <c r="K257" s="8">
        <v>118.74362526908922</v>
      </c>
      <c r="L257" s="8">
        <v>118.74362526908922</v>
      </c>
      <c r="M257" s="8">
        <v>114.00358297263323</v>
      </c>
      <c r="N257" s="8">
        <v>113.4636319187324</v>
      </c>
      <c r="O257" s="9">
        <v>115.7326133873878</v>
      </c>
      <c r="P257" s="19">
        <v>115.78</v>
      </c>
      <c r="Q257" s="8">
        <f t="shared" si="6"/>
        <v>113.4636319187324</v>
      </c>
      <c r="R257" s="8">
        <f t="shared" si="7"/>
        <v>127.74139121474299</v>
      </c>
      <c r="S257" s="10"/>
    </row>
    <row r="258" spans="1:19">
      <c r="A258" s="6">
        <v>252</v>
      </c>
      <c r="B258" s="7" t="s">
        <v>257</v>
      </c>
      <c r="C258" s="8">
        <v>176.8199174135533</v>
      </c>
      <c r="D258" s="8">
        <v>173.88127722630497</v>
      </c>
      <c r="E258" s="8">
        <v>185.92903902124803</v>
      </c>
      <c r="F258" s="8">
        <v>190.70506348075108</v>
      </c>
      <c r="G258" s="8">
        <v>202.08270059367183</v>
      </c>
      <c r="H258" s="8">
        <v>199.82184545038737</v>
      </c>
      <c r="I258" s="8">
        <v>197.16615368390964</v>
      </c>
      <c r="J258" s="8">
        <v>247.46745063731774</v>
      </c>
      <c r="K258" s="8">
        <v>212.25063527889995</v>
      </c>
      <c r="L258" s="8">
        <v>212.25063527889995</v>
      </c>
      <c r="M258" s="8">
        <v>204.45044125495988</v>
      </c>
      <c r="N258" s="8">
        <v>226.84273013687948</v>
      </c>
      <c r="O258" s="9">
        <v>237.8630676898417</v>
      </c>
      <c r="P258" s="19">
        <v>236.7</v>
      </c>
      <c r="Q258" s="8">
        <f t="shared" si="6"/>
        <v>173.88127722630497</v>
      </c>
      <c r="R258" s="8">
        <f t="shared" si="7"/>
        <v>247.46745063731774</v>
      </c>
      <c r="S258" s="10"/>
    </row>
    <row r="259" spans="1:19">
      <c r="A259" s="6">
        <v>253</v>
      </c>
      <c r="B259" s="7" t="s">
        <v>258</v>
      </c>
      <c r="C259" s="8">
        <v>263.78080087387514</v>
      </c>
      <c r="D259" s="8">
        <v>260.36228232172863</v>
      </c>
      <c r="E259" s="8">
        <v>293.16591205261881</v>
      </c>
      <c r="F259" s="8">
        <v>295.33772187729085</v>
      </c>
      <c r="G259" s="8">
        <v>328.30227163082151</v>
      </c>
      <c r="H259" s="8">
        <v>361.82548398739425</v>
      </c>
      <c r="I259" s="8">
        <v>287.48810400929557</v>
      </c>
      <c r="J259" s="8">
        <v>350.02441038393192</v>
      </c>
      <c r="K259" s="8">
        <v>306.87666142266153</v>
      </c>
      <c r="L259" s="8">
        <v>306.87666142266153</v>
      </c>
      <c r="M259" s="8">
        <v>298.63970647315045</v>
      </c>
      <c r="N259" s="8">
        <v>266.29553251925728</v>
      </c>
      <c r="O259" s="9">
        <v>304.82754243672571</v>
      </c>
      <c r="P259" s="19">
        <v>302.88</v>
      </c>
      <c r="Q259" s="8">
        <f t="shared" si="6"/>
        <v>260.36228232172863</v>
      </c>
      <c r="R259" s="8">
        <f t="shared" si="7"/>
        <v>361.82548398739425</v>
      </c>
      <c r="S259" s="10"/>
    </row>
    <row r="260" spans="1:19">
      <c r="A260" s="6">
        <v>254</v>
      </c>
      <c r="B260" s="7" t="s">
        <v>259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9">
        <v>0</v>
      </c>
      <c r="P260" s="19">
        <v>0</v>
      </c>
      <c r="Q260" s="8">
        <f t="shared" si="6"/>
        <v>0</v>
      </c>
      <c r="R260" s="8">
        <f t="shared" si="7"/>
        <v>0</v>
      </c>
      <c r="S260" s="10"/>
    </row>
    <row r="261" spans="1:19">
      <c r="A261" s="6">
        <v>255</v>
      </c>
      <c r="B261" s="7" t="s">
        <v>260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9">
        <v>0</v>
      </c>
      <c r="P261" s="19">
        <v>0</v>
      </c>
      <c r="Q261" s="8">
        <f t="shared" si="6"/>
        <v>0</v>
      </c>
      <c r="R261" s="8">
        <f t="shared" si="7"/>
        <v>0</v>
      </c>
      <c r="S261" s="10"/>
    </row>
    <row r="262" spans="1:19">
      <c r="A262" s="6">
        <v>256</v>
      </c>
      <c r="B262" s="7" t="s">
        <v>261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9">
        <v>0</v>
      </c>
      <c r="P262" s="19">
        <v>0</v>
      </c>
      <c r="Q262" s="8">
        <f t="shared" si="6"/>
        <v>0</v>
      </c>
      <c r="R262" s="8">
        <f t="shared" si="7"/>
        <v>0</v>
      </c>
      <c r="S262" s="10"/>
    </row>
    <row r="263" spans="1:19">
      <c r="A263" s="6">
        <v>257</v>
      </c>
      <c r="B263" s="7" t="s">
        <v>262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9">
        <v>0</v>
      </c>
      <c r="P263" s="19">
        <v>0</v>
      </c>
      <c r="Q263" s="8">
        <f t="shared" ref="Q263:Q326" si="8">MIN(C263:P263)</f>
        <v>0</v>
      </c>
      <c r="R263" s="8">
        <f t="shared" ref="R263:R326" si="9">MAX(C263:P263)</f>
        <v>0</v>
      </c>
      <c r="S263" s="10"/>
    </row>
    <row r="264" spans="1:19">
      <c r="A264" s="6">
        <v>258</v>
      </c>
      <c r="B264" s="7" t="s">
        <v>263</v>
      </c>
      <c r="C264" s="8">
        <v>128.44425417943717</v>
      </c>
      <c r="D264" s="8">
        <v>133.00118044789664</v>
      </c>
      <c r="E264" s="8">
        <v>139.13254225178929</v>
      </c>
      <c r="F264" s="8">
        <v>131.92311579508396</v>
      </c>
      <c r="G264" s="8">
        <v>128.82886146375765</v>
      </c>
      <c r="H264" s="8">
        <v>121.59051787761635</v>
      </c>
      <c r="I264" s="8">
        <v>129.43308767781073</v>
      </c>
      <c r="J264" s="8">
        <v>132.35530444069499</v>
      </c>
      <c r="K264" s="8">
        <v>133.4364306730439</v>
      </c>
      <c r="L264" s="8">
        <v>133.4364306730439</v>
      </c>
      <c r="M264" s="8">
        <v>124.56585760083183</v>
      </c>
      <c r="N264" s="8">
        <v>122.37258036436609</v>
      </c>
      <c r="O264" s="9">
        <v>121.86133889478587</v>
      </c>
      <c r="P264" s="19">
        <v>121.78</v>
      </c>
      <c r="Q264" s="8">
        <f t="shared" si="8"/>
        <v>121.59051787761635</v>
      </c>
      <c r="R264" s="8">
        <f t="shared" si="9"/>
        <v>139.13254225178929</v>
      </c>
      <c r="S264" s="10"/>
    </row>
    <row r="265" spans="1:19">
      <c r="A265" s="6">
        <v>259</v>
      </c>
      <c r="B265" s="7" t="s">
        <v>264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9">
        <v>0</v>
      </c>
      <c r="P265" s="19">
        <v>0</v>
      </c>
      <c r="Q265" s="8">
        <f t="shared" si="8"/>
        <v>0</v>
      </c>
      <c r="R265" s="8">
        <f t="shared" si="9"/>
        <v>0</v>
      </c>
      <c r="S265" s="10"/>
    </row>
    <row r="266" spans="1:19">
      <c r="A266" s="6">
        <v>260</v>
      </c>
      <c r="B266" s="7" t="s">
        <v>265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9">
        <v>0</v>
      </c>
      <c r="P266" s="19">
        <v>0</v>
      </c>
      <c r="Q266" s="8">
        <f t="shared" si="8"/>
        <v>0</v>
      </c>
      <c r="R266" s="8">
        <f t="shared" si="9"/>
        <v>0</v>
      </c>
      <c r="S266" s="10"/>
    </row>
    <row r="267" spans="1:19">
      <c r="A267" s="6">
        <v>261</v>
      </c>
      <c r="B267" s="7" t="s">
        <v>266</v>
      </c>
      <c r="C267" s="8">
        <v>140.85652003499229</v>
      </c>
      <c r="D267" s="8">
        <v>145.43909583297804</v>
      </c>
      <c r="E267" s="8">
        <v>150.45154449370207</v>
      </c>
      <c r="F267" s="8">
        <v>153.14862097452979</v>
      </c>
      <c r="G267" s="8">
        <v>161.11380794084826</v>
      </c>
      <c r="H267" s="8">
        <v>163.42273447633141</v>
      </c>
      <c r="I267" s="8">
        <v>164.53921757942595</v>
      </c>
      <c r="J267" s="8">
        <v>174.74236508582334</v>
      </c>
      <c r="K267" s="8">
        <v>170.0491313823652</v>
      </c>
      <c r="L267" s="8">
        <v>170.0491313823652</v>
      </c>
      <c r="M267" s="8">
        <v>176.5037647409651</v>
      </c>
      <c r="N267" s="8">
        <v>183.896274648743</v>
      </c>
      <c r="O267" s="9">
        <v>188.34300501385189</v>
      </c>
      <c r="P267" s="19">
        <v>188.65</v>
      </c>
      <c r="Q267" s="8">
        <f t="shared" si="8"/>
        <v>140.85652003499229</v>
      </c>
      <c r="R267" s="8">
        <f t="shared" si="9"/>
        <v>188.65</v>
      </c>
      <c r="S267" s="10"/>
    </row>
    <row r="268" spans="1:19">
      <c r="A268" s="6">
        <v>262</v>
      </c>
      <c r="B268" s="7" t="s">
        <v>267</v>
      </c>
      <c r="C268" s="8">
        <v>125.14965863437355</v>
      </c>
      <c r="D268" s="8">
        <v>130.69284209587616</v>
      </c>
      <c r="E268" s="8">
        <v>137.24888427694162</v>
      </c>
      <c r="F268" s="8">
        <v>146.10337393977571</v>
      </c>
      <c r="G268" s="8">
        <v>146.86226507767338</v>
      </c>
      <c r="H268" s="8">
        <v>137.05614049371223</v>
      </c>
      <c r="I268" s="8">
        <v>134.95124687248577</v>
      </c>
      <c r="J268" s="8">
        <v>140.35596022145833</v>
      </c>
      <c r="K268" s="8">
        <v>119.94583426664332</v>
      </c>
      <c r="L268" s="8">
        <v>119.94583426664332</v>
      </c>
      <c r="M268" s="8">
        <v>112.53509990051158</v>
      </c>
      <c r="N268" s="8">
        <v>106.49667549865403</v>
      </c>
      <c r="O268" s="9">
        <v>101.04969328352608</v>
      </c>
      <c r="P268" s="19">
        <v>100.94</v>
      </c>
      <c r="Q268" s="8">
        <f t="shared" si="8"/>
        <v>100.94</v>
      </c>
      <c r="R268" s="8">
        <f t="shared" si="9"/>
        <v>146.86226507767338</v>
      </c>
      <c r="S268" s="10"/>
    </row>
    <row r="269" spans="1:19">
      <c r="A269" s="6">
        <v>263</v>
      </c>
      <c r="B269" s="7" t="s">
        <v>268</v>
      </c>
      <c r="C269" s="8">
        <v>159.17198713179633</v>
      </c>
      <c r="D269" s="8">
        <v>169.38715978789293</v>
      </c>
      <c r="E269" s="8">
        <v>142.40860608776958</v>
      </c>
      <c r="F269" s="8">
        <v>149.71899423617762</v>
      </c>
      <c r="G269" s="8">
        <v>138.98174680252225</v>
      </c>
      <c r="H269" s="8">
        <v>124.43352020956901</v>
      </c>
      <c r="I269" s="8">
        <v>151.08185949898166</v>
      </c>
      <c r="J269" s="8">
        <v>171.90667963305592</v>
      </c>
      <c r="K269" s="8">
        <v>152.23183779980153</v>
      </c>
      <c r="L269" s="8">
        <v>152.23183779980153</v>
      </c>
      <c r="M269" s="8">
        <v>171.37979791275509</v>
      </c>
      <c r="N269" s="8">
        <v>175.56921292863575</v>
      </c>
      <c r="O269" s="9">
        <v>182.30898072917861</v>
      </c>
      <c r="P269" s="19">
        <v>179.67</v>
      </c>
      <c r="Q269" s="8">
        <f t="shared" si="8"/>
        <v>124.43352020956901</v>
      </c>
      <c r="R269" s="8">
        <f t="shared" si="9"/>
        <v>182.30898072917861</v>
      </c>
      <c r="S269" s="10"/>
    </row>
    <row r="270" spans="1:19">
      <c r="A270" s="6">
        <v>264</v>
      </c>
      <c r="B270" s="7" t="s">
        <v>269</v>
      </c>
      <c r="C270" s="8">
        <v>133.28403438142632</v>
      </c>
      <c r="D270" s="8">
        <v>136.02116757896979</v>
      </c>
      <c r="E270" s="8">
        <v>143.53526783909615</v>
      </c>
      <c r="F270" s="8">
        <v>145.1038168224124</v>
      </c>
      <c r="G270" s="8">
        <v>144.44548709794927</v>
      </c>
      <c r="H270" s="8">
        <v>140.30816173177155</v>
      </c>
      <c r="I270" s="8">
        <v>141.60017916673115</v>
      </c>
      <c r="J270" s="8">
        <v>151.84235187606708</v>
      </c>
      <c r="K270" s="8">
        <v>149.07358659822506</v>
      </c>
      <c r="L270" s="8">
        <v>149.07358659822506</v>
      </c>
      <c r="M270" s="8">
        <v>149.07358659822506</v>
      </c>
      <c r="N270" s="8">
        <v>156.11191666365184</v>
      </c>
      <c r="O270" s="9">
        <v>161.02594744079343</v>
      </c>
      <c r="P270" s="19">
        <v>160.77000000000001</v>
      </c>
      <c r="Q270" s="8">
        <f t="shared" si="8"/>
        <v>133.28403438142632</v>
      </c>
      <c r="R270" s="8">
        <f t="shared" si="9"/>
        <v>161.02594744079343</v>
      </c>
      <c r="S270" s="10"/>
    </row>
    <row r="271" spans="1:19">
      <c r="A271" s="6">
        <v>265</v>
      </c>
      <c r="B271" s="7" t="s">
        <v>270</v>
      </c>
      <c r="C271" s="8">
        <v>130.57678483292256</v>
      </c>
      <c r="D271" s="8">
        <v>139.05337147291141</v>
      </c>
      <c r="E271" s="8">
        <v>144.78030182507996</v>
      </c>
      <c r="F271" s="8">
        <v>155.41240317937957</v>
      </c>
      <c r="G271" s="8">
        <v>146.60425808935616</v>
      </c>
      <c r="H271" s="8">
        <v>142.17850225826035</v>
      </c>
      <c r="I271" s="8">
        <v>144.72235358558362</v>
      </c>
      <c r="J271" s="8">
        <v>145.39147660540743</v>
      </c>
      <c r="K271" s="8">
        <v>141.68903215878751</v>
      </c>
      <c r="L271" s="8">
        <v>141.68903215878751</v>
      </c>
      <c r="M271" s="8">
        <v>138.20503139311575</v>
      </c>
      <c r="N271" s="8">
        <v>136.52012314149485</v>
      </c>
      <c r="O271" s="9">
        <v>138.4296564373937</v>
      </c>
      <c r="P271" s="19">
        <v>138.30000000000001</v>
      </c>
      <c r="Q271" s="8">
        <f t="shared" si="8"/>
        <v>130.57678483292256</v>
      </c>
      <c r="R271" s="8">
        <f t="shared" si="9"/>
        <v>155.41240317937957</v>
      </c>
      <c r="S271" s="10"/>
    </row>
    <row r="272" spans="1:19">
      <c r="A272" s="6">
        <v>266</v>
      </c>
      <c r="B272" s="7" t="s">
        <v>271</v>
      </c>
      <c r="C272" s="8">
        <v>143.45554677463102</v>
      </c>
      <c r="D272" s="8">
        <v>143.44140794799205</v>
      </c>
      <c r="E272" s="8">
        <v>143.88082395751155</v>
      </c>
      <c r="F272" s="8">
        <v>152.8971505065654</v>
      </c>
      <c r="G272" s="8">
        <v>150.32893064336102</v>
      </c>
      <c r="H272" s="8">
        <v>146.05704352327282</v>
      </c>
      <c r="I272" s="8">
        <v>145.99846673138066</v>
      </c>
      <c r="J272" s="8">
        <v>151.34634076713607</v>
      </c>
      <c r="K272" s="8">
        <v>148.03083468510991</v>
      </c>
      <c r="L272" s="8">
        <v>148.03083468510991</v>
      </c>
      <c r="M272" s="8">
        <v>150.12863213748585</v>
      </c>
      <c r="N272" s="8">
        <v>151.28390669620109</v>
      </c>
      <c r="O272" s="9">
        <v>154.64349865130973</v>
      </c>
      <c r="P272" s="19">
        <v>154.5</v>
      </c>
      <c r="Q272" s="8">
        <f t="shared" si="8"/>
        <v>143.44140794799205</v>
      </c>
      <c r="R272" s="8">
        <f t="shared" si="9"/>
        <v>154.64349865130973</v>
      </c>
      <c r="S272" s="10"/>
    </row>
    <row r="273" spans="1:19">
      <c r="A273" s="6">
        <v>267</v>
      </c>
      <c r="B273" s="7" t="s">
        <v>272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9">
        <v>0</v>
      </c>
      <c r="P273" s="19">
        <v>0</v>
      </c>
      <c r="Q273" s="8">
        <f t="shared" si="8"/>
        <v>0</v>
      </c>
      <c r="R273" s="8">
        <f t="shared" si="9"/>
        <v>0</v>
      </c>
      <c r="S273" s="10"/>
    </row>
    <row r="274" spans="1:19">
      <c r="A274" s="6">
        <v>268</v>
      </c>
      <c r="B274" s="7" t="s">
        <v>273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9">
        <v>0</v>
      </c>
      <c r="P274" s="19">
        <v>0</v>
      </c>
      <c r="Q274" s="8">
        <f t="shared" si="8"/>
        <v>0</v>
      </c>
      <c r="R274" s="8">
        <f t="shared" si="9"/>
        <v>0</v>
      </c>
      <c r="S274" s="10"/>
    </row>
    <row r="275" spans="1:19">
      <c r="A275" s="6">
        <v>269</v>
      </c>
      <c r="B275" s="7" t="s">
        <v>274</v>
      </c>
      <c r="C275" s="8">
        <v>203.13157544512018</v>
      </c>
      <c r="D275" s="8">
        <v>196.64851223504135</v>
      </c>
      <c r="E275" s="8">
        <v>197.49273643078948</v>
      </c>
      <c r="F275" s="8">
        <v>189.27144652962286</v>
      </c>
      <c r="G275" s="8">
        <v>188.55010239155075</v>
      </c>
      <c r="H275" s="8">
        <v>192.97748524331143</v>
      </c>
      <c r="I275" s="8">
        <v>185.9464287114171</v>
      </c>
      <c r="J275" s="8">
        <v>186.73530336108354</v>
      </c>
      <c r="K275" s="8">
        <v>184.45430304112443</v>
      </c>
      <c r="L275" s="8">
        <v>184.45430304112443</v>
      </c>
      <c r="M275" s="8">
        <v>184.22384207461275</v>
      </c>
      <c r="N275" s="8">
        <v>184.72540849002354</v>
      </c>
      <c r="O275" s="9">
        <v>183.5697882455749</v>
      </c>
      <c r="P275" s="19">
        <v>183.57</v>
      </c>
      <c r="Q275" s="8">
        <f t="shared" si="8"/>
        <v>183.5697882455749</v>
      </c>
      <c r="R275" s="8">
        <f t="shared" si="9"/>
        <v>203.13157544512018</v>
      </c>
      <c r="S275" s="10"/>
    </row>
    <row r="276" spans="1:19">
      <c r="A276" s="6">
        <v>270</v>
      </c>
      <c r="B276" s="7" t="s">
        <v>275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9">
        <v>0</v>
      </c>
      <c r="P276" s="19">
        <v>0</v>
      </c>
      <c r="Q276" s="8">
        <f t="shared" si="8"/>
        <v>0</v>
      </c>
      <c r="R276" s="8">
        <f t="shared" si="9"/>
        <v>0</v>
      </c>
      <c r="S276" s="10"/>
    </row>
    <row r="277" spans="1:19">
      <c r="A277" s="6">
        <v>271</v>
      </c>
      <c r="B277" s="7" t="s">
        <v>276</v>
      </c>
      <c r="C277" s="8">
        <v>122.86304202064848</v>
      </c>
      <c r="D277" s="8">
        <v>122.53516691802535</v>
      </c>
      <c r="E277" s="8">
        <v>127.76698346666051</v>
      </c>
      <c r="F277" s="8">
        <v>128.0073044968203</v>
      </c>
      <c r="G277" s="8">
        <v>128.1546281129196</v>
      </c>
      <c r="H277" s="8">
        <v>127.19732347272578</v>
      </c>
      <c r="I277" s="8">
        <v>123.12158033649226</v>
      </c>
      <c r="J277" s="8">
        <v>129.0324899058318</v>
      </c>
      <c r="K277" s="8">
        <v>128.73514580960642</v>
      </c>
      <c r="L277" s="8">
        <v>128.73514580960642</v>
      </c>
      <c r="M277" s="8">
        <v>129.76373148151421</v>
      </c>
      <c r="N277" s="8">
        <v>130.55675142911491</v>
      </c>
      <c r="O277" s="9">
        <v>134.77867653365246</v>
      </c>
      <c r="P277" s="19">
        <v>134.65</v>
      </c>
      <c r="Q277" s="8">
        <f t="shared" si="8"/>
        <v>122.53516691802535</v>
      </c>
      <c r="R277" s="8">
        <f t="shared" si="9"/>
        <v>134.77867653365246</v>
      </c>
      <c r="S277" s="10"/>
    </row>
    <row r="278" spans="1:19">
      <c r="A278" s="6">
        <v>272</v>
      </c>
      <c r="B278" s="7" t="s">
        <v>277</v>
      </c>
      <c r="C278" s="8">
        <v>177.49949758454923</v>
      </c>
      <c r="D278" s="8">
        <v>169.56367090792207</v>
      </c>
      <c r="E278" s="8">
        <v>211.63552967408035</v>
      </c>
      <c r="F278" s="8">
        <v>217.54067347951312</v>
      </c>
      <c r="G278" s="8">
        <v>225.67692613151456</v>
      </c>
      <c r="H278" s="8">
        <v>196.99510736097551</v>
      </c>
      <c r="I278" s="8">
        <v>238.65071472606573</v>
      </c>
      <c r="J278" s="8">
        <v>253.72747825362376</v>
      </c>
      <c r="K278" s="8">
        <v>247.21260951598077</v>
      </c>
      <c r="L278" s="8">
        <v>247.21260951598077</v>
      </c>
      <c r="M278" s="8">
        <v>213.41033643403313</v>
      </c>
      <c r="N278" s="8">
        <v>236.01664746003141</v>
      </c>
      <c r="O278" s="9">
        <v>202.66875688254586</v>
      </c>
      <c r="P278" s="19">
        <v>201.09</v>
      </c>
      <c r="Q278" s="8">
        <f t="shared" si="8"/>
        <v>169.56367090792207</v>
      </c>
      <c r="R278" s="8">
        <f t="shared" si="9"/>
        <v>253.72747825362376</v>
      </c>
      <c r="S278" s="10"/>
    </row>
    <row r="279" spans="1:19">
      <c r="A279" s="6">
        <v>273</v>
      </c>
      <c r="B279" s="7" t="s">
        <v>278</v>
      </c>
      <c r="C279" s="8">
        <v>134.39356858453326</v>
      </c>
      <c r="D279" s="8">
        <v>132.72297066295371</v>
      </c>
      <c r="E279" s="8">
        <v>135.93436048347931</v>
      </c>
      <c r="F279" s="8">
        <v>126.56829983532944</v>
      </c>
      <c r="G279" s="8">
        <v>135.9104084866398</v>
      </c>
      <c r="H279" s="8">
        <v>131.91953902608265</v>
      </c>
      <c r="I279" s="8">
        <v>136.52192191616768</v>
      </c>
      <c r="J279" s="8">
        <v>142.33591897509578</v>
      </c>
      <c r="K279" s="8">
        <v>131.27258961945515</v>
      </c>
      <c r="L279" s="8">
        <v>131.27258961945515</v>
      </c>
      <c r="M279" s="8">
        <v>133.83747209159793</v>
      </c>
      <c r="N279" s="8">
        <v>141.35423827980011</v>
      </c>
      <c r="O279" s="9">
        <v>141.91127875759335</v>
      </c>
      <c r="P279" s="19">
        <v>141.62</v>
      </c>
      <c r="Q279" s="8">
        <f t="shared" si="8"/>
        <v>126.56829983532944</v>
      </c>
      <c r="R279" s="8">
        <f t="shared" si="9"/>
        <v>142.33591897509578</v>
      </c>
      <c r="S279" s="10"/>
    </row>
    <row r="280" spans="1:19">
      <c r="A280" s="6">
        <v>274</v>
      </c>
      <c r="B280" s="7" t="s">
        <v>279</v>
      </c>
      <c r="C280" s="8">
        <v>134.11806718822595</v>
      </c>
      <c r="D280" s="8">
        <v>135.82178802042591</v>
      </c>
      <c r="E280" s="8">
        <v>145.98070783253206</v>
      </c>
      <c r="F280" s="8">
        <v>148.3444863021623</v>
      </c>
      <c r="G280" s="8">
        <v>147.83956185820833</v>
      </c>
      <c r="H280" s="8">
        <v>146.20004435711772</v>
      </c>
      <c r="I280" s="8">
        <v>141.12090043945929</v>
      </c>
      <c r="J280" s="8">
        <v>140.44961141468792</v>
      </c>
      <c r="K280" s="8">
        <v>147.04764397883525</v>
      </c>
      <c r="L280" s="8">
        <v>147.04764397883525</v>
      </c>
      <c r="M280" s="8">
        <v>144.29908236076398</v>
      </c>
      <c r="N280" s="8">
        <v>146.10090030305884</v>
      </c>
      <c r="O280" s="9">
        <v>151.42701710383452</v>
      </c>
      <c r="P280" s="19">
        <v>151.5</v>
      </c>
      <c r="Q280" s="8">
        <f t="shared" si="8"/>
        <v>134.11806718822595</v>
      </c>
      <c r="R280" s="8">
        <f t="shared" si="9"/>
        <v>151.5</v>
      </c>
      <c r="S280" s="10"/>
    </row>
    <row r="281" spans="1:19">
      <c r="A281" s="6">
        <v>275</v>
      </c>
      <c r="B281" s="7" t="s">
        <v>280</v>
      </c>
      <c r="C281" s="8">
        <v>114.48394012275325</v>
      </c>
      <c r="D281" s="8">
        <v>115.96477179807958</v>
      </c>
      <c r="E281" s="8">
        <v>122.56050048783791</v>
      </c>
      <c r="F281" s="8">
        <v>122.5948564625986</v>
      </c>
      <c r="G281" s="8">
        <v>130.96308225020354</v>
      </c>
      <c r="H281" s="8">
        <v>133.29882054932295</v>
      </c>
      <c r="I281" s="8">
        <v>141.00712420575974</v>
      </c>
      <c r="J281" s="8">
        <v>143.83488965837</v>
      </c>
      <c r="K281" s="8">
        <v>129.14980473502368</v>
      </c>
      <c r="L281" s="8">
        <v>129.14980473502368</v>
      </c>
      <c r="M281" s="8">
        <v>129.14980473502368</v>
      </c>
      <c r="N281" s="8">
        <v>148.9857245109381</v>
      </c>
      <c r="O281" s="9">
        <v>148.48075986322235</v>
      </c>
      <c r="P281" s="19">
        <v>148.47999999999999</v>
      </c>
      <c r="Q281" s="8">
        <f t="shared" si="8"/>
        <v>114.48394012275325</v>
      </c>
      <c r="R281" s="8">
        <f t="shared" si="9"/>
        <v>148.9857245109381</v>
      </c>
      <c r="S281" s="10"/>
    </row>
    <row r="282" spans="1:19">
      <c r="A282" s="6">
        <v>276</v>
      </c>
      <c r="B282" s="7" t="s">
        <v>281</v>
      </c>
      <c r="C282" s="8">
        <v>172.47424722123924</v>
      </c>
      <c r="D282" s="8">
        <v>180.04890984352633</v>
      </c>
      <c r="E282" s="8">
        <v>191.21969948362164</v>
      </c>
      <c r="F282" s="8">
        <v>195.28295474556737</v>
      </c>
      <c r="G282" s="8">
        <v>197.53650695841063</v>
      </c>
      <c r="H282" s="8">
        <v>203.27005193398944</v>
      </c>
      <c r="I282" s="8">
        <v>195.53593090592943</v>
      </c>
      <c r="J282" s="8">
        <v>202.82867809357009</v>
      </c>
      <c r="K282" s="8">
        <v>201.25876307209239</v>
      </c>
      <c r="L282" s="8">
        <v>201.25876307209239</v>
      </c>
      <c r="M282" s="8">
        <v>191.80028441382802</v>
      </c>
      <c r="N282" s="8">
        <v>192.54641618119334</v>
      </c>
      <c r="O282" s="9">
        <v>190.3803927828593</v>
      </c>
      <c r="P282" s="19">
        <v>190.43</v>
      </c>
      <c r="Q282" s="8">
        <f t="shared" si="8"/>
        <v>172.47424722123924</v>
      </c>
      <c r="R282" s="8">
        <f t="shared" si="9"/>
        <v>203.27005193398944</v>
      </c>
      <c r="S282" s="10"/>
    </row>
    <row r="283" spans="1:19">
      <c r="A283" s="6">
        <v>277</v>
      </c>
      <c r="B283" s="7" t="s">
        <v>282</v>
      </c>
      <c r="C283" s="8">
        <v>104.60982768891014</v>
      </c>
      <c r="D283" s="8">
        <v>103.23727535921161</v>
      </c>
      <c r="E283" s="8">
        <v>104.05682875607094</v>
      </c>
      <c r="F283" s="8">
        <v>102.88981528149712</v>
      </c>
      <c r="G283" s="8">
        <v>100.73209930353239</v>
      </c>
      <c r="H283" s="8">
        <v>104.05249281885833</v>
      </c>
      <c r="I283" s="8">
        <v>109.6406654066094</v>
      </c>
      <c r="J283" s="8">
        <v>104.04297983561605</v>
      </c>
      <c r="K283" s="8">
        <v>100.33786048161855</v>
      </c>
      <c r="L283" s="8">
        <v>100.33786048161855</v>
      </c>
      <c r="M283" s="8">
        <v>101.59231478496005</v>
      </c>
      <c r="N283" s="8">
        <v>100.28996584176406</v>
      </c>
      <c r="O283" s="9">
        <v>100.28996584176406</v>
      </c>
      <c r="P283" s="19">
        <v>100.29</v>
      </c>
      <c r="Q283" s="8">
        <f t="shared" si="8"/>
        <v>100.28996584176406</v>
      </c>
      <c r="R283" s="8">
        <f t="shared" si="9"/>
        <v>109.6406654066094</v>
      </c>
      <c r="S283" s="10"/>
    </row>
    <row r="284" spans="1:19">
      <c r="A284" s="6">
        <v>278</v>
      </c>
      <c r="B284" s="7" t="s">
        <v>283</v>
      </c>
      <c r="C284" s="8">
        <v>127.14459864912781</v>
      </c>
      <c r="D284" s="8">
        <v>128.2671783484364</v>
      </c>
      <c r="E284" s="8">
        <v>132.22868262748077</v>
      </c>
      <c r="F284" s="8">
        <v>128.81136142908966</v>
      </c>
      <c r="G284" s="8">
        <v>126.64849177560527</v>
      </c>
      <c r="H284" s="8">
        <v>118.95614040112157</v>
      </c>
      <c r="I284" s="8">
        <v>118.44906311085009</v>
      </c>
      <c r="J284" s="8">
        <v>122.80687366670395</v>
      </c>
      <c r="K284" s="8">
        <v>118.56913574172825</v>
      </c>
      <c r="L284" s="8">
        <v>118.56913574172825</v>
      </c>
      <c r="M284" s="8">
        <v>116.53412231085679</v>
      </c>
      <c r="N284" s="8">
        <v>123.05346251310098</v>
      </c>
      <c r="O284" s="9">
        <v>122.66742833414756</v>
      </c>
      <c r="P284" s="19">
        <v>122.67</v>
      </c>
      <c r="Q284" s="8">
        <f t="shared" si="8"/>
        <v>116.53412231085679</v>
      </c>
      <c r="R284" s="8">
        <f t="shared" si="9"/>
        <v>132.22868262748077</v>
      </c>
      <c r="S284" s="10"/>
    </row>
    <row r="285" spans="1:19">
      <c r="A285" s="6">
        <v>279</v>
      </c>
      <c r="B285" s="7" t="s">
        <v>284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9">
        <v>0</v>
      </c>
      <c r="P285" s="19">
        <v>0</v>
      </c>
      <c r="Q285" s="8">
        <f t="shared" si="8"/>
        <v>0</v>
      </c>
      <c r="R285" s="8">
        <f t="shared" si="9"/>
        <v>0</v>
      </c>
      <c r="S285" s="10"/>
    </row>
    <row r="286" spans="1:19">
      <c r="A286" s="6">
        <v>280</v>
      </c>
      <c r="B286" s="7" t="s">
        <v>285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9">
        <v>0</v>
      </c>
      <c r="P286" s="19">
        <v>0</v>
      </c>
      <c r="Q286" s="8">
        <f t="shared" si="8"/>
        <v>0</v>
      </c>
      <c r="R286" s="8">
        <f t="shared" si="9"/>
        <v>0</v>
      </c>
      <c r="S286" s="10"/>
    </row>
    <row r="287" spans="1:19">
      <c r="A287" s="6">
        <v>281</v>
      </c>
      <c r="B287" s="7" t="s">
        <v>286</v>
      </c>
      <c r="C287" s="8">
        <v>100.02384667720921</v>
      </c>
      <c r="D287" s="8">
        <v>99.847151180705112</v>
      </c>
      <c r="E287" s="8">
        <v>99.955104854428541</v>
      </c>
      <c r="F287" s="8">
        <v>100.15584186626228</v>
      </c>
      <c r="G287" s="8">
        <v>100.76601874446742</v>
      </c>
      <c r="H287" s="8">
        <v>99.910453824061904</v>
      </c>
      <c r="I287" s="8">
        <v>104.54348566449725</v>
      </c>
      <c r="J287" s="8">
        <v>99.902721685875335</v>
      </c>
      <c r="K287" s="8">
        <v>100.04914416370443</v>
      </c>
      <c r="L287" s="8">
        <v>100.04914416370443</v>
      </c>
      <c r="M287" s="8">
        <v>100</v>
      </c>
      <c r="N287" s="8">
        <v>100.17287860114324</v>
      </c>
      <c r="O287" s="9">
        <v>100.01046051748537</v>
      </c>
      <c r="P287" s="19">
        <v>100</v>
      </c>
      <c r="Q287" s="8">
        <f t="shared" si="8"/>
        <v>99.847151180705112</v>
      </c>
      <c r="R287" s="8">
        <f t="shared" si="9"/>
        <v>104.54348566449725</v>
      </c>
      <c r="S287" s="10"/>
    </row>
    <row r="288" spans="1:19">
      <c r="A288" s="6">
        <v>282</v>
      </c>
      <c r="B288" s="7" t="s">
        <v>287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9">
        <v>0</v>
      </c>
      <c r="P288" s="19">
        <v>0</v>
      </c>
      <c r="Q288" s="8">
        <f t="shared" si="8"/>
        <v>0</v>
      </c>
      <c r="R288" s="8">
        <f t="shared" si="9"/>
        <v>0</v>
      </c>
      <c r="S288" s="10"/>
    </row>
    <row r="289" spans="1:19">
      <c r="A289" s="6">
        <v>283</v>
      </c>
      <c r="B289" s="7" t="s">
        <v>288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9">
        <v>0</v>
      </c>
      <c r="P289" s="19">
        <v>0</v>
      </c>
      <c r="Q289" s="8">
        <f t="shared" si="8"/>
        <v>0</v>
      </c>
      <c r="R289" s="8">
        <f t="shared" si="9"/>
        <v>0</v>
      </c>
      <c r="S289" s="10"/>
    </row>
    <row r="290" spans="1:19">
      <c r="A290" s="6">
        <v>284</v>
      </c>
      <c r="B290" s="7" t="s">
        <v>289</v>
      </c>
      <c r="C290" s="8">
        <v>130.21291599572879</v>
      </c>
      <c r="D290" s="8">
        <v>128.68109866453358</v>
      </c>
      <c r="E290" s="8">
        <v>132.3112479212175</v>
      </c>
      <c r="F290" s="8">
        <v>134.04487872407773</v>
      </c>
      <c r="G290" s="8">
        <v>143.43967243623717</v>
      </c>
      <c r="H290" s="8">
        <v>142.03434925947852</v>
      </c>
      <c r="I290" s="8">
        <v>139.83265208623666</v>
      </c>
      <c r="J290" s="8">
        <v>144.24048162929364</v>
      </c>
      <c r="K290" s="8">
        <v>140.56067905503079</v>
      </c>
      <c r="L290" s="8">
        <v>140.56067905503079</v>
      </c>
      <c r="M290" s="8">
        <v>142.13877441457646</v>
      </c>
      <c r="N290" s="8">
        <v>145.50283819086465</v>
      </c>
      <c r="O290" s="9">
        <v>148.56315375071472</v>
      </c>
      <c r="P290" s="19">
        <v>147.93</v>
      </c>
      <c r="Q290" s="8">
        <f t="shared" si="8"/>
        <v>128.68109866453358</v>
      </c>
      <c r="R290" s="8">
        <f t="shared" si="9"/>
        <v>148.56315375071472</v>
      </c>
      <c r="S290" s="10"/>
    </row>
    <row r="291" spans="1:19">
      <c r="A291" s="6">
        <v>285</v>
      </c>
      <c r="B291" s="7" t="s">
        <v>290</v>
      </c>
      <c r="C291" s="8">
        <v>122.20767003515363</v>
      </c>
      <c r="D291" s="8">
        <v>128.24962635551518</v>
      </c>
      <c r="E291" s="8">
        <v>129.71717605256566</v>
      </c>
      <c r="F291" s="8">
        <v>130.62730408470395</v>
      </c>
      <c r="G291" s="8">
        <v>128.20577113841597</v>
      </c>
      <c r="H291" s="8">
        <v>128.33606278135315</v>
      </c>
      <c r="I291" s="8">
        <v>129.19416793892697</v>
      </c>
      <c r="J291" s="8">
        <v>129.41161267315678</v>
      </c>
      <c r="K291" s="8">
        <v>124.09814814898641</v>
      </c>
      <c r="L291" s="8">
        <v>124.09814814898641</v>
      </c>
      <c r="M291" s="8">
        <v>118.90496972081337</v>
      </c>
      <c r="N291" s="8">
        <v>119.88145901767962</v>
      </c>
      <c r="O291" s="9">
        <v>122.11300925553215</v>
      </c>
      <c r="P291" s="19">
        <v>121.89</v>
      </c>
      <c r="Q291" s="8">
        <f t="shared" si="8"/>
        <v>118.90496972081337</v>
      </c>
      <c r="R291" s="8">
        <f t="shared" si="9"/>
        <v>130.62730408470395</v>
      </c>
      <c r="S291" s="10"/>
    </row>
    <row r="292" spans="1:19">
      <c r="A292" s="6">
        <v>286</v>
      </c>
      <c r="B292" s="7" t="s">
        <v>291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9">
        <v>0</v>
      </c>
      <c r="P292" s="19">
        <v>0</v>
      </c>
      <c r="Q292" s="8">
        <f t="shared" si="8"/>
        <v>0</v>
      </c>
      <c r="R292" s="8">
        <f t="shared" si="9"/>
        <v>0</v>
      </c>
      <c r="S292" s="10"/>
    </row>
    <row r="293" spans="1:19">
      <c r="A293" s="6">
        <v>287</v>
      </c>
      <c r="B293" s="7" t="s">
        <v>292</v>
      </c>
      <c r="C293" s="8">
        <v>123.77529426660361</v>
      </c>
      <c r="D293" s="8">
        <v>122.32196760592035</v>
      </c>
      <c r="E293" s="8">
        <v>127.58345478199212</v>
      </c>
      <c r="F293" s="8">
        <v>138.19179313436507</v>
      </c>
      <c r="G293" s="8">
        <v>139.50861457916639</v>
      </c>
      <c r="H293" s="8">
        <v>143.91042224184909</v>
      </c>
      <c r="I293" s="8">
        <v>141.81590334340436</v>
      </c>
      <c r="J293" s="8">
        <v>150.34518545408261</v>
      </c>
      <c r="K293" s="8">
        <v>138.83114289976373</v>
      </c>
      <c r="L293" s="8">
        <v>138.83114289976373</v>
      </c>
      <c r="M293" s="8">
        <v>135.4529003467872</v>
      </c>
      <c r="N293" s="8">
        <v>130.6591651640953</v>
      </c>
      <c r="O293" s="9">
        <v>141.87691838232641</v>
      </c>
      <c r="P293" s="19">
        <v>142.08000000000001</v>
      </c>
      <c r="Q293" s="8">
        <f t="shared" si="8"/>
        <v>122.32196760592035</v>
      </c>
      <c r="R293" s="8">
        <f t="shared" si="9"/>
        <v>150.34518545408261</v>
      </c>
      <c r="S293" s="10"/>
    </row>
    <row r="294" spans="1:19">
      <c r="A294" s="6">
        <v>288</v>
      </c>
      <c r="B294" s="7" t="s">
        <v>293</v>
      </c>
      <c r="C294" s="8">
        <v>148.3651283143528</v>
      </c>
      <c r="D294" s="8">
        <v>155.30685203763065</v>
      </c>
      <c r="E294" s="8">
        <v>156.39673202298806</v>
      </c>
      <c r="F294" s="8">
        <v>161.07416672984743</v>
      </c>
      <c r="G294" s="8">
        <v>163.50453884937758</v>
      </c>
      <c r="H294" s="8">
        <v>167.82481363267809</v>
      </c>
      <c r="I294" s="8">
        <v>168.23965329076418</v>
      </c>
      <c r="J294" s="8">
        <v>180.6849505565846</v>
      </c>
      <c r="K294" s="8">
        <v>173.42576294710244</v>
      </c>
      <c r="L294" s="8">
        <v>173.42576294710244</v>
      </c>
      <c r="M294" s="8">
        <v>176.41602429425711</v>
      </c>
      <c r="N294" s="8">
        <v>177.73634496493597</v>
      </c>
      <c r="O294" s="9">
        <v>176.67100954739709</v>
      </c>
      <c r="P294" s="19">
        <v>176.67</v>
      </c>
      <c r="Q294" s="8">
        <f t="shared" si="8"/>
        <v>148.3651283143528</v>
      </c>
      <c r="R294" s="8">
        <f t="shared" si="9"/>
        <v>180.6849505565846</v>
      </c>
      <c r="S294" s="10"/>
    </row>
    <row r="295" spans="1:19">
      <c r="A295" s="6">
        <v>289</v>
      </c>
      <c r="B295" s="7" t="s">
        <v>294</v>
      </c>
      <c r="C295" s="8">
        <v>149.42444561447547</v>
      </c>
      <c r="D295" s="8">
        <v>129.55443775797056</v>
      </c>
      <c r="E295" s="8">
        <v>136.59146028146199</v>
      </c>
      <c r="F295" s="8">
        <v>140.72171457160721</v>
      </c>
      <c r="G295" s="8">
        <v>140.33660481804202</v>
      </c>
      <c r="H295" s="8">
        <v>158.7253142934056</v>
      </c>
      <c r="I295" s="8">
        <v>166.15151807436237</v>
      </c>
      <c r="J295" s="8">
        <v>209.04691393335523</v>
      </c>
      <c r="K295" s="8">
        <v>175.18214716521902</v>
      </c>
      <c r="L295" s="8">
        <v>175.18214716521902</v>
      </c>
      <c r="M295" s="8">
        <v>211.00212818054194</v>
      </c>
      <c r="N295" s="8">
        <v>212.55150365038133</v>
      </c>
      <c r="O295" s="9">
        <v>225.88758704694322</v>
      </c>
      <c r="P295" s="19">
        <v>224.51</v>
      </c>
      <c r="Q295" s="8">
        <f t="shared" si="8"/>
        <v>129.55443775797056</v>
      </c>
      <c r="R295" s="8">
        <f t="shared" si="9"/>
        <v>225.88758704694322</v>
      </c>
      <c r="S295" s="10"/>
    </row>
    <row r="296" spans="1:19">
      <c r="A296" s="6">
        <v>290</v>
      </c>
      <c r="B296" s="7" t="s">
        <v>295</v>
      </c>
      <c r="C296" s="8">
        <v>116.30583653156836</v>
      </c>
      <c r="D296" s="8">
        <v>119.3230376205285</v>
      </c>
      <c r="E296" s="8">
        <v>128.39855528127083</v>
      </c>
      <c r="F296" s="8">
        <v>131.21643936027164</v>
      </c>
      <c r="G296" s="8">
        <v>136.73498373651364</v>
      </c>
      <c r="H296" s="8">
        <v>140.99220604771423</v>
      </c>
      <c r="I296" s="8">
        <v>138.10645144227124</v>
      </c>
      <c r="J296" s="8">
        <v>147.32294578616583</v>
      </c>
      <c r="K296" s="8">
        <v>143.5234634394991</v>
      </c>
      <c r="L296" s="8">
        <v>143.5234634394991</v>
      </c>
      <c r="M296" s="8">
        <v>139.59237956839209</v>
      </c>
      <c r="N296" s="8">
        <v>133.74068022178426</v>
      </c>
      <c r="O296" s="9">
        <v>140.27431140698457</v>
      </c>
      <c r="P296" s="19">
        <v>140.25</v>
      </c>
      <c r="Q296" s="8">
        <f t="shared" si="8"/>
        <v>116.30583653156836</v>
      </c>
      <c r="R296" s="8">
        <f t="shared" si="9"/>
        <v>147.32294578616583</v>
      </c>
      <c r="S296" s="10"/>
    </row>
    <row r="297" spans="1:19">
      <c r="A297" s="6">
        <v>291</v>
      </c>
      <c r="B297" s="7" t="s">
        <v>296</v>
      </c>
      <c r="C297" s="8">
        <v>153.65431244333709</v>
      </c>
      <c r="D297" s="8">
        <v>153.44753832921475</v>
      </c>
      <c r="E297" s="8">
        <v>156.02445844223652</v>
      </c>
      <c r="F297" s="8">
        <v>161.06551716791969</v>
      </c>
      <c r="G297" s="8">
        <v>155.10344654922548</v>
      </c>
      <c r="H297" s="8">
        <v>148.95045667566379</v>
      </c>
      <c r="I297" s="8">
        <v>133.73415083119806</v>
      </c>
      <c r="J297" s="8">
        <v>141.20539837529458</v>
      </c>
      <c r="K297" s="8">
        <v>139.32924291943345</v>
      </c>
      <c r="L297" s="8">
        <v>139.32924291943345</v>
      </c>
      <c r="M297" s="8">
        <v>134.50103587355048</v>
      </c>
      <c r="N297" s="8">
        <v>140.67377877374994</v>
      </c>
      <c r="O297" s="9">
        <v>140.48463257296407</v>
      </c>
      <c r="P297" s="19">
        <v>139.71</v>
      </c>
      <c r="Q297" s="8">
        <f t="shared" si="8"/>
        <v>133.73415083119806</v>
      </c>
      <c r="R297" s="8">
        <f t="shared" si="9"/>
        <v>161.06551716791969</v>
      </c>
      <c r="S297" s="10"/>
    </row>
    <row r="298" spans="1:19">
      <c r="A298" s="6">
        <v>292</v>
      </c>
      <c r="B298" s="7" t="s">
        <v>297</v>
      </c>
      <c r="C298" s="8">
        <v>113.23692424647029</v>
      </c>
      <c r="D298" s="8">
        <v>108.34970482356316</v>
      </c>
      <c r="E298" s="8">
        <v>117.63498899381865</v>
      </c>
      <c r="F298" s="8">
        <v>120.72226584146432</v>
      </c>
      <c r="G298" s="8">
        <v>118.12821748669928</v>
      </c>
      <c r="H298" s="8">
        <v>117.38470585977367</v>
      </c>
      <c r="I298" s="8">
        <v>117.70341641449468</v>
      </c>
      <c r="J298" s="8">
        <v>117.51454729666739</v>
      </c>
      <c r="K298" s="8">
        <v>111.72207316357381</v>
      </c>
      <c r="L298" s="8">
        <v>111.72207316357381</v>
      </c>
      <c r="M298" s="8">
        <v>112.80012041624991</v>
      </c>
      <c r="N298" s="8">
        <v>123.23751964429212</v>
      </c>
      <c r="O298" s="9">
        <v>128.81005092015997</v>
      </c>
      <c r="P298" s="19">
        <v>128.77000000000001</v>
      </c>
      <c r="Q298" s="8">
        <f t="shared" si="8"/>
        <v>108.34970482356316</v>
      </c>
      <c r="R298" s="8">
        <f t="shared" si="9"/>
        <v>128.81005092015997</v>
      </c>
      <c r="S298" s="10"/>
    </row>
    <row r="299" spans="1:19">
      <c r="A299" s="6">
        <v>293</v>
      </c>
      <c r="B299" s="7" t="s">
        <v>298</v>
      </c>
      <c r="C299" s="8">
        <v>100.90293640968953</v>
      </c>
      <c r="D299" s="8">
        <v>103.04628522781177</v>
      </c>
      <c r="E299" s="8">
        <v>106.07452746945687</v>
      </c>
      <c r="F299" s="8">
        <v>108.58755111986986</v>
      </c>
      <c r="G299" s="8">
        <v>107.70400202556634</v>
      </c>
      <c r="H299" s="8">
        <v>106.01188218755067</v>
      </c>
      <c r="I299" s="8">
        <v>104.78654387668973</v>
      </c>
      <c r="J299" s="8">
        <v>104.36332951823776</v>
      </c>
      <c r="K299" s="8">
        <v>102.69881399723218</v>
      </c>
      <c r="L299" s="8">
        <v>102.69881399723218</v>
      </c>
      <c r="M299" s="8">
        <v>103.46776683796406</v>
      </c>
      <c r="N299" s="8">
        <v>101.57293915646635</v>
      </c>
      <c r="O299" s="9">
        <v>101.88440828185294</v>
      </c>
      <c r="P299" s="19">
        <v>101.79</v>
      </c>
      <c r="Q299" s="8">
        <f t="shared" si="8"/>
        <v>100.90293640968953</v>
      </c>
      <c r="R299" s="8">
        <f t="shared" si="9"/>
        <v>108.58755111986986</v>
      </c>
      <c r="S299" s="10"/>
    </row>
    <row r="300" spans="1:19">
      <c r="A300" s="6">
        <v>294</v>
      </c>
      <c r="B300" s="7" t="s">
        <v>299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9">
        <v>0</v>
      </c>
      <c r="P300" s="19">
        <v>0</v>
      </c>
      <c r="Q300" s="8">
        <f t="shared" si="8"/>
        <v>0</v>
      </c>
      <c r="R300" s="8">
        <f t="shared" si="9"/>
        <v>0</v>
      </c>
      <c r="S300" s="10"/>
    </row>
    <row r="301" spans="1:19">
      <c r="A301" s="6">
        <v>295</v>
      </c>
      <c r="B301" s="7" t="s">
        <v>300</v>
      </c>
      <c r="C301" s="8">
        <v>130.77852510200111</v>
      </c>
      <c r="D301" s="8">
        <v>137.14951263230023</v>
      </c>
      <c r="E301" s="8">
        <v>146.73276672271919</v>
      </c>
      <c r="F301" s="8">
        <v>147.82218904909098</v>
      </c>
      <c r="G301" s="8">
        <v>154.17881465424998</v>
      </c>
      <c r="H301" s="8">
        <v>155.33101211660374</v>
      </c>
      <c r="I301" s="8">
        <v>158.9987425312211</v>
      </c>
      <c r="J301" s="8">
        <v>161.74799218275396</v>
      </c>
      <c r="K301" s="8">
        <v>153.05738780394682</v>
      </c>
      <c r="L301" s="8">
        <v>153.05738780394682</v>
      </c>
      <c r="M301" s="8">
        <v>149.39438044755292</v>
      </c>
      <c r="N301" s="8">
        <v>149.35391913998635</v>
      </c>
      <c r="O301" s="9">
        <v>148.92872399358831</v>
      </c>
      <c r="P301" s="19">
        <v>148.79</v>
      </c>
      <c r="Q301" s="8">
        <f t="shared" si="8"/>
        <v>130.77852510200111</v>
      </c>
      <c r="R301" s="8">
        <f t="shared" si="9"/>
        <v>161.74799218275396</v>
      </c>
      <c r="S301" s="10"/>
    </row>
    <row r="302" spans="1:19">
      <c r="A302" s="6">
        <v>296</v>
      </c>
      <c r="B302" s="7" t="s">
        <v>301</v>
      </c>
      <c r="C302" s="8">
        <v>228.30851910682398</v>
      </c>
      <c r="D302" s="8">
        <v>221.46525650920199</v>
      </c>
      <c r="E302" s="8">
        <v>224.51170305414979</v>
      </c>
      <c r="F302" s="8">
        <v>228.27650687529464</v>
      </c>
      <c r="G302" s="8">
        <v>231.6802480303553</v>
      </c>
      <c r="H302" s="8">
        <v>246.10708820417747</v>
      </c>
      <c r="I302" s="8">
        <v>231.7079417816112</v>
      </c>
      <c r="J302" s="8">
        <v>251.20927694584756</v>
      </c>
      <c r="K302" s="8">
        <v>225.7229739153729</v>
      </c>
      <c r="L302" s="8">
        <v>225.7229739153729</v>
      </c>
      <c r="M302" s="8">
        <v>209.55529352846952</v>
      </c>
      <c r="N302" s="8">
        <v>241.38464820348875</v>
      </c>
      <c r="O302" s="9">
        <v>221.92915270491486</v>
      </c>
      <c r="P302" s="19">
        <v>219.85</v>
      </c>
      <c r="Q302" s="8">
        <f t="shared" si="8"/>
        <v>209.55529352846952</v>
      </c>
      <c r="R302" s="8">
        <f t="shared" si="9"/>
        <v>251.20927694584756</v>
      </c>
      <c r="S302" s="10"/>
    </row>
    <row r="303" spans="1:19">
      <c r="A303" s="6">
        <v>297</v>
      </c>
      <c r="B303" s="7" t="s">
        <v>302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9">
        <v>0</v>
      </c>
      <c r="P303" s="19">
        <v>0</v>
      </c>
      <c r="Q303" s="8">
        <f t="shared" si="8"/>
        <v>0</v>
      </c>
      <c r="R303" s="8">
        <f t="shared" si="9"/>
        <v>0</v>
      </c>
      <c r="S303" s="10"/>
    </row>
    <row r="304" spans="1:19">
      <c r="A304" s="6">
        <v>298</v>
      </c>
      <c r="B304" s="7" t="s">
        <v>303</v>
      </c>
      <c r="C304" s="8">
        <v>160.3655505188045</v>
      </c>
      <c r="D304" s="8">
        <v>179.48156665484052</v>
      </c>
      <c r="E304" s="8">
        <v>176.89250602421382</v>
      </c>
      <c r="F304" s="8">
        <v>176.57625424530789</v>
      </c>
      <c r="G304" s="8">
        <v>171.44750481509357</v>
      </c>
      <c r="H304" s="8">
        <v>183.56694667876852</v>
      </c>
      <c r="I304" s="8">
        <v>164.33169066248422</v>
      </c>
      <c r="J304" s="8">
        <v>190.12120034218287</v>
      </c>
      <c r="K304" s="8">
        <v>176.35237832580449</v>
      </c>
      <c r="L304" s="8">
        <v>176.35237832580449</v>
      </c>
      <c r="M304" s="8">
        <v>185.93144446986415</v>
      </c>
      <c r="N304" s="8">
        <v>183.5804299105661</v>
      </c>
      <c r="O304" s="9">
        <v>205.76578422568178</v>
      </c>
      <c r="P304" s="19">
        <v>205.84</v>
      </c>
      <c r="Q304" s="8">
        <f t="shared" si="8"/>
        <v>160.3655505188045</v>
      </c>
      <c r="R304" s="8">
        <f t="shared" si="9"/>
        <v>205.84</v>
      </c>
      <c r="S304" s="10"/>
    </row>
    <row r="305" spans="1:19">
      <c r="A305" s="6">
        <v>299</v>
      </c>
      <c r="B305" s="7" t="s">
        <v>304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9">
        <v>0</v>
      </c>
      <c r="P305" s="19">
        <v>0</v>
      </c>
      <c r="Q305" s="8">
        <f t="shared" si="8"/>
        <v>0</v>
      </c>
      <c r="R305" s="8">
        <f t="shared" si="9"/>
        <v>0</v>
      </c>
      <c r="S305" s="10"/>
    </row>
    <row r="306" spans="1:19">
      <c r="A306" s="6">
        <v>300</v>
      </c>
      <c r="B306" s="7" t="s">
        <v>305</v>
      </c>
      <c r="C306" s="8">
        <v>305.7674427067268</v>
      </c>
      <c r="D306" s="8">
        <v>298.71818098234274</v>
      </c>
      <c r="E306" s="8">
        <v>337.02297115535742</v>
      </c>
      <c r="F306" s="8">
        <v>306.74262370171641</v>
      </c>
      <c r="G306" s="8">
        <v>326.36120461859173</v>
      </c>
      <c r="H306" s="8">
        <v>288.93455631493447</v>
      </c>
      <c r="I306" s="8">
        <v>279.57869192867548</v>
      </c>
      <c r="J306" s="8">
        <v>300.27025420362111</v>
      </c>
      <c r="K306" s="8">
        <v>280.74392899328598</v>
      </c>
      <c r="L306" s="8">
        <v>280.74392899328598</v>
      </c>
      <c r="M306" s="8">
        <v>283.35136819894109</v>
      </c>
      <c r="N306" s="8">
        <v>289.40485423661994</v>
      </c>
      <c r="O306" s="9">
        <v>324.39686298493058</v>
      </c>
      <c r="P306" s="19">
        <v>323.62</v>
      </c>
      <c r="Q306" s="8">
        <f t="shared" si="8"/>
        <v>279.57869192867548</v>
      </c>
      <c r="R306" s="8">
        <f t="shared" si="9"/>
        <v>337.02297115535742</v>
      </c>
      <c r="S306" s="10"/>
    </row>
    <row r="307" spans="1:19">
      <c r="A307" s="6">
        <v>301</v>
      </c>
      <c r="B307" s="7" t="s">
        <v>306</v>
      </c>
      <c r="C307" s="8">
        <v>126.74479145797442</v>
      </c>
      <c r="D307" s="8">
        <v>127.51125714122828</v>
      </c>
      <c r="E307" s="8">
        <v>134.91390252533745</v>
      </c>
      <c r="F307" s="8">
        <v>136.07509882226583</v>
      </c>
      <c r="G307" s="8">
        <v>143.73150497126264</v>
      </c>
      <c r="H307" s="8">
        <v>140.65556160428966</v>
      </c>
      <c r="I307" s="8">
        <v>136.05290374045964</v>
      </c>
      <c r="J307" s="8">
        <v>137.18347340297865</v>
      </c>
      <c r="K307" s="8">
        <v>134.65258577639557</v>
      </c>
      <c r="L307" s="8">
        <v>134.65258577639557</v>
      </c>
      <c r="M307" s="8">
        <v>128.25571661108506</v>
      </c>
      <c r="N307" s="8">
        <v>131.53463695176117</v>
      </c>
      <c r="O307" s="9">
        <v>131.8559904899297</v>
      </c>
      <c r="P307" s="19">
        <v>131.38999999999999</v>
      </c>
      <c r="Q307" s="8">
        <f t="shared" si="8"/>
        <v>126.74479145797442</v>
      </c>
      <c r="R307" s="8">
        <f t="shared" si="9"/>
        <v>143.73150497126264</v>
      </c>
      <c r="S307" s="10"/>
    </row>
    <row r="308" spans="1:19">
      <c r="A308" s="6">
        <v>302</v>
      </c>
      <c r="B308" s="7" t="s">
        <v>307</v>
      </c>
      <c r="C308" s="8"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9">
        <v>0</v>
      </c>
      <c r="P308" s="19">
        <v>0</v>
      </c>
      <c r="Q308" s="8">
        <f t="shared" si="8"/>
        <v>0</v>
      </c>
      <c r="R308" s="8">
        <f t="shared" si="9"/>
        <v>0</v>
      </c>
      <c r="S308" s="10"/>
    </row>
    <row r="309" spans="1:19">
      <c r="A309" s="6">
        <v>303</v>
      </c>
      <c r="B309" s="7" t="s">
        <v>308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9">
        <v>0</v>
      </c>
      <c r="P309" s="19">
        <v>0</v>
      </c>
      <c r="Q309" s="8">
        <f t="shared" si="8"/>
        <v>0</v>
      </c>
      <c r="R309" s="8">
        <f t="shared" si="9"/>
        <v>0</v>
      </c>
      <c r="S309" s="10"/>
    </row>
    <row r="310" spans="1:19">
      <c r="A310" s="6">
        <v>304</v>
      </c>
      <c r="B310" s="7" t="s">
        <v>309</v>
      </c>
      <c r="C310" s="8">
        <v>128.41451193842829</v>
      </c>
      <c r="D310" s="8">
        <v>119.64317073447286</v>
      </c>
      <c r="E310" s="8">
        <v>132.3068840249604</v>
      </c>
      <c r="F310" s="8">
        <v>132.98338768331678</v>
      </c>
      <c r="G310" s="8">
        <v>137.90557953483514</v>
      </c>
      <c r="H310" s="8">
        <v>137.84166153083484</v>
      </c>
      <c r="I310" s="8">
        <v>135.77256863315219</v>
      </c>
      <c r="J310" s="8">
        <v>140.78030178209053</v>
      </c>
      <c r="K310" s="8">
        <v>134.07165351989849</v>
      </c>
      <c r="L310" s="8">
        <v>134.07165351989849</v>
      </c>
      <c r="M310" s="8">
        <v>128.72149544872678</v>
      </c>
      <c r="N310" s="8">
        <v>134.81022204929531</v>
      </c>
      <c r="O310" s="9">
        <v>134.81022204929531</v>
      </c>
      <c r="P310" s="19">
        <v>134.81</v>
      </c>
      <c r="Q310" s="8">
        <f t="shared" si="8"/>
        <v>119.64317073447286</v>
      </c>
      <c r="R310" s="8">
        <f t="shared" si="9"/>
        <v>140.78030178209053</v>
      </c>
      <c r="S310" s="10"/>
    </row>
    <row r="311" spans="1:19">
      <c r="A311" s="6">
        <v>305</v>
      </c>
      <c r="B311" s="7" t="s">
        <v>310</v>
      </c>
      <c r="C311" s="8">
        <v>125.5195956578418</v>
      </c>
      <c r="D311" s="8">
        <v>131.79523896786549</v>
      </c>
      <c r="E311" s="8">
        <v>132.45188285644568</v>
      </c>
      <c r="F311" s="8">
        <v>132.61862429713631</v>
      </c>
      <c r="G311" s="8">
        <v>136.035506759573</v>
      </c>
      <c r="H311" s="8">
        <v>136.91152857999683</v>
      </c>
      <c r="I311" s="8">
        <v>140.22482252407983</v>
      </c>
      <c r="J311" s="8">
        <v>144.35603108892334</v>
      </c>
      <c r="K311" s="8">
        <v>141.96475026990595</v>
      </c>
      <c r="L311" s="8">
        <v>141.96475026990595</v>
      </c>
      <c r="M311" s="8">
        <v>141.16389639539034</v>
      </c>
      <c r="N311" s="8">
        <v>143.19510200237968</v>
      </c>
      <c r="O311" s="9">
        <v>145.18671932694059</v>
      </c>
      <c r="P311" s="19">
        <v>144.94999999999999</v>
      </c>
      <c r="Q311" s="8">
        <f t="shared" si="8"/>
        <v>125.5195956578418</v>
      </c>
      <c r="R311" s="8">
        <f t="shared" si="9"/>
        <v>145.18671932694059</v>
      </c>
      <c r="S311" s="10"/>
    </row>
    <row r="312" spans="1:19">
      <c r="A312" s="6">
        <v>306</v>
      </c>
      <c r="B312" s="7" t="s">
        <v>311</v>
      </c>
      <c r="C312" s="8">
        <v>138.12954098191261</v>
      </c>
      <c r="D312" s="8">
        <v>128.23626011455403</v>
      </c>
      <c r="E312" s="8">
        <v>117.39446868511804</v>
      </c>
      <c r="F312" s="8">
        <v>132.34271020853811</v>
      </c>
      <c r="G312" s="8">
        <v>130.53389944099925</v>
      </c>
      <c r="H312" s="8">
        <v>141.36379267941771</v>
      </c>
      <c r="I312" s="8">
        <v>138.43212887241899</v>
      </c>
      <c r="J312" s="8">
        <v>139.1593690232865</v>
      </c>
      <c r="K312" s="8">
        <v>123.47558249216435</v>
      </c>
      <c r="L312" s="8">
        <v>123.47558249216435</v>
      </c>
      <c r="M312" s="8">
        <v>135.3569840896005</v>
      </c>
      <c r="N312" s="8">
        <v>136.06238918880601</v>
      </c>
      <c r="O312" s="9">
        <v>157.73343097553274</v>
      </c>
      <c r="P312" s="19">
        <v>156.4</v>
      </c>
      <c r="Q312" s="8">
        <f t="shared" si="8"/>
        <v>117.39446868511804</v>
      </c>
      <c r="R312" s="8">
        <f t="shared" si="9"/>
        <v>157.73343097553274</v>
      </c>
      <c r="S312" s="10"/>
    </row>
    <row r="313" spans="1:19">
      <c r="A313" s="6">
        <v>307</v>
      </c>
      <c r="B313" s="7" t="s">
        <v>312</v>
      </c>
      <c r="C313" s="8">
        <v>126.56338764967859</v>
      </c>
      <c r="D313" s="8">
        <v>128.04657251170789</v>
      </c>
      <c r="E313" s="8">
        <v>134.35027273973387</v>
      </c>
      <c r="F313" s="8">
        <v>138.30656115998411</v>
      </c>
      <c r="G313" s="8">
        <v>139.26780605454618</v>
      </c>
      <c r="H313" s="8">
        <v>142.04358425340948</v>
      </c>
      <c r="I313" s="8">
        <v>143.507423263433</v>
      </c>
      <c r="J313" s="8">
        <v>145.1456510549412</v>
      </c>
      <c r="K313" s="8">
        <v>141.83032900099181</v>
      </c>
      <c r="L313" s="8">
        <v>141.83032900099181</v>
      </c>
      <c r="M313" s="8">
        <v>133.65167758719844</v>
      </c>
      <c r="N313" s="8">
        <v>138.42581067414196</v>
      </c>
      <c r="O313" s="9">
        <v>139.09045871666822</v>
      </c>
      <c r="P313" s="19">
        <v>140.27000000000001</v>
      </c>
      <c r="Q313" s="8">
        <f t="shared" si="8"/>
        <v>126.56338764967859</v>
      </c>
      <c r="R313" s="8">
        <f t="shared" si="9"/>
        <v>145.1456510549412</v>
      </c>
      <c r="S313" s="10"/>
    </row>
    <row r="314" spans="1:19">
      <c r="A314" s="6">
        <v>308</v>
      </c>
      <c r="B314" s="7" t="s">
        <v>313</v>
      </c>
      <c r="C314" s="8">
        <v>154.16656364412157</v>
      </c>
      <c r="D314" s="8">
        <v>153.25822239633487</v>
      </c>
      <c r="E314" s="8">
        <v>159.0986755154176</v>
      </c>
      <c r="F314" s="8">
        <v>158.02832985149331</v>
      </c>
      <c r="G314" s="8">
        <v>153.69198968423413</v>
      </c>
      <c r="H314" s="8">
        <v>149.87836683713917</v>
      </c>
      <c r="I314" s="8">
        <v>145.76806807000855</v>
      </c>
      <c r="J314" s="8">
        <v>147.84718015257124</v>
      </c>
      <c r="K314" s="8">
        <v>141.25484456461166</v>
      </c>
      <c r="L314" s="8">
        <v>141.25484456461166</v>
      </c>
      <c r="M314" s="8">
        <v>126.81363018592214</v>
      </c>
      <c r="N314" s="8">
        <v>138.72944118292378</v>
      </c>
      <c r="O314" s="9">
        <v>138.6812314043263</v>
      </c>
      <c r="P314" s="19">
        <v>138.69999999999999</v>
      </c>
      <c r="Q314" s="8">
        <f t="shared" si="8"/>
        <v>126.81363018592214</v>
      </c>
      <c r="R314" s="8">
        <f t="shared" si="9"/>
        <v>159.0986755154176</v>
      </c>
      <c r="S314" s="10"/>
    </row>
    <row r="315" spans="1:19">
      <c r="A315" s="6">
        <v>309</v>
      </c>
      <c r="B315" s="7" t="s">
        <v>314</v>
      </c>
      <c r="C315" s="8">
        <v>102.77820916546436</v>
      </c>
      <c r="D315" s="8">
        <v>105.04275619772933</v>
      </c>
      <c r="E315" s="8">
        <v>105.57897449459317</v>
      </c>
      <c r="F315" s="8">
        <v>110.63497294579048</v>
      </c>
      <c r="G315" s="8">
        <v>114.12081452032064</v>
      </c>
      <c r="H315" s="8">
        <v>109.16123365670711</v>
      </c>
      <c r="I315" s="8">
        <v>110.59116416026662</v>
      </c>
      <c r="J315" s="8">
        <v>109.40316066981548</v>
      </c>
      <c r="K315" s="8">
        <v>105.8330741062304</v>
      </c>
      <c r="L315" s="8">
        <v>105.8330741062304</v>
      </c>
      <c r="M315" s="8">
        <v>106.71662436377061</v>
      </c>
      <c r="N315" s="8">
        <v>92.037711779779514</v>
      </c>
      <c r="O315" s="9">
        <v>92.037711779779514</v>
      </c>
      <c r="P315" s="19">
        <v>100</v>
      </c>
      <c r="Q315" s="8">
        <f t="shared" si="8"/>
        <v>92.037711779779514</v>
      </c>
      <c r="R315" s="8">
        <f t="shared" si="9"/>
        <v>114.12081452032064</v>
      </c>
      <c r="S315" s="10"/>
    </row>
    <row r="316" spans="1:19">
      <c r="A316" s="6">
        <v>310</v>
      </c>
      <c r="B316" s="7" t="s">
        <v>315</v>
      </c>
      <c r="C316" s="8">
        <v>116.70583513611857</v>
      </c>
      <c r="D316" s="8">
        <v>114.09557600824026</v>
      </c>
      <c r="E316" s="8">
        <v>120.37752224027329</v>
      </c>
      <c r="F316" s="8">
        <v>121.45048026184848</v>
      </c>
      <c r="G316" s="8">
        <v>125.85205202925376</v>
      </c>
      <c r="H316" s="8">
        <v>110.34681368821701</v>
      </c>
      <c r="I316" s="8">
        <v>125.90011160431882</v>
      </c>
      <c r="J316" s="8">
        <v>132.5373618810583</v>
      </c>
      <c r="K316" s="8">
        <v>121.19008348181117</v>
      </c>
      <c r="L316" s="8">
        <v>121.19008348181117</v>
      </c>
      <c r="M316" s="8">
        <v>116.51312908321758</v>
      </c>
      <c r="N316" s="8">
        <v>122.133023074626</v>
      </c>
      <c r="O316" s="9">
        <v>122.133023074626</v>
      </c>
      <c r="P316" s="19">
        <v>122.13</v>
      </c>
      <c r="Q316" s="8">
        <f t="shared" si="8"/>
        <v>110.34681368821701</v>
      </c>
      <c r="R316" s="8">
        <f t="shared" si="9"/>
        <v>132.5373618810583</v>
      </c>
      <c r="S316" s="10"/>
    </row>
    <row r="317" spans="1:19">
      <c r="A317" s="6">
        <v>311</v>
      </c>
      <c r="B317" s="7" t="s">
        <v>316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9">
        <v>0</v>
      </c>
      <c r="P317" s="19">
        <v>0</v>
      </c>
      <c r="Q317" s="8">
        <f t="shared" si="8"/>
        <v>0</v>
      </c>
      <c r="R317" s="8">
        <f t="shared" si="9"/>
        <v>0</v>
      </c>
      <c r="S317" s="10"/>
    </row>
    <row r="318" spans="1:19">
      <c r="A318" s="6">
        <v>312</v>
      </c>
      <c r="B318" s="7" t="s">
        <v>317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130.92272000149424</v>
      </c>
      <c r="N318" s="8">
        <v>166.10044277193012</v>
      </c>
      <c r="O318" s="9">
        <v>265.95602876331418</v>
      </c>
      <c r="P318" s="19">
        <v>267.88</v>
      </c>
      <c r="Q318" s="8">
        <f t="shared" si="8"/>
        <v>0</v>
      </c>
      <c r="R318" s="8">
        <f t="shared" si="9"/>
        <v>267.88</v>
      </c>
      <c r="S318" s="10"/>
    </row>
    <row r="319" spans="1:19">
      <c r="A319" s="6">
        <v>313</v>
      </c>
      <c r="B319" s="7" t="s">
        <v>318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9">
        <v>0</v>
      </c>
      <c r="P319" s="19">
        <v>0</v>
      </c>
      <c r="Q319" s="8">
        <f t="shared" si="8"/>
        <v>0</v>
      </c>
      <c r="R319" s="8">
        <f t="shared" si="9"/>
        <v>0</v>
      </c>
      <c r="S319" s="10"/>
    </row>
    <row r="320" spans="1:19">
      <c r="A320" s="6">
        <v>314</v>
      </c>
      <c r="B320" s="7" t="s">
        <v>319</v>
      </c>
      <c r="C320" s="8">
        <v>152.8712569524796</v>
      </c>
      <c r="D320" s="8">
        <v>174.27146178274029</v>
      </c>
      <c r="E320" s="8">
        <v>179.31434165920405</v>
      </c>
      <c r="F320" s="8">
        <v>177.58259564059279</v>
      </c>
      <c r="G320" s="8">
        <v>183.16764105552676</v>
      </c>
      <c r="H320" s="8">
        <v>180.16176555611392</v>
      </c>
      <c r="I320" s="8">
        <v>175.07987742182837</v>
      </c>
      <c r="J320" s="8">
        <v>179.82388167646863</v>
      </c>
      <c r="K320" s="8">
        <v>175.45672934136448</v>
      </c>
      <c r="L320" s="8">
        <v>175.45672934136448</v>
      </c>
      <c r="M320" s="8">
        <v>159.14048623067796</v>
      </c>
      <c r="N320" s="8">
        <v>158.13106895625066</v>
      </c>
      <c r="O320" s="9">
        <v>152.5834391409802</v>
      </c>
      <c r="P320" s="19">
        <v>152.68</v>
      </c>
      <c r="Q320" s="8">
        <f t="shared" si="8"/>
        <v>152.5834391409802</v>
      </c>
      <c r="R320" s="8">
        <f t="shared" si="9"/>
        <v>183.16764105552676</v>
      </c>
      <c r="S320" s="10"/>
    </row>
    <row r="321" spans="1:19">
      <c r="A321" s="6">
        <v>315</v>
      </c>
      <c r="B321" s="7" t="s">
        <v>320</v>
      </c>
      <c r="C321" s="8">
        <v>164.60428100924526</v>
      </c>
      <c r="D321" s="8">
        <v>167.90189688510725</v>
      </c>
      <c r="E321" s="8">
        <v>170.20357888967069</v>
      </c>
      <c r="F321" s="8">
        <v>172.01338969059293</v>
      </c>
      <c r="G321" s="8">
        <v>172.26299718624088</v>
      </c>
      <c r="H321" s="8">
        <v>168.94203630384149</v>
      </c>
      <c r="I321" s="8">
        <v>171.18133344133238</v>
      </c>
      <c r="J321" s="8">
        <v>175.1707848851369</v>
      </c>
      <c r="K321" s="8">
        <v>172.69485077298643</v>
      </c>
      <c r="L321" s="8">
        <v>172.69485077298643</v>
      </c>
      <c r="M321" s="8">
        <v>165.52930240661169</v>
      </c>
      <c r="N321" s="8">
        <v>172.333132028226</v>
      </c>
      <c r="O321" s="9">
        <v>171.02611192049747</v>
      </c>
      <c r="P321" s="19">
        <v>171.02</v>
      </c>
      <c r="Q321" s="8">
        <f t="shared" si="8"/>
        <v>164.60428100924526</v>
      </c>
      <c r="R321" s="8">
        <f t="shared" si="9"/>
        <v>175.1707848851369</v>
      </c>
      <c r="S321" s="10"/>
    </row>
    <row r="322" spans="1:19">
      <c r="A322" s="6">
        <v>316</v>
      </c>
      <c r="B322" s="7" t="s">
        <v>321</v>
      </c>
      <c r="C322" s="8">
        <v>106.57540986027276</v>
      </c>
      <c r="D322" s="8">
        <v>107.38892113907686</v>
      </c>
      <c r="E322" s="8">
        <v>109.67256726788422</v>
      </c>
      <c r="F322" s="8">
        <v>113.690356854559</v>
      </c>
      <c r="G322" s="8">
        <v>113.92032258963852</v>
      </c>
      <c r="H322" s="8">
        <v>111.90922855147652</v>
      </c>
      <c r="I322" s="8">
        <v>107.55656360461603</v>
      </c>
      <c r="J322" s="8">
        <v>112.22885332855286</v>
      </c>
      <c r="K322" s="8">
        <v>107.96057526282472</v>
      </c>
      <c r="L322" s="8">
        <v>107.96057526282472</v>
      </c>
      <c r="M322" s="8">
        <v>106.04453281931237</v>
      </c>
      <c r="N322" s="8">
        <v>103.82100226180036</v>
      </c>
      <c r="O322" s="9">
        <v>103.01691648744529</v>
      </c>
      <c r="P322" s="19">
        <v>102.78</v>
      </c>
      <c r="Q322" s="8">
        <f t="shared" si="8"/>
        <v>102.78</v>
      </c>
      <c r="R322" s="8">
        <f t="shared" si="9"/>
        <v>113.92032258963852</v>
      </c>
      <c r="S322" s="10"/>
    </row>
    <row r="323" spans="1:19">
      <c r="A323" s="6">
        <v>317</v>
      </c>
      <c r="B323" s="7" t="s">
        <v>322</v>
      </c>
      <c r="C323" s="8">
        <v>162.67071869926502</v>
      </c>
      <c r="D323" s="8">
        <v>163.41227303863448</v>
      </c>
      <c r="E323" s="8">
        <v>170.37360556590474</v>
      </c>
      <c r="F323" s="8">
        <v>166.5697374828608</v>
      </c>
      <c r="G323" s="8">
        <v>177.97989692071499</v>
      </c>
      <c r="H323" s="8">
        <v>176.13145727627239</v>
      </c>
      <c r="I323" s="8">
        <v>180.12047194295968</v>
      </c>
      <c r="J323" s="8">
        <v>193.85967042270462</v>
      </c>
      <c r="K323" s="8">
        <v>194.76673647458634</v>
      </c>
      <c r="L323" s="8">
        <v>194.76673647458634</v>
      </c>
      <c r="M323" s="8">
        <v>202.64715167221325</v>
      </c>
      <c r="N323" s="8">
        <v>205.9316661277235</v>
      </c>
      <c r="O323" s="9">
        <v>204.67328528130793</v>
      </c>
      <c r="P323" s="19">
        <v>204.67</v>
      </c>
      <c r="Q323" s="8">
        <f t="shared" si="8"/>
        <v>162.67071869926502</v>
      </c>
      <c r="R323" s="8">
        <f t="shared" si="9"/>
        <v>205.9316661277235</v>
      </c>
      <c r="S323" s="10"/>
    </row>
    <row r="324" spans="1:19">
      <c r="A324" s="6">
        <v>318</v>
      </c>
      <c r="B324" s="7" t="s">
        <v>323</v>
      </c>
      <c r="C324" s="8">
        <v>245.82808672070971</v>
      </c>
      <c r="D324" s="8">
        <v>246.10963407914355</v>
      </c>
      <c r="E324" s="8">
        <v>276.68766911848604</v>
      </c>
      <c r="F324" s="8">
        <v>291.27432031991492</v>
      </c>
      <c r="G324" s="8">
        <v>278.40015086608423</v>
      </c>
      <c r="H324" s="8">
        <v>283.25302694138645</v>
      </c>
      <c r="I324" s="8">
        <v>255.30588691219739</v>
      </c>
      <c r="J324" s="8">
        <v>269.16323398489055</v>
      </c>
      <c r="K324" s="8">
        <v>211.57682672026269</v>
      </c>
      <c r="L324" s="8">
        <v>211.57682672026269</v>
      </c>
      <c r="M324" s="8">
        <v>212.1419859590668</v>
      </c>
      <c r="N324" s="8">
        <v>255.10428237956705</v>
      </c>
      <c r="O324" s="9">
        <v>255.10428237956705</v>
      </c>
      <c r="P324" s="19">
        <v>255.1</v>
      </c>
      <c r="Q324" s="8">
        <f t="shared" si="8"/>
        <v>211.57682672026269</v>
      </c>
      <c r="R324" s="8">
        <f t="shared" si="9"/>
        <v>291.27432031991492</v>
      </c>
      <c r="S324" s="10"/>
    </row>
    <row r="325" spans="1:19">
      <c r="A325" s="6">
        <v>319</v>
      </c>
      <c r="B325" s="7" t="s">
        <v>324</v>
      </c>
      <c r="C325" s="8"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9">
        <v>0</v>
      </c>
      <c r="P325" s="19">
        <v>0</v>
      </c>
      <c r="Q325" s="8">
        <f t="shared" si="8"/>
        <v>0</v>
      </c>
      <c r="R325" s="8">
        <f t="shared" si="9"/>
        <v>0</v>
      </c>
      <c r="S325" s="10"/>
    </row>
    <row r="326" spans="1:19">
      <c r="A326" s="6">
        <v>320</v>
      </c>
      <c r="B326" s="7" t="s">
        <v>325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9">
        <v>0</v>
      </c>
      <c r="P326" s="19">
        <v>0</v>
      </c>
      <c r="Q326" s="8">
        <f t="shared" si="8"/>
        <v>0</v>
      </c>
      <c r="R326" s="8">
        <f t="shared" si="9"/>
        <v>0</v>
      </c>
      <c r="S326" s="10"/>
    </row>
    <row r="327" spans="1:19">
      <c r="A327" s="6">
        <v>321</v>
      </c>
      <c r="B327" s="7" t="s">
        <v>326</v>
      </c>
      <c r="C327" s="8">
        <v>149.24677424690074</v>
      </c>
      <c r="D327" s="8">
        <v>151.05917644577815</v>
      </c>
      <c r="E327" s="8">
        <v>154.95171195506933</v>
      </c>
      <c r="F327" s="8">
        <v>149.13053421612042</v>
      </c>
      <c r="G327" s="8">
        <v>155.12174886953673</v>
      </c>
      <c r="H327" s="8">
        <v>153.2402264421012</v>
      </c>
      <c r="I327" s="8">
        <v>150.67741286009445</v>
      </c>
      <c r="J327" s="8">
        <v>151.61512283418725</v>
      </c>
      <c r="K327" s="8">
        <v>150.58010002693371</v>
      </c>
      <c r="L327" s="8">
        <v>150.58010002693371</v>
      </c>
      <c r="M327" s="8">
        <v>151.44443908448355</v>
      </c>
      <c r="N327" s="8">
        <v>153.23225432946225</v>
      </c>
      <c r="O327" s="9">
        <v>153.23225432946225</v>
      </c>
      <c r="P327" s="19">
        <v>153.22999999999999</v>
      </c>
      <c r="Q327" s="8">
        <f t="shared" ref="Q327:Q390" si="10">MIN(C327:P327)</f>
        <v>149.13053421612042</v>
      </c>
      <c r="R327" s="8">
        <f t="shared" ref="R327:R390" si="11">MAX(C327:P327)</f>
        <v>155.12174886953673</v>
      </c>
      <c r="S327" s="10"/>
    </row>
    <row r="328" spans="1:19">
      <c r="A328" s="6">
        <v>322</v>
      </c>
      <c r="B328" s="7" t="s">
        <v>327</v>
      </c>
      <c r="C328" s="8">
        <v>151.78405644784789</v>
      </c>
      <c r="D328" s="8">
        <v>145.11273769596224</v>
      </c>
      <c r="E328" s="8">
        <v>150.61256709996758</v>
      </c>
      <c r="F328" s="8">
        <v>149.17781076048576</v>
      </c>
      <c r="G328" s="8">
        <v>153.21908413071057</v>
      </c>
      <c r="H328" s="8">
        <v>150.98184422635981</v>
      </c>
      <c r="I328" s="8">
        <v>154.65856003525488</v>
      </c>
      <c r="J328" s="8">
        <v>157.80626543493935</v>
      </c>
      <c r="K328" s="8">
        <v>148.15052164313093</v>
      </c>
      <c r="L328" s="8">
        <v>148.15052164313093</v>
      </c>
      <c r="M328" s="8">
        <v>147.02361950917143</v>
      </c>
      <c r="N328" s="8">
        <v>139.76976874369251</v>
      </c>
      <c r="O328" s="9">
        <v>141.96291768631923</v>
      </c>
      <c r="P328" s="19">
        <v>142.34</v>
      </c>
      <c r="Q328" s="8">
        <f t="shared" si="10"/>
        <v>139.76976874369251</v>
      </c>
      <c r="R328" s="8">
        <f t="shared" si="11"/>
        <v>157.80626543493935</v>
      </c>
      <c r="S328" s="10"/>
    </row>
    <row r="329" spans="1:19">
      <c r="A329" s="6">
        <v>323</v>
      </c>
      <c r="B329" s="7" t="s">
        <v>328</v>
      </c>
      <c r="C329" s="8">
        <v>121.19112203541616</v>
      </c>
      <c r="D329" s="8">
        <v>125.81042375002045</v>
      </c>
      <c r="E329" s="8">
        <v>128.39549831431179</v>
      </c>
      <c r="F329" s="8">
        <v>135.68885296251358</v>
      </c>
      <c r="G329" s="8">
        <v>137.9441940687289</v>
      </c>
      <c r="H329" s="8">
        <v>131.82747587443359</v>
      </c>
      <c r="I329" s="8">
        <v>131.30894559251198</v>
      </c>
      <c r="J329" s="8">
        <v>134.17019635692168</v>
      </c>
      <c r="K329" s="8">
        <v>130.09849721533746</v>
      </c>
      <c r="L329" s="8">
        <v>130.09849721533746</v>
      </c>
      <c r="M329" s="8">
        <v>124.08512186500218</v>
      </c>
      <c r="N329" s="8">
        <v>128.25939772014158</v>
      </c>
      <c r="O329" s="9">
        <v>137.77103742647321</v>
      </c>
      <c r="P329" s="19">
        <v>137.69999999999999</v>
      </c>
      <c r="Q329" s="8">
        <f t="shared" si="10"/>
        <v>121.19112203541616</v>
      </c>
      <c r="R329" s="8">
        <f t="shared" si="11"/>
        <v>137.9441940687289</v>
      </c>
      <c r="S329" s="10"/>
    </row>
    <row r="330" spans="1:19">
      <c r="A330" s="6">
        <v>324</v>
      </c>
      <c r="B330" s="7" t="s">
        <v>329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9">
        <v>0</v>
      </c>
      <c r="P330" s="19">
        <v>0</v>
      </c>
      <c r="Q330" s="8">
        <f t="shared" si="10"/>
        <v>0</v>
      </c>
      <c r="R330" s="8">
        <f t="shared" si="11"/>
        <v>0</v>
      </c>
      <c r="S330" s="10"/>
    </row>
    <row r="331" spans="1:19">
      <c r="A331" s="6">
        <v>325</v>
      </c>
      <c r="B331" s="7" t="s">
        <v>330</v>
      </c>
      <c r="C331" s="8">
        <v>111.40192742686514</v>
      </c>
      <c r="D331" s="8">
        <v>113.13731354971945</v>
      </c>
      <c r="E331" s="8">
        <v>114.54836640785287</v>
      </c>
      <c r="F331" s="8">
        <v>112.50144968620366</v>
      </c>
      <c r="G331" s="8">
        <v>113.84865351860658</v>
      </c>
      <c r="H331" s="8">
        <v>112.77770554408886</v>
      </c>
      <c r="I331" s="8">
        <v>114.29084874357456</v>
      </c>
      <c r="J331" s="8">
        <v>113.97058867136619</v>
      </c>
      <c r="K331" s="8">
        <v>109.9477196287519</v>
      </c>
      <c r="L331" s="8">
        <v>109.9477196287519</v>
      </c>
      <c r="M331" s="8">
        <v>107.34355143866607</v>
      </c>
      <c r="N331" s="8">
        <v>106.25552543572481</v>
      </c>
      <c r="O331" s="9">
        <v>106.75824342348001</v>
      </c>
      <c r="P331" s="19">
        <v>106.59</v>
      </c>
      <c r="Q331" s="8">
        <f t="shared" si="10"/>
        <v>106.25552543572481</v>
      </c>
      <c r="R331" s="8">
        <f t="shared" si="11"/>
        <v>114.54836640785287</v>
      </c>
      <c r="S331" s="10"/>
    </row>
    <row r="332" spans="1:19">
      <c r="A332" s="6">
        <v>326</v>
      </c>
      <c r="B332" s="7" t="s">
        <v>331</v>
      </c>
      <c r="C332" s="8">
        <v>128.15869704737409</v>
      </c>
      <c r="D332" s="8">
        <v>132.37323710082958</v>
      </c>
      <c r="E332" s="8">
        <v>135.24790031102776</v>
      </c>
      <c r="F332" s="8">
        <v>137.83726196265638</v>
      </c>
      <c r="G332" s="8">
        <v>136.93343713663191</v>
      </c>
      <c r="H332" s="8">
        <v>134.12661279695101</v>
      </c>
      <c r="I332" s="8">
        <v>138.52967462546414</v>
      </c>
      <c r="J332" s="8">
        <v>142.00176187422991</v>
      </c>
      <c r="K332" s="8">
        <v>141.09398758693266</v>
      </c>
      <c r="L332" s="8">
        <v>141.09398758693266</v>
      </c>
      <c r="M332" s="8">
        <v>132.14066543864456</v>
      </c>
      <c r="N332" s="8">
        <v>135.90834927235736</v>
      </c>
      <c r="O332" s="9">
        <v>135.90339435877971</v>
      </c>
      <c r="P332" s="19">
        <v>135.80000000000001</v>
      </c>
      <c r="Q332" s="8">
        <f t="shared" si="10"/>
        <v>128.15869704737409</v>
      </c>
      <c r="R332" s="8">
        <f t="shared" si="11"/>
        <v>142.00176187422991</v>
      </c>
      <c r="S332" s="10"/>
    </row>
    <row r="333" spans="1:19">
      <c r="A333" s="6">
        <v>327</v>
      </c>
      <c r="B333" s="7" t="s">
        <v>332</v>
      </c>
      <c r="C333" s="8">
        <v>155.139185828693</v>
      </c>
      <c r="D333" s="8">
        <v>171.582290370008</v>
      </c>
      <c r="E333" s="8">
        <v>167.28999859770749</v>
      </c>
      <c r="F333" s="8">
        <v>182.37297989301882</v>
      </c>
      <c r="G333" s="8">
        <v>183.5493509668834</v>
      </c>
      <c r="H333" s="8">
        <v>187.47829155454369</v>
      </c>
      <c r="I333" s="8">
        <v>187.47829155454369</v>
      </c>
      <c r="J333" s="8">
        <v>217.57248732456196</v>
      </c>
      <c r="K333" s="8">
        <v>211.42402497553209</v>
      </c>
      <c r="L333" s="8">
        <v>211.42402497553209</v>
      </c>
      <c r="M333" s="8">
        <v>211.42402497553209</v>
      </c>
      <c r="N333" s="8">
        <v>256.43000458519714</v>
      </c>
      <c r="O333" s="9">
        <v>256.43000458519714</v>
      </c>
      <c r="P333" s="19">
        <v>256.43</v>
      </c>
      <c r="Q333" s="8">
        <f t="shared" si="10"/>
        <v>155.139185828693</v>
      </c>
      <c r="R333" s="8">
        <f t="shared" si="11"/>
        <v>256.43000458519714</v>
      </c>
      <c r="S333" s="10"/>
    </row>
    <row r="334" spans="1:19">
      <c r="A334" s="6">
        <v>328</v>
      </c>
      <c r="B334" s="7" t="s">
        <v>333</v>
      </c>
      <c r="C334" s="8">
        <v>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9">
        <v>0</v>
      </c>
      <c r="P334" s="19">
        <v>0</v>
      </c>
      <c r="Q334" s="8">
        <f t="shared" si="10"/>
        <v>0</v>
      </c>
      <c r="R334" s="8">
        <f t="shared" si="11"/>
        <v>0</v>
      </c>
      <c r="S334" s="10"/>
    </row>
    <row r="335" spans="1:19">
      <c r="A335" s="6">
        <v>329</v>
      </c>
      <c r="B335" s="7" t="s">
        <v>334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9">
        <v>0</v>
      </c>
      <c r="P335" s="19">
        <v>0</v>
      </c>
      <c r="Q335" s="8">
        <f t="shared" si="10"/>
        <v>0</v>
      </c>
      <c r="R335" s="8">
        <f t="shared" si="11"/>
        <v>0</v>
      </c>
      <c r="S335" s="10"/>
    </row>
    <row r="336" spans="1:19">
      <c r="A336" s="6">
        <v>330</v>
      </c>
      <c r="B336" s="7" t="s">
        <v>335</v>
      </c>
      <c r="C336" s="8">
        <v>199.65437177826294</v>
      </c>
      <c r="D336" s="8">
        <v>210.61177628621687</v>
      </c>
      <c r="E336" s="8">
        <v>217.99047600384895</v>
      </c>
      <c r="F336" s="8">
        <v>221.21283547445722</v>
      </c>
      <c r="G336" s="8">
        <v>225.45424555539344</v>
      </c>
      <c r="H336" s="8">
        <v>219.48127637686162</v>
      </c>
      <c r="I336" s="8">
        <v>229.50001436136046</v>
      </c>
      <c r="J336" s="8">
        <v>241.26997077090405</v>
      </c>
      <c r="K336" s="8">
        <v>227.28612553608792</v>
      </c>
      <c r="L336" s="8">
        <v>227.28612553608792</v>
      </c>
      <c r="M336" s="8">
        <v>214.92271315717252</v>
      </c>
      <c r="N336" s="8">
        <v>216.12648668877469</v>
      </c>
      <c r="O336" s="9">
        <v>212.04133861153886</v>
      </c>
      <c r="P336" s="19">
        <v>212.04</v>
      </c>
      <c r="Q336" s="8">
        <f t="shared" si="10"/>
        <v>199.65437177826294</v>
      </c>
      <c r="R336" s="8">
        <f t="shared" si="11"/>
        <v>241.26997077090405</v>
      </c>
      <c r="S336" s="10"/>
    </row>
    <row r="337" spans="1:19">
      <c r="A337" s="6">
        <v>331</v>
      </c>
      <c r="B337" s="7" t="s">
        <v>336</v>
      </c>
      <c r="C337" s="8">
        <v>117.48912157874494</v>
      </c>
      <c r="D337" s="8">
        <v>123.07529923885777</v>
      </c>
      <c r="E337" s="8">
        <v>129.99478562562922</v>
      </c>
      <c r="F337" s="8">
        <v>135.47133978945146</v>
      </c>
      <c r="G337" s="8">
        <v>134.24826970589038</v>
      </c>
      <c r="H337" s="8">
        <v>134.18009416852425</v>
      </c>
      <c r="I337" s="8">
        <v>131.24122712166817</v>
      </c>
      <c r="J337" s="8">
        <v>135.41545043694782</v>
      </c>
      <c r="K337" s="8">
        <v>122.44188077237223</v>
      </c>
      <c r="L337" s="8">
        <v>122.44188077237223</v>
      </c>
      <c r="M337" s="8">
        <v>119.08112508700457</v>
      </c>
      <c r="N337" s="8">
        <v>117.11287621891218</v>
      </c>
      <c r="O337" s="9">
        <v>119.08546732385578</v>
      </c>
      <c r="P337" s="19">
        <v>119.08</v>
      </c>
      <c r="Q337" s="8">
        <f t="shared" si="10"/>
        <v>117.11287621891218</v>
      </c>
      <c r="R337" s="8">
        <f t="shared" si="11"/>
        <v>135.47133978945146</v>
      </c>
      <c r="S337" s="10"/>
    </row>
    <row r="338" spans="1:19">
      <c r="A338" s="6">
        <v>332</v>
      </c>
      <c r="B338" s="7" t="s">
        <v>337</v>
      </c>
      <c r="C338" s="8">
        <v>110.77298990188223</v>
      </c>
      <c r="D338" s="8">
        <v>112.00993882000456</v>
      </c>
      <c r="E338" s="8">
        <v>109.83092635284973</v>
      </c>
      <c r="F338" s="8">
        <v>109.14377947973581</v>
      </c>
      <c r="G338" s="8">
        <v>109.24896299908879</v>
      </c>
      <c r="H338" s="8">
        <v>106.17797260145379</v>
      </c>
      <c r="I338" s="8">
        <v>107.71636057509777</v>
      </c>
      <c r="J338" s="8">
        <v>107.56136419116358</v>
      </c>
      <c r="K338" s="8">
        <v>107.5711196707217</v>
      </c>
      <c r="L338" s="8">
        <v>107.5711196707217</v>
      </c>
      <c r="M338" s="8">
        <v>103.68264382941726</v>
      </c>
      <c r="N338" s="8">
        <v>104.94223702655677</v>
      </c>
      <c r="O338" s="9">
        <v>102.9576077934295</v>
      </c>
      <c r="P338" s="19">
        <v>102.94</v>
      </c>
      <c r="Q338" s="8">
        <f t="shared" si="10"/>
        <v>102.94</v>
      </c>
      <c r="R338" s="8">
        <f t="shared" si="11"/>
        <v>112.00993882000456</v>
      </c>
      <c r="S338" s="10"/>
    </row>
    <row r="339" spans="1:19">
      <c r="A339" s="6">
        <v>333</v>
      </c>
      <c r="B339" s="7" t="s">
        <v>338</v>
      </c>
      <c r="C339" s="8">
        <v>0</v>
      </c>
      <c r="D339" s="8">
        <v>0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9">
        <v>0</v>
      </c>
      <c r="P339" s="19">
        <v>0</v>
      </c>
      <c r="Q339" s="8">
        <f t="shared" si="10"/>
        <v>0</v>
      </c>
      <c r="R339" s="8">
        <f t="shared" si="11"/>
        <v>0</v>
      </c>
      <c r="S339" s="10"/>
    </row>
    <row r="340" spans="1:19">
      <c r="A340" s="6">
        <v>334</v>
      </c>
      <c r="B340" s="7" t="s">
        <v>339</v>
      </c>
      <c r="C340" s="8">
        <v>0</v>
      </c>
      <c r="D340" s="8">
        <v>0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9">
        <v>0</v>
      </c>
      <c r="P340" s="19">
        <v>0</v>
      </c>
      <c r="Q340" s="8">
        <f t="shared" si="10"/>
        <v>0</v>
      </c>
      <c r="R340" s="8">
        <f t="shared" si="11"/>
        <v>0</v>
      </c>
      <c r="S340" s="10"/>
    </row>
    <row r="341" spans="1:19">
      <c r="A341" s="6">
        <v>335</v>
      </c>
      <c r="B341" s="7" t="s">
        <v>340</v>
      </c>
      <c r="C341" s="8">
        <v>149.9345300690506</v>
      </c>
      <c r="D341" s="8">
        <v>155.43080792151358</v>
      </c>
      <c r="E341" s="8">
        <v>163.70612726566759</v>
      </c>
      <c r="F341" s="8">
        <v>168.44891696842467</v>
      </c>
      <c r="G341" s="8">
        <v>171.28181727293381</v>
      </c>
      <c r="H341" s="8">
        <v>173.07074730217619</v>
      </c>
      <c r="I341" s="8">
        <v>175.85618984173823</v>
      </c>
      <c r="J341" s="8">
        <v>179.93663754434095</v>
      </c>
      <c r="K341" s="8">
        <v>175.34602419813024</v>
      </c>
      <c r="L341" s="8">
        <v>175.34602419813024</v>
      </c>
      <c r="M341" s="8">
        <v>174.2264219252101</v>
      </c>
      <c r="N341" s="8">
        <v>177.02856386541583</v>
      </c>
      <c r="O341" s="9">
        <v>182.16718080789843</v>
      </c>
      <c r="P341" s="19">
        <v>182.16</v>
      </c>
      <c r="Q341" s="8">
        <f t="shared" si="10"/>
        <v>149.9345300690506</v>
      </c>
      <c r="R341" s="8">
        <f t="shared" si="11"/>
        <v>182.16718080789843</v>
      </c>
      <c r="S341" s="10"/>
    </row>
    <row r="342" spans="1:19">
      <c r="A342" s="6">
        <v>336</v>
      </c>
      <c r="B342" s="7" t="s">
        <v>341</v>
      </c>
      <c r="C342" s="8">
        <v>103.25649562311885</v>
      </c>
      <c r="D342" s="8">
        <v>103.80687492059069</v>
      </c>
      <c r="E342" s="8">
        <v>113.33756656626315</v>
      </c>
      <c r="F342" s="8">
        <v>118.87849226918041</v>
      </c>
      <c r="G342" s="8">
        <v>126.43187773426112</v>
      </c>
      <c r="H342" s="8">
        <v>121.69486464434225</v>
      </c>
      <c r="I342" s="8">
        <v>123.40107653290056</v>
      </c>
      <c r="J342" s="8">
        <v>124.31111026218665</v>
      </c>
      <c r="K342" s="8">
        <v>113.38729758643215</v>
      </c>
      <c r="L342" s="8">
        <v>113.38729758643215</v>
      </c>
      <c r="M342" s="8">
        <v>113.38729758643215</v>
      </c>
      <c r="N342" s="8">
        <v>123.0279965321522</v>
      </c>
      <c r="O342" s="9">
        <v>121.91405901318653</v>
      </c>
      <c r="P342" s="19">
        <v>121.88</v>
      </c>
      <c r="Q342" s="8">
        <f t="shared" si="10"/>
        <v>103.25649562311885</v>
      </c>
      <c r="R342" s="8">
        <f t="shared" si="11"/>
        <v>126.43187773426112</v>
      </c>
      <c r="S342" s="10"/>
    </row>
    <row r="343" spans="1:19">
      <c r="A343" s="6">
        <v>337</v>
      </c>
      <c r="B343" s="7" t="s">
        <v>342</v>
      </c>
      <c r="C343" s="8">
        <v>205.14177110748801</v>
      </c>
      <c r="D343" s="8">
        <v>221.4745262862337</v>
      </c>
      <c r="E343" s="8">
        <v>232.1660121206134</v>
      </c>
      <c r="F343" s="8">
        <v>225.20964826675473</v>
      </c>
      <c r="G343" s="8">
        <v>205.96677491061999</v>
      </c>
      <c r="H343" s="8">
        <v>211.6592406727849</v>
      </c>
      <c r="I343" s="8">
        <v>228.45892172856256</v>
      </c>
      <c r="J343" s="8">
        <v>230.91444092152648</v>
      </c>
      <c r="K343" s="8">
        <v>233.23846010604413</v>
      </c>
      <c r="L343" s="8">
        <v>233.23846010604413</v>
      </c>
      <c r="M343" s="8">
        <v>201.36565774892054</v>
      </c>
      <c r="N343" s="8">
        <v>218.61178451755845</v>
      </c>
      <c r="O343" s="9">
        <v>220.5780733976471</v>
      </c>
      <c r="P343" s="19">
        <v>222.17</v>
      </c>
      <c r="Q343" s="8">
        <f t="shared" si="10"/>
        <v>201.36565774892054</v>
      </c>
      <c r="R343" s="8">
        <f t="shared" si="11"/>
        <v>233.23846010604413</v>
      </c>
      <c r="S343" s="10"/>
    </row>
    <row r="344" spans="1:19">
      <c r="A344" s="6">
        <v>338</v>
      </c>
      <c r="B344" s="7" t="s">
        <v>343</v>
      </c>
      <c r="C344" s="8">
        <v>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9">
        <v>0</v>
      </c>
      <c r="P344" s="19">
        <v>0</v>
      </c>
      <c r="Q344" s="8">
        <f t="shared" si="10"/>
        <v>0</v>
      </c>
      <c r="R344" s="8">
        <f t="shared" si="11"/>
        <v>0</v>
      </c>
      <c r="S344" s="10"/>
    </row>
    <row r="345" spans="1:19">
      <c r="A345" s="6">
        <v>339</v>
      </c>
      <c r="B345" s="7" t="s">
        <v>344</v>
      </c>
      <c r="C345" s="8">
        <v>0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9">
        <v>0</v>
      </c>
      <c r="P345" s="19">
        <v>0</v>
      </c>
      <c r="Q345" s="8">
        <f t="shared" si="10"/>
        <v>0</v>
      </c>
      <c r="R345" s="8">
        <f t="shared" si="11"/>
        <v>0</v>
      </c>
      <c r="S345" s="10"/>
    </row>
    <row r="346" spans="1:19">
      <c r="A346" s="6">
        <v>340</v>
      </c>
      <c r="B346" s="7" t="s">
        <v>345</v>
      </c>
      <c r="C346" s="8">
        <v>148.01552420136829</v>
      </c>
      <c r="D346" s="8">
        <v>154.64093128095809</v>
      </c>
      <c r="E346" s="8">
        <v>168.390680324257</v>
      </c>
      <c r="F346" s="8">
        <v>180.2132251872784</v>
      </c>
      <c r="G346" s="8">
        <v>147.40424887001006</v>
      </c>
      <c r="H346" s="8">
        <v>179.38565350568319</v>
      </c>
      <c r="I346" s="8">
        <v>176.07587096579192</v>
      </c>
      <c r="J346" s="8">
        <v>166.78302029280695</v>
      </c>
      <c r="K346" s="8">
        <v>158.23967043627144</v>
      </c>
      <c r="L346" s="8">
        <v>158.23967043627144</v>
      </c>
      <c r="M346" s="8">
        <v>158.23967043627144</v>
      </c>
      <c r="N346" s="8">
        <v>177.89992892375119</v>
      </c>
      <c r="O346" s="9">
        <v>176.41977385917761</v>
      </c>
      <c r="P346" s="19">
        <v>176.42</v>
      </c>
      <c r="Q346" s="8">
        <f t="shared" si="10"/>
        <v>147.40424887001006</v>
      </c>
      <c r="R346" s="8">
        <f t="shared" si="11"/>
        <v>180.2132251872784</v>
      </c>
      <c r="S346" s="10"/>
    </row>
    <row r="347" spans="1:19">
      <c r="A347" s="6">
        <v>341</v>
      </c>
      <c r="B347" s="7" t="s">
        <v>346</v>
      </c>
      <c r="C347" s="8">
        <v>159.5010134331601</v>
      </c>
      <c r="D347" s="8">
        <v>149.35680061931055</v>
      </c>
      <c r="E347" s="8">
        <v>154.56153192697178</v>
      </c>
      <c r="F347" s="8">
        <v>154.56153192697178</v>
      </c>
      <c r="G347" s="8">
        <v>0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9">
        <v>0</v>
      </c>
      <c r="P347" s="19">
        <v>0</v>
      </c>
      <c r="Q347" s="8">
        <f t="shared" si="10"/>
        <v>0</v>
      </c>
      <c r="R347" s="8">
        <f t="shared" si="11"/>
        <v>159.5010134331601</v>
      </c>
      <c r="S347" s="10"/>
    </row>
    <row r="348" spans="1:19">
      <c r="A348" s="6">
        <v>342</v>
      </c>
      <c r="B348" s="7" t="s">
        <v>347</v>
      </c>
      <c r="C348" s="8">
        <v>141.69556597406677</v>
      </c>
      <c r="D348" s="8">
        <v>149.21361644798293</v>
      </c>
      <c r="E348" s="8">
        <v>154.4602454484297</v>
      </c>
      <c r="F348" s="8">
        <v>155.48519035698942</v>
      </c>
      <c r="G348" s="8">
        <v>156.3420960024429</v>
      </c>
      <c r="H348" s="8">
        <v>158.51724512476693</v>
      </c>
      <c r="I348" s="8">
        <v>163.30143432315265</v>
      </c>
      <c r="J348" s="8">
        <v>182.06865977575035</v>
      </c>
      <c r="K348" s="8">
        <v>173.19335947582849</v>
      </c>
      <c r="L348" s="8">
        <v>173.19335947582849</v>
      </c>
      <c r="M348" s="8">
        <v>172.32467633971922</v>
      </c>
      <c r="N348" s="8">
        <v>177.14068243150385</v>
      </c>
      <c r="O348" s="9">
        <v>180.3921330971846</v>
      </c>
      <c r="P348" s="19">
        <v>180.48</v>
      </c>
      <c r="Q348" s="8">
        <f t="shared" si="10"/>
        <v>141.69556597406677</v>
      </c>
      <c r="R348" s="8">
        <f t="shared" si="11"/>
        <v>182.06865977575035</v>
      </c>
      <c r="S348" s="10"/>
    </row>
    <row r="349" spans="1:19">
      <c r="A349" s="6">
        <v>343</v>
      </c>
      <c r="B349" s="7" t="s">
        <v>348</v>
      </c>
      <c r="C349" s="8">
        <v>111.36710146238087</v>
      </c>
      <c r="D349" s="8">
        <v>113.67678967911094</v>
      </c>
      <c r="E349" s="8">
        <v>110.50756174730374</v>
      </c>
      <c r="F349" s="8">
        <v>110.50756174730374</v>
      </c>
      <c r="G349" s="8">
        <v>106.93880914847168</v>
      </c>
      <c r="H349" s="8">
        <v>103.15405706187222</v>
      </c>
      <c r="I349" s="8">
        <v>108.52549434706673</v>
      </c>
      <c r="J349" s="8">
        <v>107.77049247505377</v>
      </c>
      <c r="K349" s="8">
        <v>101.61457404914695</v>
      </c>
      <c r="L349" s="8">
        <v>101.61457404914695</v>
      </c>
      <c r="M349" s="8">
        <v>101.15985587621188</v>
      </c>
      <c r="N349" s="8">
        <v>102.66683983497835</v>
      </c>
      <c r="O349" s="9">
        <v>103.95596070507874</v>
      </c>
      <c r="P349" s="19">
        <v>103.25</v>
      </c>
      <c r="Q349" s="8">
        <f t="shared" si="10"/>
        <v>101.15985587621188</v>
      </c>
      <c r="R349" s="8">
        <f t="shared" si="11"/>
        <v>113.67678967911094</v>
      </c>
      <c r="S349" s="10"/>
    </row>
    <row r="350" spans="1:19">
      <c r="A350" s="6">
        <v>344</v>
      </c>
      <c r="B350" s="7" t="s">
        <v>349</v>
      </c>
      <c r="C350" s="8">
        <v>128.00849466248189</v>
      </c>
      <c r="D350" s="8">
        <v>129.32203229835372</v>
      </c>
      <c r="E350" s="8">
        <v>132.1308305413703</v>
      </c>
      <c r="F350" s="8">
        <v>133.4779921297997</v>
      </c>
      <c r="G350" s="8">
        <v>130.18394096903126</v>
      </c>
      <c r="H350" s="8">
        <v>134.15733971406786</v>
      </c>
      <c r="I350" s="8">
        <v>134.0081729687214</v>
      </c>
      <c r="J350" s="8">
        <v>142.46469805929041</v>
      </c>
      <c r="K350" s="8">
        <v>144.60086995392217</v>
      </c>
      <c r="L350" s="8">
        <v>144.60086995392217</v>
      </c>
      <c r="M350" s="8">
        <v>137.98036119625425</v>
      </c>
      <c r="N350" s="8">
        <v>145.17871144970721</v>
      </c>
      <c r="O350" s="9">
        <v>147.64009070796013</v>
      </c>
      <c r="P350" s="19">
        <v>147.63999999999999</v>
      </c>
      <c r="Q350" s="8">
        <f t="shared" si="10"/>
        <v>128.00849466248189</v>
      </c>
      <c r="R350" s="8">
        <f t="shared" si="11"/>
        <v>147.64009070796013</v>
      </c>
      <c r="S350" s="10"/>
    </row>
    <row r="351" spans="1:19">
      <c r="A351" s="6">
        <v>345</v>
      </c>
      <c r="B351" s="7" t="s">
        <v>350</v>
      </c>
      <c r="C351" s="8">
        <v>0</v>
      </c>
      <c r="D351" s="8">
        <v>0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9">
        <v>0</v>
      </c>
      <c r="P351" s="19">
        <v>0</v>
      </c>
      <c r="Q351" s="8">
        <f t="shared" si="10"/>
        <v>0</v>
      </c>
      <c r="R351" s="8">
        <f t="shared" si="11"/>
        <v>0</v>
      </c>
      <c r="S351" s="10"/>
    </row>
    <row r="352" spans="1:19">
      <c r="A352" s="6">
        <v>346</v>
      </c>
      <c r="B352" s="7" t="s">
        <v>351</v>
      </c>
      <c r="C352" s="8">
        <v>105.64616031526934</v>
      </c>
      <c r="D352" s="8">
        <v>107.14601261141681</v>
      </c>
      <c r="E352" s="8">
        <v>119.48530042017968</v>
      </c>
      <c r="F352" s="8">
        <v>111.12532361052789</v>
      </c>
      <c r="G352" s="8">
        <v>109.47906553993407</v>
      </c>
      <c r="H352" s="8">
        <v>110.55443463108297</v>
      </c>
      <c r="I352" s="8">
        <v>114.67650834785171</v>
      </c>
      <c r="J352" s="8">
        <v>118.23747239979329</v>
      </c>
      <c r="K352" s="8">
        <v>109.81840263580945</v>
      </c>
      <c r="L352" s="8">
        <v>109.81840263580945</v>
      </c>
      <c r="M352" s="8">
        <v>110.84918353796613</v>
      </c>
      <c r="N352" s="8">
        <v>108.83507070417389</v>
      </c>
      <c r="O352" s="9">
        <v>115.75033637783379</v>
      </c>
      <c r="P352" s="19">
        <v>115.47</v>
      </c>
      <c r="Q352" s="8">
        <f t="shared" si="10"/>
        <v>105.64616031526934</v>
      </c>
      <c r="R352" s="8">
        <f t="shared" si="11"/>
        <v>119.48530042017968</v>
      </c>
      <c r="S352" s="10"/>
    </row>
    <row r="353" spans="1:19">
      <c r="A353" s="6">
        <v>347</v>
      </c>
      <c r="B353" s="7" t="s">
        <v>352</v>
      </c>
      <c r="C353" s="8">
        <v>136.96784610079948</v>
      </c>
      <c r="D353" s="8">
        <v>136.94741511731806</v>
      </c>
      <c r="E353" s="8">
        <v>140.84505023176985</v>
      </c>
      <c r="F353" s="8">
        <v>143.32171010975702</v>
      </c>
      <c r="G353" s="8">
        <v>145.18825888379922</v>
      </c>
      <c r="H353" s="8">
        <v>144.72137929994989</v>
      </c>
      <c r="I353" s="8">
        <v>145.27202597524359</v>
      </c>
      <c r="J353" s="8">
        <v>151.61572923754468</v>
      </c>
      <c r="K353" s="8">
        <v>144.69595191647272</v>
      </c>
      <c r="L353" s="8">
        <v>144.69595191647272</v>
      </c>
      <c r="M353" s="8">
        <v>142.25030082310474</v>
      </c>
      <c r="N353" s="8">
        <v>146.77963632613117</v>
      </c>
      <c r="O353" s="9">
        <v>145.7862848902007</v>
      </c>
      <c r="P353" s="19">
        <v>145.57</v>
      </c>
      <c r="Q353" s="8">
        <f t="shared" si="10"/>
        <v>136.94741511731806</v>
      </c>
      <c r="R353" s="8">
        <f t="shared" si="11"/>
        <v>151.61572923754468</v>
      </c>
      <c r="S353" s="10"/>
    </row>
    <row r="354" spans="1:19">
      <c r="A354" s="6">
        <v>348</v>
      </c>
      <c r="B354" s="7" t="s">
        <v>353</v>
      </c>
      <c r="C354" s="8">
        <v>100.56890311847108</v>
      </c>
      <c r="D354" s="8">
        <v>100.1329619582344</v>
      </c>
      <c r="E354" s="8">
        <v>100.4063616941506</v>
      </c>
      <c r="F354" s="8">
        <v>100.83096021924256</v>
      </c>
      <c r="G354" s="8">
        <v>100.95745376807352</v>
      </c>
      <c r="H354" s="8">
        <v>100.3628760519974</v>
      </c>
      <c r="I354" s="8">
        <v>101.95811312923641</v>
      </c>
      <c r="J354" s="8">
        <v>99.586580730559433</v>
      </c>
      <c r="K354" s="8">
        <v>100</v>
      </c>
      <c r="L354" s="8">
        <v>100</v>
      </c>
      <c r="M354" s="8">
        <v>100.3824887462017</v>
      </c>
      <c r="N354" s="8">
        <v>101.3039956931588</v>
      </c>
      <c r="O354" s="9">
        <v>101.3039956931588</v>
      </c>
      <c r="P354" s="19">
        <v>100.34</v>
      </c>
      <c r="Q354" s="8">
        <f t="shared" si="10"/>
        <v>99.586580730559433</v>
      </c>
      <c r="R354" s="8">
        <f t="shared" si="11"/>
        <v>101.95811312923641</v>
      </c>
      <c r="S354" s="10"/>
    </row>
    <row r="355" spans="1:19">
      <c r="A355" s="6">
        <v>349</v>
      </c>
      <c r="B355" s="7" t="s">
        <v>354</v>
      </c>
      <c r="C355" s="8">
        <v>0</v>
      </c>
      <c r="D355" s="8">
        <v>131.14963248818555</v>
      </c>
      <c r="E355" s="8">
        <v>123.81053649505351</v>
      </c>
      <c r="F355" s="8">
        <v>152.60157493206654</v>
      </c>
      <c r="G355" s="8">
        <v>152.60157493206654</v>
      </c>
      <c r="H355" s="8">
        <v>154.96461887506777</v>
      </c>
      <c r="I355" s="8">
        <v>113.09308113009844</v>
      </c>
      <c r="J355" s="8">
        <v>129.81971270290725</v>
      </c>
      <c r="K355" s="8">
        <v>155.22380403336885</v>
      </c>
      <c r="L355" s="8">
        <v>155.22380403336885</v>
      </c>
      <c r="M355" s="8">
        <v>155.22380403336885</v>
      </c>
      <c r="N355" s="8">
        <v>119.87718646435621</v>
      </c>
      <c r="O355" s="9">
        <v>152.42364033153362</v>
      </c>
      <c r="P355" s="19">
        <v>140.80000000000001</v>
      </c>
      <c r="Q355" s="8">
        <f t="shared" si="10"/>
        <v>0</v>
      </c>
      <c r="R355" s="8">
        <f t="shared" si="11"/>
        <v>155.22380403336885</v>
      </c>
      <c r="S355" s="10"/>
    </row>
    <row r="356" spans="1:19">
      <c r="A356" s="6">
        <v>350</v>
      </c>
      <c r="B356" s="7" t="s">
        <v>355</v>
      </c>
      <c r="C356" s="8">
        <v>130.55318295104928</v>
      </c>
      <c r="D356" s="8">
        <v>145.62090295079327</v>
      </c>
      <c r="E356" s="8">
        <v>146.41516933404361</v>
      </c>
      <c r="F356" s="8">
        <v>158.62332591773981</v>
      </c>
      <c r="G356" s="8">
        <v>157.66275982125904</v>
      </c>
      <c r="H356" s="8">
        <v>161.61226021476475</v>
      </c>
      <c r="I356" s="8">
        <v>171.93727196163798</v>
      </c>
      <c r="J356" s="8">
        <v>185.31229359665679</v>
      </c>
      <c r="K356" s="8">
        <v>171.40633750639961</v>
      </c>
      <c r="L356" s="8">
        <v>171.40633750639961</v>
      </c>
      <c r="M356" s="8">
        <v>153.02312852107519</v>
      </c>
      <c r="N356" s="8">
        <v>148.95814408629468</v>
      </c>
      <c r="O356" s="9">
        <v>150.72971891063213</v>
      </c>
      <c r="P356" s="19">
        <v>150.72999999999999</v>
      </c>
      <c r="Q356" s="8">
        <f t="shared" si="10"/>
        <v>130.55318295104928</v>
      </c>
      <c r="R356" s="8">
        <f t="shared" si="11"/>
        <v>185.31229359665679</v>
      </c>
      <c r="S356" s="10"/>
    </row>
    <row r="357" spans="1:19">
      <c r="A357" s="6">
        <v>351</v>
      </c>
      <c r="B357" s="7" t="s">
        <v>356</v>
      </c>
      <c r="C357" s="8">
        <v>0</v>
      </c>
      <c r="D357" s="8">
        <v>0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9">
        <v>0</v>
      </c>
      <c r="P357" s="19">
        <v>0</v>
      </c>
      <c r="Q357" s="8">
        <f t="shared" si="10"/>
        <v>0</v>
      </c>
      <c r="R357" s="8">
        <f t="shared" si="11"/>
        <v>0</v>
      </c>
      <c r="S357" s="10"/>
    </row>
    <row r="358" spans="1:19">
      <c r="A358" s="11">
        <v>352</v>
      </c>
      <c r="B358" s="12" t="s">
        <v>357</v>
      </c>
      <c r="C358" s="8">
        <v>0</v>
      </c>
      <c r="D358" s="8">
        <v>0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155.52000000000001</v>
      </c>
      <c r="Q358" s="8">
        <f t="shared" si="10"/>
        <v>0</v>
      </c>
      <c r="R358" s="8">
        <f t="shared" si="11"/>
        <v>155.52000000000001</v>
      </c>
      <c r="S358" s="10"/>
    </row>
    <row r="359" spans="1:19">
      <c r="A359" s="6">
        <v>406</v>
      </c>
      <c r="B359" s="7" t="s">
        <v>358</v>
      </c>
      <c r="C359" s="8">
        <v>127.39637151563848</v>
      </c>
      <c r="D359" s="8">
        <v>128.33836510131377</v>
      </c>
      <c r="E359" s="8">
        <v>125.2502461504168</v>
      </c>
      <c r="F359" s="8">
        <v>127.41817335256707</v>
      </c>
      <c r="G359" s="8">
        <v>122.37392484506351</v>
      </c>
      <c r="H359" s="8">
        <v>120.1866780587201</v>
      </c>
      <c r="I359" s="8">
        <v>124.37868978074597</v>
      </c>
      <c r="J359" s="8">
        <v>113.97503975264736</v>
      </c>
      <c r="K359" s="8">
        <v>115.32565351847222</v>
      </c>
      <c r="L359" s="8">
        <v>115.32565351847222</v>
      </c>
      <c r="M359" s="8">
        <v>104.56462132364648</v>
      </c>
      <c r="N359" s="8">
        <v>114.57832505992451</v>
      </c>
      <c r="O359" s="9">
        <v>105.93688059254343</v>
      </c>
      <c r="P359" s="19">
        <v>105.94</v>
      </c>
      <c r="Q359" s="8">
        <f t="shared" si="10"/>
        <v>104.56462132364648</v>
      </c>
      <c r="R359" s="8">
        <f t="shared" si="11"/>
        <v>128.33836510131377</v>
      </c>
      <c r="S359" s="10"/>
    </row>
    <row r="360" spans="1:19">
      <c r="A360" s="6">
        <v>600</v>
      </c>
      <c r="B360" s="7" t="s">
        <v>359</v>
      </c>
      <c r="C360" s="8">
        <v>129.86759731050742</v>
      </c>
      <c r="D360" s="8">
        <v>135.95733798222386</v>
      </c>
      <c r="E360" s="8">
        <v>138.84652536170918</v>
      </c>
      <c r="F360" s="8">
        <v>140.89781789856295</v>
      </c>
      <c r="G360" s="8">
        <v>140.16534228217816</v>
      </c>
      <c r="H360" s="8">
        <v>138.00694501626234</v>
      </c>
      <c r="I360" s="8">
        <v>142.24941384535015</v>
      </c>
      <c r="J360" s="8">
        <v>146.11405651510154</v>
      </c>
      <c r="K360" s="8">
        <v>143.72685577754311</v>
      </c>
      <c r="L360" s="8">
        <v>143.72685577754311</v>
      </c>
      <c r="M360" s="8">
        <v>143.05539259269889</v>
      </c>
      <c r="N360" s="8">
        <v>152.05264085350871</v>
      </c>
      <c r="O360" s="9">
        <v>149.14184478126987</v>
      </c>
      <c r="P360" s="19">
        <v>149.07</v>
      </c>
      <c r="Q360" s="8">
        <f t="shared" si="10"/>
        <v>129.86759731050742</v>
      </c>
      <c r="R360" s="8">
        <f t="shared" si="11"/>
        <v>152.05264085350871</v>
      </c>
      <c r="S360" s="10"/>
    </row>
    <row r="361" spans="1:19">
      <c r="A361" s="6">
        <v>603</v>
      </c>
      <c r="B361" s="7" t="s">
        <v>360</v>
      </c>
      <c r="C361" s="8">
        <v>115.46856561027015</v>
      </c>
      <c r="D361" s="8">
        <v>117.38959431585907</v>
      </c>
      <c r="E361" s="8">
        <v>110.74308613995836</v>
      </c>
      <c r="F361" s="8">
        <v>116.202393622804</v>
      </c>
      <c r="G361" s="8">
        <v>115.69496549331004</v>
      </c>
      <c r="H361" s="8">
        <v>115.5942184201096</v>
      </c>
      <c r="I361" s="8">
        <v>115.68045062765364</v>
      </c>
      <c r="J361" s="8">
        <v>118.93171782695919</v>
      </c>
      <c r="K361" s="8">
        <v>112.13749308963278</v>
      </c>
      <c r="L361" s="8">
        <v>112.13749308963278</v>
      </c>
      <c r="M361" s="8">
        <v>112.9619629012343</v>
      </c>
      <c r="N361" s="8">
        <v>110.65667008354116</v>
      </c>
      <c r="O361" s="9">
        <v>111.27731130561025</v>
      </c>
      <c r="P361" s="19">
        <v>110.68</v>
      </c>
      <c r="Q361" s="8">
        <f t="shared" si="10"/>
        <v>110.65667008354116</v>
      </c>
      <c r="R361" s="8">
        <f t="shared" si="11"/>
        <v>118.93171782695919</v>
      </c>
      <c r="S361" s="10"/>
    </row>
    <row r="362" spans="1:19">
      <c r="A362" s="6">
        <v>605</v>
      </c>
      <c r="B362" s="7" t="s">
        <v>361</v>
      </c>
      <c r="C362" s="8">
        <v>172.05787589376308</v>
      </c>
      <c r="D362" s="8">
        <v>171.67178674838271</v>
      </c>
      <c r="E362" s="8">
        <v>177.08785476083511</v>
      </c>
      <c r="F362" s="8">
        <v>174.6057930432938</v>
      </c>
      <c r="G362" s="8">
        <v>174.49777314810419</v>
      </c>
      <c r="H362" s="8">
        <v>171.56694165753501</v>
      </c>
      <c r="I362" s="8">
        <v>169.29938970716356</v>
      </c>
      <c r="J362" s="8">
        <v>172.39479673175916</v>
      </c>
      <c r="K362" s="8">
        <v>168.89190649901084</v>
      </c>
      <c r="L362" s="8">
        <v>168.89190649901084</v>
      </c>
      <c r="M362" s="8">
        <v>163.62231442718956</v>
      </c>
      <c r="N362" s="8">
        <v>182.76751536667447</v>
      </c>
      <c r="O362" s="9">
        <v>177.06316954154133</v>
      </c>
      <c r="P362" s="19">
        <v>175.93</v>
      </c>
      <c r="Q362" s="8">
        <f t="shared" si="10"/>
        <v>163.62231442718956</v>
      </c>
      <c r="R362" s="8">
        <f t="shared" si="11"/>
        <v>182.76751536667447</v>
      </c>
      <c r="S362" s="10"/>
    </row>
    <row r="363" spans="1:19">
      <c r="A363" s="6">
        <v>610</v>
      </c>
      <c r="B363" s="7" t="s">
        <v>362</v>
      </c>
      <c r="C363" s="8">
        <v>114.24653635132096</v>
      </c>
      <c r="D363" s="8">
        <v>113.42858603258954</v>
      </c>
      <c r="E363" s="8">
        <v>114.4381218870213</v>
      </c>
      <c r="F363" s="8">
        <v>119.37688742281172</v>
      </c>
      <c r="G363" s="8">
        <v>117.90395832182601</v>
      </c>
      <c r="H363" s="8">
        <v>118.83328856172956</v>
      </c>
      <c r="I363" s="8">
        <v>121.16647054720633</v>
      </c>
      <c r="J363" s="8">
        <v>123.19527500785188</v>
      </c>
      <c r="K363" s="8">
        <v>115.59735568750074</v>
      </c>
      <c r="L363" s="8">
        <v>115.59735568750074</v>
      </c>
      <c r="M363" s="8">
        <v>112.93828518979983</v>
      </c>
      <c r="N363" s="8">
        <v>116.03982099379735</v>
      </c>
      <c r="O363" s="9">
        <v>116.32742716272189</v>
      </c>
      <c r="P363" s="19">
        <v>115.86</v>
      </c>
      <c r="Q363" s="8">
        <f t="shared" si="10"/>
        <v>112.93828518979983</v>
      </c>
      <c r="R363" s="8">
        <f t="shared" si="11"/>
        <v>123.19527500785188</v>
      </c>
      <c r="S363" s="10"/>
    </row>
    <row r="364" spans="1:19">
      <c r="A364" s="6">
        <v>615</v>
      </c>
      <c r="B364" s="7" t="s">
        <v>363</v>
      </c>
      <c r="C364" s="8">
        <v>116.24650085385146</v>
      </c>
      <c r="D364" s="8">
        <v>115.36859029696345</v>
      </c>
      <c r="E364" s="8">
        <v>114.03753603880908</v>
      </c>
      <c r="F364" s="8">
        <v>109.10632598353655</v>
      </c>
      <c r="G364" s="8">
        <v>112.23479434128463</v>
      </c>
      <c r="H364" s="8">
        <v>106.69818385354799</v>
      </c>
      <c r="I364" s="8">
        <v>106.00602725001549</v>
      </c>
      <c r="J364" s="8">
        <v>108.09219049020209</v>
      </c>
      <c r="K364" s="8">
        <v>100.1186983179113</v>
      </c>
      <c r="L364" s="8">
        <v>100.1186983179113</v>
      </c>
      <c r="M364" s="8">
        <v>100.42556324839715</v>
      </c>
      <c r="N364" s="8">
        <v>107.379669833205</v>
      </c>
      <c r="O364" s="9">
        <v>104.21120643762292</v>
      </c>
      <c r="P364" s="19">
        <v>103.86</v>
      </c>
      <c r="Q364" s="8">
        <f t="shared" si="10"/>
        <v>100.1186983179113</v>
      </c>
      <c r="R364" s="8">
        <f t="shared" si="11"/>
        <v>116.24650085385146</v>
      </c>
      <c r="S364" s="10"/>
    </row>
    <row r="365" spans="1:19">
      <c r="A365" s="6">
        <v>616</v>
      </c>
      <c r="B365" s="7" t="s">
        <v>364</v>
      </c>
      <c r="C365" s="8">
        <v>121.00474273727002</v>
      </c>
      <c r="D365" s="8">
        <v>126.6360227198449</v>
      </c>
      <c r="E365" s="8">
        <v>131.70403531122815</v>
      </c>
      <c r="F365" s="8">
        <v>133.73337444954231</v>
      </c>
      <c r="G365" s="8">
        <v>133.63855238778362</v>
      </c>
      <c r="H365" s="8">
        <v>130.1309012726299</v>
      </c>
      <c r="I365" s="8">
        <v>138.85184296908827</v>
      </c>
      <c r="J365" s="8">
        <v>135.01385644514548</v>
      </c>
      <c r="K365" s="8">
        <v>129.4108560809637</v>
      </c>
      <c r="L365" s="8">
        <v>129.4108560809637</v>
      </c>
      <c r="M365" s="8">
        <v>118.98790464643724</v>
      </c>
      <c r="N365" s="8">
        <v>121.77403839399361</v>
      </c>
      <c r="O365" s="9">
        <v>116.76495319903806</v>
      </c>
      <c r="P365" s="19">
        <v>116.74</v>
      </c>
      <c r="Q365" s="8">
        <f t="shared" si="10"/>
        <v>116.74</v>
      </c>
      <c r="R365" s="8">
        <f t="shared" si="11"/>
        <v>138.85184296908827</v>
      </c>
      <c r="S365" s="10"/>
    </row>
    <row r="366" spans="1:19">
      <c r="A366" s="6">
        <v>618</v>
      </c>
      <c r="B366" s="7" t="s">
        <v>365</v>
      </c>
      <c r="C366" s="8">
        <v>170.68776773081322</v>
      </c>
      <c r="D366" s="8">
        <v>169.57677732767732</v>
      </c>
      <c r="E366" s="8">
        <v>171.14141233851649</v>
      </c>
      <c r="F366" s="8">
        <v>179.48278465326524</v>
      </c>
      <c r="G366" s="8">
        <v>174.15807911017001</v>
      </c>
      <c r="H366" s="8">
        <v>189.22808935014478</v>
      </c>
      <c r="I366" s="8">
        <v>196.53452067203736</v>
      </c>
      <c r="J366" s="8">
        <v>216.86635908004757</v>
      </c>
      <c r="K366" s="8">
        <v>205.35380226060002</v>
      </c>
      <c r="L366" s="8">
        <v>205.35380226060002</v>
      </c>
      <c r="M366" s="8">
        <v>201.60741045374309</v>
      </c>
      <c r="N366" s="8">
        <v>184.65863198993864</v>
      </c>
      <c r="O366" s="9">
        <v>191.93808153582552</v>
      </c>
      <c r="P366" s="19">
        <v>191.81</v>
      </c>
      <c r="Q366" s="8">
        <f t="shared" si="10"/>
        <v>169.57677732767732</v>
      </c>
      <c r="R366" s="8">
        <f t="shared" si="11"/>
        <v>216.86635908004757</v>
      </c>
      <c r="S366" s="10"/>
    </row>
    <row r="367" spans="1:19">
      <c r="A367" s="6">
        <v>620</v>
      </c>
      <c r="B367" s="7" t="s">
        <v>366</v>
      </c>
      <c r="C367" s="8">
        <v>140.66472724662245</v>
      </c>
      <c r="D367" s="8">
        <v>140.24925435224483</v>
      </c>
      <c r="E367" s="8">
        <v>145.04492006607097</v>
      </c>
      <c r="F367" s="8">
        <v>142.89605653336776</v>
      </c>
      <c r="G367" s="8">
        <v>140.17747625471426</v>
      </c>
      <c r="H367" s="8">
        <v>152.85828278914252</v>
      </c>
      <c r="I367" s="8">
        <v>158.11071495355981</v>
      </c>
      <c r="J367" s="8">
        <v>154.57739780167924</v>
      </c>
      <c r="K367" s="8">
        <v>152.01186434272373</v>
      </c>
      <c r="L367" s="8">
        <v>152.01186434272373</v>
      </c>
      <c r="M367" s="8">
        <v>164.32560010709253</v>
      </c>
      <c r="N367" s="8">
        <v>167.57076825041113</v>
      </c>
      <c r="O367" s="9">
        <v>161.24620004892728</v>
      </c>
      <c r="P367" s="19">
        <v>161.22999999999999</v>
      </c>
      <c r="Q367" s="8">
        <f t="shared" si="10"/>
        <v>140.17747625471426</v>
      </c>
      <c r="R367" s="8">
        <f t="shared" si="11"/>
        <v>167.57076825041113</v>
      </c>
      <c r="S367" s="10"/>
    </row>
    <row r="368" spans="1:19">
      <c r="A368" s="6">
        <v>622</v>
      </c>
      <c r="B368" s="7" t="s">
        <v>367</v>
      </c>
      <c r="C368" s="8">
        <v>112.32349517986593</v>
      </c>
      <c r="D368" s="8">
        <v>116.26838469127824</v>
      </c>
      <c r="E368" s="8">
        <v>121.2910513264577</v>
      </c>
      <c r="F368" s="8">
        <v>118.5873553160889</v>
      </c>
      <c r="G368" s="8">
        <v>117.56953055802357</v>
      </c>
      <c r="H368" s="8">
        <v>114.80326371417118</v>
      </c>
      <c r="I368" s="8">
        <v>122.29727608889603</v>
      </c>
      <c r="J368" s="8">
        <v>121.51795180466047</v>
      </c>
      <c r="K368" s="8">
        <v>112.36212229783942</v>
      </c>
      <c r="L368" s="8">
        <v>112.36212229783942</v>
      </c>
      <c r="M368" s="8">
        <v>115.22480610196892</v>
      </c>
      <c r="N368" s="8">
        <v>114.9352966813382</v>
      </c>
      <c r="O368" s="9">
        <v>119.20025250176289</v>
      </c>
      <c r="P368" s="19">
        <v>119.5</v>
      </c>
      <c r="Q368" s="8">
        <f t="shared" si="10"/>
        <v>112.32349517986593</v>
      </c>
      <c r="R368" s="8">
        <f t="shared" si="11"/>
        <v>122.29727608889603</v>
      </c>
      <c r="S368" s="10"/>
    </row>
    <row r="369" spans="1:19">
      <c r="A369" s="6">
        <v>625</v>
      </c>
      <c r="B369" s="7" t="s">
        <v>368</v>
      </c>
      <c r="C369" s="8">
        <v>116.9522736874078</v>
      </c>
      <c r="D369" s="8">
        <v>114.44761034646096</v>
      </c>
      <c r="E369" s="8">
        <v>118.72748641054251</v>
      </c>
      <c r="F369" s="8">
        <v>118.87770031275855</v>
      </c>
      <c r="G369" s="8">
        <v>117.3923734625709</v>
      </c>
      <c r="H369" s="8">
        <v>114.45586096035278</v>
      </c>
      <c r="I369" s="8">
        <v>115.09732581237755</v>
      </c>
      <c r="J369" s="8">
        <v>115.32716219778408</v>
      </c>
      <c r="K369" s="8">
        <v>112.648295469332</v>
      </c>
      <c r="L369" s="8">
        <v>112.648295469332</v>
      </c>
      <c r="M369" s="8">
        <v>108.64731484794088</v>
      </c>
      <c r="N369" s="8">
        <v>104.95191391670437</v>
      </c>
      <c r="O369" s="9">
        <v>106.82761610603377</v>
      </c>
      <c r="P369" s="19">
        <v>107.15</v>
      </c>
      <c r="Q369" s="8">
        <f t="shared" si="10"/>
        <v>104.95191391670437</v>
      </c>
      <c r="R369" s="8">
        <f t="shared" si="11"/>
        <v>118.87770031275855</v>
      </c>
      <c r="S369" s="10"/>
    </row>
    <row r="370" spans="1:19">
      <c r="A370" s="6">
        <v>632</v>
      </c>
      <c r="B370" s="7" t="s">
        <v>369</v>
      </c>
      <c r="C370" s="8">
        <v>159.61010754315126</v>
      </c>
      <c r="D370" s="8">
        <v>165.62777201608498</v>
      </c>
      <c r="E370" s="8">
        <v>185.5639030311736</v>
      </c>
      <c r="F370" s="8">
        <v>196.11638607025543</v>
      </c>
      <c r="G370" s="8">
        <v>182.74025517458165</v>
      </c>
      <c r="H370" s="8">
        <v>198.8538001628703</v>
      </c>
      <c r="I370" s="8">
        <v>202.66843624731951</v>
      </c>
      <c r="J370" s="8">
        <v>215.69854398403839</v>
      </c>
      <c r="K370" s="8">
        <v>164.15983051126065</v>
      </c>
      <c r="L370" s="8">
        <v>164.15983051126065</v>
      </c>
      <c r="M370" s="8">
        <v>164.15983051126065</v>
      </c>
      <c r="N370" s="8">
        <v>185.52683615446517</v>
      </c>
      <c r="O370" s="9">
        <v>185.52683615446517</v>
      </c>
      <c r="P370" s="19">
        <v>185.53</v>
      </c>
      <c r="Q370" s="8">
        <f t="shared" si="10"/>
        <v>159.61010754315126</v>
      </c>
      <c r="R370" s="8">
        <f t="shared" si="11"/>
        <v>215.69854398403839</v>
      </c>
      <c r="S370" s="10"/>
    </row>
    <row r="371" spans="1:19">
      <c r="A371" s="6">
        <v>635</v>
      </c>
      <c r="B371" s="7" t="s">
        <v>370</v>
      </c>
      <c r="C371" s="8">
        <v>145.65806412948527</v>
      </c>
      <c r="D371" s="8">
        <v>145.36558826202835</v>
      </c>
      <c r="E371" s="8">
        <v>152.67884004104323</v>
      </c>
      <c r="F371" s="8">
        <v>151.53471919334612</v>
      </c>
      <c r="G371" s="8">
        <v>147.02415483893483</v>
      </c>
      <c r="H371" s="8">
        <v>141.81003208745108</v>
      </c>
      <c r="I371" s="8">
        <v>144.41387489316207</v>
      </c>
      <c r="J371" s="8">
        <v>140.41522666568986</v>
      </c>
      <c r="K371" s="8">
        <v>131.82886534886723</v>
      </c>
      <c r="L371" s="8">
        <v>131.82886534886723</v>
      </c>
      <c r="M371" s="8">
        <v>127.22072222814825</v>
      </c>
      <c r="N371" s="8">
        <v>125.72897222359207</v>
      </c>
      <c r="O371" s="9">
        <v>131.43310348186367</v>
      </c>
      <c r="P371" s="19">
        <v>130.72</v>
      </c>
      <c r="Q371" s="8">
        <f t="shared" si="10"/>
        <v>125.72897222359207</v>
      </c>
      <c r="R371" s="8">
        <f t="shared" si="11"/>
        <v>152.67884004104323</v>
      </c>
      <c r="S371" s="10"/>
    </row>
    <row r="372" spans="1:19">
      <c r="A372" s="6">
        <v>640</v>
      </c>
      <c r="B372" s="7" t="s">
        <v>371</v>
      </c>
      <c r="C372" s="8">
        <v>166.90747105512577</v>
      </c>
      <c r="D372" s="8">
        <v>148.69197174404886</v>
      </c>
      <c r="E372" s="8">
        <v>168.31066839822421</v>
      </c>
      <c r="F372" s="8">
        <v>170.52184345338156</v>
      </c>
      <c r="G372" s="8">
        <v>176.75282328075843</v>
      </c>
      <c r="H372" s="8">
        <v>172.57717344093288</v>
      </c>
      <c r="I372" s="8">
        <v>172.93642946175623</v>
      </c>
      <c r="J372" s="8">
        <v>175.64580057104621</v>
      </c>
      <c r="K372" s="8">
        <v>162.8799809030626</v>
      </c>
      <c r="L372" s="8">
        <v>162.8799809030626</v>
      </c>
      <c r="M372" s="8">
        <v>170.24619996849484</v>
      </c>
      <c r="N372" s="8">
        <v>179.62594034819978</v>
      </c>
      <c r="O372" s="9">
        <v>186.39323958338923</v>
      </c>
      <c r="P372" s="19">
        <v>186.15</v>
      </c>
      <c r="Q372" s="8">
        <f t="shared" si="10"/>
        <v>148.69197174404886</v>
      </c>
      <c r="R372" s="8">
        <f t="shared" si="11"/>
        <v>186.39323958338923</v>
      </c>
      <c r="S372" s="10"/>
    </row>
    <row r="373" spans="1:19">
      <c r="A373" s="6">
        <v>645</v>
      </c>
      <c r="B373" s="7" t="s">
        <v>372</v>
      </c>
      <c r="C373" s="8">
        <v>136.16811127500517</v>
      </c>
      <c r="D373" s="8">
        <v>137.23790068869462</v>
      </c>
      <c r="E373" s="8">
        <v>133.5761563230777</v>
      </c>
      <c r="F373" s="8">
        <v>142.3814474391252</v>
      </c>
      <c r="G373" s="8">
        <v>140.19595744671651</v>
      </c>
      <c r="H373" s="8">
        <v>138.15808470693474</v>
      </c>
      <c r="I373" s="8">
        <v>140.70425907421401</v>
      </c>
      <c r="J373" s="8">
        <v>147.23734032670981</v>
      </c>
      <c r="K373" s="8">
        <v>139.17068383981038</v>
      </c>
      <c r="L373" s="8">
        <v>139.17068383981038</v>
      </c>
      <c r="M373" s="8">
        <v>130.41523361640409</v>
      </c>
      <c r="N373" s="8">
        <v>129.69143325445972</v>
      </c>
      <c r="O373" s="9">
        <v>125.97523134120566</v>
      </c>
      <c r="P373" s="19">
        <v>126.28</v>
      </c>
      <c r="Q373" s="8">
        <f t="shared" si="10"/>
        <v>125.97523134120566</v>
      </c>
      <c r="R373" s="8">
        <f t="shared" si="11"/>
        <v>147.23734032670981</v>
      </c>
      <c r="S373" s="10"/>
    </row>
    <row r="374" spans="1:19">
      <c r="A374" s="6">
        <v>650</v>
      </c>
      <c r="B374" s="7" t="s">
        <v>373</v>
      </c>
      <c r="C374" s="8">
        <v>120.41976965803283</v>
      </c>
      <c r="D374" s="8">
        <v>122.32827020857775</v>
      </c>
      <c r="E374" s="8">
        <v>123.00774409599107</v>
      </c>
      <c r="F374" s="8">
        <v>128.23761291126229</v>
      </c>
      <c r="G374" s="8">
        <v>131.41136598135324</v>
      </c>
      <c r="H374" s="8">
        <v>127.71852744976874</v>
      </c>
      <c r="I374" s="8">
        <v>127.45143422041427</v>
      </c>
      <c r="J374" s="8">
        <v>133.49130738066307</v>
      </c>
      <c r="K374" s="8">
        <v>133.09725785053479</v>
      </c>
      <c r="L374" s="8">
        <v>133.09725785053479</v>
      </c>
      <c r="M374" s="8">
        <v>131.26087706356174</v>
      </c>
      <c r="N374" s="8">
        <v>131.53334568760795</v>
      </c>
      <c r="O374" s="9">
        <v>134.12758599956231</v>
      </c>
      <c r="P374" s="19">
        <v>134.13</v>
      </c>
      <c r="Q374" s="8">
        <f t="shared" si="10"/>
        <v>120.41976965803283</v>
      </c>
      <c r="R374" s="8">
        <f t="shared" si="11"/>
        <v>134.13</v>
      </c>
      <c r="S374" s="10"/>
    </row>
    <row r="375" spans="1:19">
      <c r="A375" s="6">
        <v>655</v>
      </c>
      <c r="B375" s="7" t="s">
        <v>374</v>
      </c>
      <c r="C375" s="8">
        <v>171.88141273196564</v>
      </c>
      <c r="D375" s="8">
        <v>177.11135755103578</v>
      </c>
      <c r="E375" s="8">
        <v>173.00322692512918</v>
      </c>
      <c r="F375" s="8">
        <v>180.03471794625858</v>
      </c>
      <c r="G375" s="8">
        <v>176.83537742229515</v>
      </c>
      <c r="H375" s="8">
        <v>174.26873919735729</v>
      </c>
      <c r="I375" s="8">
        <v>173.11742139371424</v>
      </c>
      <c r="J375" s="8">
        <v>172.67297633805322</v>
      </c>
      <c r="K375" s="8">
        <v>171.66850187383099</v>
      </c>
      <c r="L375" s="8">
        <v>171.66850187383099</v>
      </c>
      <c r="M375" s="8">
        <v>169.52855877713512</v>
      </c>
      <c r="N375" s="8">
        <v>175.91711539922744</v>
      </c>
      <c r="O375" s="9">
        <v>177.68756048278897</v>
      </c>
      <c r="P375" s="19">
        <v>177.84</v>
      </c>
      <c r="Q375" s="8">
        <f t="shared" si="10"/>
        <v>169.52855877713512</v>
      </c>
      <c r="R375" s="8">
        <f t="shared" si="11"/>
        <v>180.03471794625858</v>
      </c>
      <c r="S375" s="10"/>
    </row>
    <row r="376" spans="1:19">
      <c r="A376" s="6">
        <v>658</v>
      </c>
      <c r="B376" s="7" t="s">
        <v>375</v>
      </c>
      <c r="C376" s="8">
        <v>107.8665997343236</v>
      </c>
      <c r="D376" s="8">
        <v>106.87257574909053</v>
      </c>
      <c r="E376" s="8">
        <v>110.06758415523414</v>
      </c>
      <c r="F376" s="8">
        <v>112.60540397994913</v>
      </c>
      <c r="G376" s="8">
        <v>113.88912394606324</v>
      </c>
      <c r="H376" s="8">
        <v>115.09199070531675</v>
      </c>
      <c r="I376" s="8">
        <v>118.97006359933458</v>
      </c>
      <c r="J376" s="8">
        <v>124.06729026439042</v>
      </c>
      <c r="K376" s="8">
        <v>116.32871129600528</v>
      </c>
      <c r="L376" s="8">
        <v>116.32871129600528</v>
      </c>
      <c r="M376" s="8">
        <v>115.84458917593183</v>
      </c>
      <c r="N376" s="8">
        <v>116.37904820712141</v>
      </c>
      <c r="O376" s="9">
        <v>115.56822666376834</v>
      </c>
      <c r="P376" s="19">
        <v>115.75</v>
      </c>
      <c r="Q376" s="8">
        <f t="shared" si="10"/>
        <v>106.87257574909053</v>
      </c>
      <c r="R376" s="8">
        <f t="shared" si="11"/>
        <v>124.06729026439042</v>
      </c>
      <c r="S376" s="10"/>
    </row>
    <row r="377" spans="1:19">
      <c r="A377" s="6">
        <v>660</v>
      </c>
      <c r="B377" s="7" t="s">
        <v>376</v>
      </c>
      <c r="C377" s="8">
        <v>190.14071479181359</v>
      </c>
      <c r="D377" s="8">
        <v>180.46792973751297</v>
      </c>
      <c r="E377" s="8">
        <v>183.61431942368583</v>
      </c>
      <c r="F377" s="8">
        <v>191.59753308338264</v>
      </c>
      <c r="G377" s="8">
        <v>192.05969734555455</v>
      </c>
      <c r="H377" s="8">
        <v>180.98597644855582</v>
      </c>
      <c r="I377" s="8">
        <v>188.93130202815325</v>
      </c>
      <c r="J377" s="8">
        <v>206.85509842809884</v>
      </c>
      <c r="K377" s="8">
        <v>178.95536063289055</v>
      </c>
      <c r="L377" s="8">
        <v>178.95536063289055</v>
      </c>
      <c r="M377" s="8">
        <v>194.78399112302753</v>
      </c>
      <c r="N377" s="8">
        <v>183.7344464728701</v>
      </c>
      <c r="O377" s="9">
        <v>183.7344464728701</v>
      </c>
      <c r="P377" s="19">
        <v>183.84</v>
      </c>
      <c r="Q377" s="8">
        <f t="shared" si="10"/>
        <v>178.95536063289055</v>
      </c>
      <c r="R377" s="8">
        <f t="shared" si="11"/>
        <v>206.85509842809884</v>
      </c>
      <c r="S377" s="10"/>
    </row>
    <row r="378" spans="1:19">
      <c r="A378" s="6">
        <v>662</v>
      </c>
      <c r="B378" s="7" t="s">
        <v>377</v>
      </c>
      <c r="C378" s="8">
        <v>153.04194908350772</v>
      </c>
      <c r="D378" s="8">
        <v>144.69412931638803</v>
      </c>
      <c r="E378" s="8">
        <v>152.33535009112947</v>
      </c>
      <c r="F378" s="8">
        <v>158.11307231167166</v>
      </c>
      <c r="G378" s="8">
        <v>153.88940175011436</v>
      </c>
      <c r="H378" s="8">
        <v>165.9500791748616</v>
      </c>
      <c r="I378" s="8">
        <v>175.38533246688402</v>
      </c>
      <c r="J378" s="8">
        <v>162.11874103666278</v>
      </c>
      <c r="K378" s="8">
        <v>142.07445402098818</v>
      </c>
      <c r="L378" s="8">
        <v>142.07445402098818</v>
      </c>
      <c r="M378" s="8">
        <v>153.24561359102461</v>
      </c>
      <c r="N378" s="8">
        <v>128.10458640785967</v>
      </c>
      <c r="O378" s="9">
        <v>159.33087030710522</v>
      </c>
      <c r="P378" s="19">
        <v>159.91999999999999</v>
      </c>
      <c r="Q378" s="8">
        <f t="shared" si="10"/>
        <v>128.10458640785967</v>
      </c>
      <c r="R378" s="8">
        <f t="shared" si="11"/>
        <v>175.38533246688402</v>
      </c>
      <c r="S378" s="10"/>
    </row>
    <row r="379" spans="1:19">
      <c r="A379" s="6">
        <v>665</v>
      </c>
      <c r="B379" s="7" t="s">
        <v>378</v>
      </c>
      <c r="C379" s="8">
        <v>112.38629274772205</v>
      </c>
      <c r="D379" s="8">
        <v>113.85897919501966</v>
      </c>
      <c r="E379" s="8">
        <v>114.52838381117915</v>
      </c>
      <c r="F379" s="8">
        <v>118.48240028636118</v>
      </c>
      <c r="G379" s="8">
        <v>117.67006146164158</v>
      </c>
      <c r="H379" s="8">
        <v>117.95058025154486</v>
      </c>
      <c r="I379" s="8">
        <v>117.69715813750597</v>
      </c>
      <c r="J379" s="8">
        <v>120.21377429104983</v>
      </c>
      <c r="K379" s="8">
        <v>112.27587959492098</v>
      </c>
      <c r="L379" s="8">
        <v>112.27587959492098</v>
      </c>
      <c r="M379" s="8">
        <v>112.27587959492098</v>
      </c>
      <c r="N379" s="8">
        <v>111.49980197974645</v>
      </c>
      <c r="O379" s="9">
        <v>119.05614272278928</v>
      </c>
      <c r="P379" s="19">
        <v>119.17</v>
      </c>
      <c r="Q379" s="8">
        <f t="shared" si="10"/>
        <v>111.49980197974645</v>
      </c>
      <c r="R379" s="8">
        <f t="shared" si="11"/>
        <v>120.21377429104983</v>
      </c>
      <c r="S379" s="10"/>
    </row>
    <row r="380" spans="1:19">
      <c r="A380" s="6">
        <v>670</v>
      </c>
      <c r="B380" s="7" t="s">
        <v>379</v>
      </c>
      <c r="C380" s="8">
        <v>173.21422344582408</v>
      </c>
      <c r="D380" s="8">
        <v>177.07484769849606</v>
      </c>
      <c r="E380" s="8">
        <v>176.19692863365074</v>
      </c>
      <c r="F380" s="8">
        <v>190.40428317288044</v>
      </c>
      <c r="G380" s="8">
        <v>161.36433748942136</v>
      </c>
      <c r="H380" s="8">
        <v>178.79212234639522</v>
      </c>
      <c r="I380" s="8">
        <v>170.78782866114506</v>
      </c>
      <c r="J380" s="8">
        <v>175.95679755402233</v>
      </c>
      <c r="K380" s="8">
        <v>174.68819464071257</v>
      </c>
      <c r="L380" s="8">
        <v>174.68819464071257</v>
      </c>
      <c r="M380" s="8">
        <v>175.81310038219661</v>
      </c>
      <c r="N380" s="8">
        <v>174.17919751648469</v>
      </c>
      <c r="O380" s="9">
        <v>169.91272176752759</v>
      </c>
      <c r="P380" s="19">
        <v>169.6</v>
      </c>
      <c r="Q380" s="8">
        <f t="shared" si="10"/>
        <v>161.36433748942136</v>
      </c>
      <c r="R380" s="8">
        <f t="shared" si="11"/>
        <v>190.40428317288044</v>
      </c>
      <c r="S380" s="10"/>
    </row>
    <row r="381" spans="1:19">
      <c r="A381" s="6">
        <v>672</v>
      </c>
      <c r="B381" s="7" t="s">
        <v>380</v>
      </c>
      <c r="C381" s="8">
        <v>130.99463264347821</v>
      </c>
      <c r="D381" s="8">
        <v>136.08917693814021</v>
      </c>
      <c r="E381" s="8">
        <v>136.49564305727048</v>
      </c>
      <c r="F381" s="8">
        <v>137.17141461292388</v>
      </c>
      <c r="G381" s="8">
        <v>137.43090069318356</v>
      </c>
      <c r="H381" s="8">
        <v>134.71811490708069</v>
      </c>
      <c r="I381" s="8">
        <v>132.40452953636947</v>
      </c>
      <c r="J381" s="8">
        <v>140.26441848568311</v>
      </c>
      <c r="K381" s="8">
        <v>134.04472624516984</v>
      </c>
      <c r="L381" s="8">
        <v>134.04472624516984</v>
      </c>
      <c r="M381" s="8">
        <v>122.12475210918123</v>
      </c>
      <c r="N381" s="8">
        <v>120.84212357580051</v>
      </c>
      <c r="O381" s="9">
        <v>126.89776452166774</v>
      </c>
      <c r="P381" s="19">
        <v>125.88</v>
      </c>
      <c r="Q381" s="8">
        <f t="shared" si="10"/>
        <v>120.84212357580051</v>
      </c>
      <c r="R381" s="8">
        <f t="shared" si="11"/>
        <v>140.26441848568311</v>
      </c>
      <c r="S381" s="10"/>
    </row>
    <row r="382" spans="1:19">
      <c r="A382" s="6">
        <v>673</v>
      </c>
      <c r="B382" s="7" t="s">
        <v>381</v>
      </c>
      <c r="C382" s="8">
        <v>126.46905764469511</v>
      </c>
      <c r="D382" s="8">
        <v>130.99411377584005</v>
      </c>
      <c r="E382" s="8">
        <v>147.26882278013102</v>
      </c>
      <c r="F382" s="8">
        <v>147.47123209341203</v>
      </c>
      <c r="G382" s="8">
        <v>150.70060951701024</v>
      </c>
      <c r="H382" s="8">
        <v>152.84370899229717</v>
      </c>
      <c r="I382" s="8">
        <v>158.17229985822635</v>
      </c>
      <c r="J382" s="8">
        <v>164.20707595339545</v>
      </c>
      <c r="K382" s="8">
        <v>156.92661039684862</v>
      </c>
      <c r="L382" s="8">
        <v>156.92661039684862</v>
      </c>
      <c r="M382" s="8">
        <v>157.03849481472849</v>
      </c>
      <c r="N382" s="8">
        <v>155.98767317253993</v>
      </c>
      <c r="O382" s="9">
        <v>160.96731579401242</v>
      </c>
      <c r="P382" s="19">
        <v>161</v>
      </c>
      <c r="Q382" s="8">
        <f t="shared" si="10"/>
        <v>126.46905764469511</v>
      </c>
      <c r="R382" s="8">
        <f t="shared" si="11"/>
        <v>164.20707595339545</v>
      </c>
      <c r="S382" s="10"/>
    </row>
    <row r="383" spans="1:19">
      <c r="A383" s="6">
        <v>674</v>
      </c>
      <c r="B383" s="7" t="s">
        <v>382</v>
      </c>
      <c r="C383" s="8">
        <v>137.50672179685355</v>
      </c>
      <c r="D383" s="8">
        <v>140.77774906395734</v>
      </c>
      <c r="E383" s="8">
        <v>142.7462116169342</v>
      </c>
      <c r="F383" s="8">
        <v>144.46458485157859</v>
      </c>
      <c r="G383" s="8">
        <v>137.079113361872</v>
      </c>
      <c r="H383" s="8">
        <v>135.386784693641</v>
      </c>
      <c r="I383" s="8">
        <v>139.70307508428519</v>
      </c>
      <c r="J383" s="8">
        <v>154.28550822983613</v>
      </c>
      <c r="K383" s="8">
        <v>136.06262406780155</v>
      </c>
      <c r="L383" s="8">
        <v>136.06262406780155</v>
      </c>
      <c r="M383" s="8">
        <v>138.31511825121746</v>
      </c>
      <c r="N383" s="8">
        <v>140.68402206887944</v>
      </c>
      <c r="O383" s="9">
        <v>148.90068855891079</v>
      </c>
      <c r="P383" s="19">
        <v>148.41999999999999</v>
      </c>
      <c r="Q383" s="8">
        <f t="shared" si="10"/>
        <v>135.386784693641</v>
      </c>
      <c r="R383" s="8">
        <f t="shared" si="11"/>
        <v>154.28550822983613</v>
      </c>
      <c r="S383" s="10"/>
    </row>
    <row r="384" spans="1:19">
      <c r="A384" s="6">
        <v>675</v>
      </c>
      <c r="B384" s="7" t="s">
        <v>383</v>
      </c>
      <c r="C384" s="8">
        <v>162.89037760392984</v>
      </c>
      <c r="D384" s="8">
        <v>158.35390888783232</v>
      </c>
      <c r="E384" s="8">
        <v>163.12512813094807</v>
      </c>
      <c r="F384" s="8">
        <v>167.18157838785223</v>
      </c>
      <c r="G384" s="8">
        <v>166.63898394053274</v>
      </c>
      <c r="H384" s="8">
        <v>170.4679790459877</v>
      </c>
      <c r="I384" s="8">
        <v>166.98002752182819</v>
      </c>
      <c r="J384" s="8">
        <v>184.46263279977589</v>
      </c>
      <c r="K384" s="8">
        <v>187.86557140835467</v>
      </c>
      <c r="L384" s="8">
        <v>187.86557140835467</v>
      </c>
      <c r="M384" s="8">
        <v>177.0246195770072</v>
      </c>
      <c r="N384" s="8">
        <v>177.7970885996653</v>
      </c>
      <c r="O384" s="9">
        <v>182.84016073200482</v>
      </c>
      <c r="P384" s="19">
        <v>182.76</v>
      </c>
      <c r="Q384" s="8">
        <f t="shared" si="10"/>
        <v>158.35390888783232</v>
      </c>
      <c r="R384" s="8">
        <f t="shared" si="11"/>
        <v>187.86557140835467</v>
      </c>
      <c r="S384" s="10"/>
    </row>
    <row r="385" spans="1:19">
      <c r="A385" s="6">
        <v>680</v>
      </c>
      <c r="B385" s="7" t="s">
        <v>384</v>
      </c>
      <c r="C385" s="8">
        <v>125.33602551785515</v>
      </c>
      <c r="D385" s="8">
        <v>129.21773255037178</v>
      </c>
      <c r="E385" s="8">
        <v>134.13382780960416</v>
      </c>
      <c r="F385" s="8">
        <v>134.83647291058617</v>
      </c>
      <c r="G385" s="8">
        <v>137.95089698549126</v>
      </c>
      <c r="H385" s="8">
        <v>133.47758570556297</v>
      </c>
      <c r="I385" s="8">
        <v>135.61574434831135</v>
      </c>
      <c r="J385" s="8">
        <v>137.70328503039019</v>
      </c>
      <c r="K385" s="8">
        <v>131.27107417134886</v>
      </c>
      <c r="L385" s="8">
        <v>131.27107417134886</v>
      </c>
      <c r="M385" s="8">
        <v>129.56922471595544</v>
      </c>
      <c r="N385" s="8">
        <v>129.92830716298693</v>
      </c>
      <c r="O385" s="9">
        <v>132.48005498707258</v>
      </c>
      <c r="P385" s="19">
        <v>132.56</v>
      </c>
      <c r="Q385" s="8">
        <f t="shared" si="10"/>
        <v>125.33602551785515</v>
      </c>
      <c r="R385" s="8">
        <f t="shared" si="11"/>
        <v>137.95089698549126</v>
      </c>
      <c r="S385" s="10"/>
    </row>
    <row r="386" spans="1:19">
      <c r="A386" s="6">
        <v>683</v>
      </c>
      <c r="B386" s="7" t="s">
        <v>385</v>
      </c>
      <c r="C386" s="8">
        <v>152.16916938192199</v>
      </c>
      <c r="D386" s="8">
        <v>153.96278185833708</v>
      </c>
      <c r="E386" s="8">
        <v>160.41534965564185</v>
      </c>
      <c r="F386" s="8">
        <v>169.81079879880855</v>
      </c>
      <c r="G386" s="8">
        <v>176.35516243868884</v>
      </c>
      <c r="H386" s="8">
        <v>171.375728238504</v>
      </c>
      <c r="I386" s="8">
        <v>171.40200119321318</v>
      </c>
      <c r="J386" s="8">
        <v>181.094894021291</v>
      </c>
      <c r="K386" s="8">
        <v>182.29875719438201</v>
      </c>
      <c r="L386" s="8">
        <v>182.29875719438201</v>
      </c>
      <c r="M386" s="8">
        <v>182.29875719438201</v>
      </c>
      <c r="N386" s="8">
        <v>182.29875719438201</v>
      </c>
      <c r="O386" s="9">
        <v>182.29875719438201</v>
      </c>
      <c r="P386" s="19">
        <v>182.3</v>
      </c>
      <c r="Q386" s="8">
        <f t="shared" si="10"/>
        <v>152.16916938192199</v>
      </c>
      <c r="R386" s="8">
        <f t="shared" si="11"/>
        <v>182.3</v>
      </c>
      <c r="S386" s="10"/>
    </row>
    <row r="387" spans="1:19">
      <c r="A387" s="6">
        <v>685</v>
      </c>
      <c r="B387" s="7" t="s">
        <v>386</v>
      </c>
      <c r="C387" s="8">
        <v>151.17504622877098</v>
      </c>
      <c r="D387" s="8">
        <v>158.77982364632558</v>
      </c>
      <c r="E387" s="8">
        <v>158.384044403383</v>
      </c>
      <c r="F387" s="8">
        <v>183.87816395596639</v>
      </c>
      <c r="G387" s="8">
        <v>111.6967780826958</v>
      </c>
      <c r="H387" s="8">
        <v>137.5763908421923</v>
      </c>
      <c r="I387" s="8">
        <v>136.98885757423565</v>
      </c>
      <c r="J387" s="8">
        <v>157.52059298451454</v>
      </c>
      <c r="K387" s="8">
        <v>190.59928109739096</v>
      </c>
      <c r="L387" s="8">
        <v>190.59928109739096</v>
      </c>
      <c r="M387" s="8">
        <v>151.13442153119573</v>
      </c>
      <c r="N387" s="8">
        <v>173.53318419902243</v>
      </c>
      <c r="O387" s="9">
        <v>173.21009986623693</v>
      </c>
      <c r="P387" s="19">
        <v>169.35</v>
      </c>
      <c r="Q387" s="8">
        <f t="shared" si="10"/>
        <v>111.6967780826958</v>
      </c>
      <c r="R387" s="8">
        <f t="shared" si="11"/>
        <v>190.59928109739096</v>
      </c>
      <c r="S387" s="10"/>
    </row>
    <row r="388" spans="1:19">
      <c r="A388" s="6">
        <v>690</v>
      </c>
      <c r="B388" s="7" t="s">
        <v>387</v>
      </c>
      <c r="C388" s="8">
        <v>117.33928140091079</v>
      </c>
      <c r="D388" s="8">
        <v>124.54143461721232</v>
      </c>
      <c r="E388" s="8">
        <v>125.97579732785064</v>
      </c>
      <c r="F388" s="8">
        <v>129.0716594755155</v>
      </c>
      <c r="G388" s="8">
        <v>130.81520084659988</v>
      </c>
      <c r="H388" s="8">
        <v>131.00145942288012</v>
      </c>
      <c r="I388" s="8">
        <v>136.05318524878928</v>
      </c>
      <c r="J388" s="8">
        <v>140.85518870506377</v>
      </c>
      <c r="K388" s="8">
        <v>147.62629783989868</v>
      </c>
      <c r="L388" s="8">
        <v>147.62629783989868</v>
      </c>
      <c r="M388" s="8">
        <v>150.60296545008291</v>
      </c>
      <c r="N388" s="8">
        <v>138.97098883885801</v>
      </c>
      <c r="O388" s="9">
        <v>139.66383448740385</v>
      </c>
      <c r="P388" s="19">
        <v>139.53</v>
      </c>
      <c r="Q388" s="8">
        <f t="shared" si="10"/>
        <v>117.33928140091079</v>
      </c>
      <c r="R388" s="8">
        <f t="shared" si="11"/>
        <v>150.60296545008291</v>
      </c>
      <c r="S388" s="10"/>
    </row>
    <row r="389" spans="1:19">
      <c r="A389" s="6">
        <v>695</v>
      </c>
      <c r="B389" s="7" t="s">
        <v>388</v>
      </c>
      <c r="C389" s="8">
        <v>140.50424443634643</v>
      </c>
      <c r="D389" s="8">
        <v>146.5100524116003</v>
      </c>
      <c r="E389" s="8">
        <v>149.48050483194791</v>
      </c>
      <c r="F389" s="8">
        <v>156.43523176327994</v>
      </c>
      <c r="G389" s="8">
        <v>161.59186998055247</v>
      </c>
      <c r="H389" s="8">
        <v>161.68685876475988</v>
      </c>
      <c r="I389" s="8">
        <v>165.49170357358486</v>
      </c>
      <c r="J389" s="8">
        <v>164.44002901498845</v>
      </c>
      <c r="K389" s="8">
        <v>163.01786140208151</v>
      </c>
      <c r="L389" s="8">
        <v>163.01786140208151</v>
      </c>
      <c r="M389" s="8">
        <v>162.4711359914848</v>
      </c>
      <c r="N389" s="8">
        <v>164.99265772468723</v>
      </c>
      <c r="O389" s="9">
        <v>168.55970761814177</v>
      </c>
      <c r="P389" s="19">
        <v>168.4</v>
      </c>
      <c r="Q389" s="8">
        <f t="shared" si="10"/>
        <v>140.50424443634643</v>
      </c>
      <c r="R389" s="8">
        <f t="shared" si="11"/>
        <v>168.55970761814177</v>
      </c>
      <c r="S389" s="10"/>
    </row>
    <row r="390" spans="1:19">
      <c r="A390" s="6">
        <v>698</v>
      </c>
      <c r="B390" s="7" t="s">
        <v>389</v>
      </c>
      <c r="C390" s="8">
        <v>151.86986447572468</v>
      </c>
      <c r="D390" s="8">
        <v>161.28815124780428</v>
      </c>
      <c r="E390" s="8">
        <v>168.23674523626698</v>
      </c>
      <c r="F390" s="8">
        <v>176.05307712725894</v>
      </c>
      <c r="G390" s="8">
        <v>174.43519426556571</v>
      </c>
      <c r="H390" s="8">
        <v>169.11327156379926</v>
      </c>
      <c r="I390" s="8">
        <v>171.99813893592116</v>
      </c>
      <c r="J390" s="8">
        <v>184.58917070668809</v>
      </c>
      <c r="K390" s="8">
        <v>179.21924615129512</v>
      </c>
      <c r="L390" s="8">
        <v>179.21924615129512</v>
      </c>
      <c r="M390" s="8">
        <v>179.24453865318742</v>
      </c>
      <c r="N390" s="8">
        <v>188.43704726439347</v>
      </c>
      <c r="O390" s="9">
        <v>196.48348441413592</v>
      </c>
      <c r="P390" s="19">
        <v>196.35</v>
      </c>
      <c r="Q390" s="8">
        <f t="shared" si="10"/>
        <v>151.86986447572468</v>
      </c>
      <c r="R390" s="8">
        <f t="shared" si="11"/>
        <v>196.48348441413592</v>
      </c>
      <c r="S390" s="10"/>
    </row>
    <row r="391" spans="1:19">
      <c r="A391" s="6">
        <v>700</v>
      </c>
      <c r="B391" s="7" t="s">
        <v>390</v>
      </c>
      <c r="C391" s="8">
        <v>205.6857645105863</v>
      </c>
      <c r="D391" s="8">
        <v>210.54353904034184</v>
      </c>
      <c r="E391" s="8">
        <v>206.10837584350028</v>
      </c>
      <c r="F391" s="8">
        <v>211.08120032019769</v>
      </c>
      <c r="G391" s="8">
        <v>216.9983220594479</v>
      </c>
      <c r="H391" s="8">
        <v>205.4665189928262</v>
      </c>
      <c r="I391" s="8">
        <v>196.29927073916861</v>
      </c>
      <c r="J391" s="8">
        <v>186.48234149706383</v>
      </c>
      <c r="K391" s="8">
        <v>191.92619881790571</v>
      </c>
      <c r="L391" s="8">
        <v>191.92619881790571</v>
      </c>
      <c r="M391" s="8">
        <v>158.00046612721687</v>
      </c>
      <c r="N391" s="8">
        <v>175.71079712117341</v>
      </c>
      <c r="O391" s="9">
        <v>173.5838734417809</v>
      </c>
      <c r="P391" s="19">
        <v>174.3</v>
      </c>
      <c r="Q391" s="8">
        <f t="shared" ref="Q391:Q445" si="12">MIN(C391:P391)</f>
        <v>158.00046612721687</v>
      </c>
      <c r="R391" s="8">
        <f t="shared" ref="R391:R445" si="13">MAX(C391:P391)</f>
        <v>216.9983220594479</v>
      </c>
      <c r="S391" s="10"/>
    </row>
    <row r="392" spans="1:19">
      <c r="A392" s="6">
        <v>705</v>
      </c>
      <c r="B392" s="7" t="s">
        <v>391</v>
      </c>
      <c r="C392" s="8">
        <v>130.498645374641</v>
      </c>
      <c r="D392" s="8">
        <v>140.72442137316673</v>
      </c>
      <c r="E392" s="8">
        <v>147.79380793440907</v>
      </c>
      <c r="F392" s="8">
        <v>160.78893972263728</v>
      </c>
      <c r="G392" s="8">
        <v>157.90780817589834</v>
      </c>
      <c r="H392" s="8">
        <v>157.96060819371343</v>
      </c>
      <c r="I392" s="8">
        <v>166.83056550233965</v>
      </c>
      <c r="J392" s="8">
        <v>166.32142079691937</v>
      </c>
      <c r="K392" s="8">
        <v>165.8481900926385</v>
      </c>
      <c r="L392" s="8">
        <v>165.8481900926385</v>
      </c>
      <c r="M392" s="8">
        <v>171.15829315025729</v>
      </c>
      <c r="N392" s="8">
        <v>173.35163835885118</v>
      </c>
      <c r="O392" s="9">
        <v>186.17094515019502</v>
      </c>
      <c r="P392" s="19">
        <v>186.25</v>
      </c>
      <c r="Q392" s="8">
        <f t="shared" si="12"/>
        <v>130.498645374641</v>
      </c>
      <c r="R392" s="8">
        <f t="shared" si="13"/>
        <v>186.25</v>
      </c>
      <c r="S392" s="10"/>
    </row>
    <row r="393" spans="1:19">
      <c r="A393" s="6">
        <v>710</v>
      </c>
      <c r="B393" s="7" t="s">
        <v>392</v>
      </c>
      <c r="C393" s="8">
        <v>122.22619175525567</v>
      </c>
      <c r="D393" s="8">
        <v>133.26017118679769</v>
      </c>
      <c r="E393" s="8">
        <v>146.85883338647542</v>
      </c>
      <c r="F393" s="8">
        <v>148.5541805534811</v>
      </c>
      <c r="G393" s="8">
        <v>145.62862748283203</v>
      </c>
      <c r="H393" s="8">
        <v>141.38102306738554</v>
      </c>
      <c r="I393" s="8">
        <v>140.51626548868086</v>
      </c>
      <c r="J393" s="8">
        <v>148.32960650390979</v>
      </c>
      <c r="K393" s="8">
        <v>146.03262021245581</v>
      </c>
      <c r="L393" s="8">
        <v>146.03262021245581</v>
      </c>
      <c r="M393" s="8">
        <v>143.97167898010312</v>
      </c>
      <c r="N393" s="8">
        <v>147.16995008308308</v>
      </c>
      <c r="O393" s="9">
        <v>150.92960388681342</v>
      </c>
      <c r="P393" s="19">
        <v>150.86000000000001</v>
      </c>
      <c r="Q393" s="8">
        <f t="shared" si="12"/>
        <v>122.22619175525567</v>
      </c>
      <c r="R393" s="8">
        <f t="shared" si="13"/>
        <v>150.92960388681342</v>
      </c>
      <c r="S393" s="10"/>
    </row>
    <row r="394" spans="1:19">
      <c r="A394" s="6">
        <v>712</v>
      </c>
      <c r="B394" s="7" t="s">
        <v>393</v>
      </c>
      <c r="C394" s="8">
        <v>162.14015811209694</v>
      </c>
      <c r="D394" s="8">
        <v>163.81307739429167</v>
      </c>
      <c r="E394" s="8">
        <v>168.02930156463302</v>
      </c>
      <c r="F394" s="8">
        <v>172.88685433443374</v>
      </c>
      <c r="G394" s="8">
        <v>173.96926690987718</v>
      </c>
      <c r="H394" s="8">
        <v>170.08506032530752</v>
      </c>
      <c r="I394" s="8">
        <v>171.94410292923394</v>
      </c>
      <c r="J394" s="8">
        <v>173.01133135215804</v>
      </c>
      <c r="K394" s="8">
        <v>172.59846658649457</v>
      </c>
      <c r="L394" s="8">
        <v>172.59846658649457</v>
      </c>
      <c r="M394" s="8">
        <v>165.485695318251</v>
      </c>
      <c r="N394" s="8">
        <v>170.68081462662732</v>
      </c>
      <c r="O394" s="9">
        <v>174.07042572679831</v>
      </c>
      <c r="P394" s="19">
        <v>173.3</v>
      </c>
      <c r="Q394" s="8">
        <f t="shared" si="12"/>
        <v>162.14015811209694</v>
      </c>
      <c r="R394" s="8">
        <f t="shared" si="13"/>
        <v>174.07042572679831</v>
      </c>
      <c r="S394" s="10"/>
    </row>
    <row r="395" spans="1:19">
      <c r="A395" s="6">
        <v>715</v>
      </c>
      <c r="B395" s="7" t="s">
        <v>394</v>
      </c>
      <c r="C395" s="8">
        <v>188.09152254909102</v>
      </c>
      <c r="D395" s="8">
        <v>189.7682720836751</v>
      </c>
      <c r="E395" s="8">
        <v>196.99177408643217</v>
      </c>
      <c r="F395" s="8">
        <v>180.11569628688738</v>
      </c>
      <c r="G395" s="8">
        <v>168.24642425997999</v>
      </c>
      <c r="H395" s="8">
        <v>157.35078242635413</v>
      </c>
      <c r="I395" s="8">
        <v>176.1636283591412</v>
      </c>
      <c r="J395" s="8">
        <v>180.92294708391768</v>
      </c>
      <c r="K395" s="8">
        <v>156.95546398162509</v>
      </c>
      <c r="L395" s="8">
        <v>156.95546398162509</v>
      </c>
      <c r="M395" s="8">
        <v>150.1472978678878</v>
      </c>
      <c r="N395" s="8">
        <v>149.94038700272617</v>
      </c>
      <c r="O395" s="9">
        <v>164.84057660100873</v>
      </c>
      <c r="P395" s="19">
        <v>165.28</v>
      </c>
      <c r="Q395" s="8">
        <f t="shared" si="12"/>
        <v>149.94038700272617</v>
      </c>
      <c r="R395" s="8">
        <f t="shared" si="13"/>
        <v>196.99177408643217</v>
      </c>
      <c r="S395" s="10"/>
    </row>
    <row r="396" spans="1:19">
      <c r="A396" s="6">
        <v>717</v>
      </c>
      <c r="B396" s="7" t="s">
        <v>395</v>
      </c>
      <c r="C396" s="8">
        <v>156.27725662361112</v>
      </c>
      <c r="D396" s="8">
        <v>159.20702958058558</v>
      </c>
      <c r="E396" s="8">
        <v>153.95072778191417</v>
      </c>
      <c r="F396" s="8">
        <v>147.59753946563984</v>
      </c>
      <c r="G396" s="8">
        <v>151.7782301462382</v>
      </c>
      <c r="H396" s="8">
        <v>153.94399622063173</v>
      </c>
      <c r="I396" s="8">
        <v>141.35629211622097</v>
      </c>
      <c r="J396" s="8">
        <v>141.35629211622097</v>
      </c>
      <c r="K396" s="8">
        <v>162.52506768324781</v>
      </c>
      <c r="L396" s="8">
        <v>162.52506768324781</v>
      </c>
      <c r="M396" s="8">
        <v>147.70898610113161</v>
      </c>
      <c r="N396" s="8">
        <v>160.15029922589807</v>
      </c>
      <c r="O396" s="9">
        <v>156.12601866999759</v>
      </c>
      <c r="P396" s="19">
        <v>156.5</v>
      </c>
      <c r="Q396" s="8">
        <f t="shared" si="12"/>
        <v>141.35629211622097</v>
      </c>
      <c r="R396" s="8">
        <f t="shared" si="13"/>
        <v>162.52506768324781</v>
      </c>
      <c r="S396" s="10"/>
    </row>
    <row r="397" spans="1:19">
      <c r="A397" s="6">
        <v>720</v>
      </c>
      <c r="B397" s="7" t="s">
        <v>396</v>
      </c>
      <c r="C397" s="8">
        <v>128.07128055912099</v>
      </c>
      <c r="D397" s="8">
        <v>118.244011391309</v>
      </c>
      <c r="E397" s="8">
        <v>121.15957630468614</v>
      </c>
      <c r="F397" s="8">
        <v>121.56865433856687</v>
      </c>
      <c r="G397" s="8">
        <v>122.78242042662615</v>
      </c>
      <c r="H397" s="8">
        <v>119.32602782306634</v>
      </c>
      <c r="I397" s="8">
        <v>116.37995970327786</v>
      </c>
      <c r="J397" s="8">
        <v>121.99277670136782</v>
      </c>
      <c r="K397" s="8">
        <v>110.16711770286105</v>
      </c>
      <c r="L397" s="8">
        <v>110.16711770286105</v>
      </c>
      <c r="M397" s="8">
        <v>110.48525881215356</v>
      </c>
      <c r="N397" s="8">
        <v>116.57760677894464</v>
      </c>
      <c r="O397" s="9">
        <v>112.06100366343183</v>
      </c>
      <c r="P397" s="19">
        <v>112.4</v>
      </c>
      <c r="Q397" s="8">
        <f t="shared" si="12"/>
        <v>110.16711770286105</v>
      </c>
      <c r="R397" s="8">
        <f t="shared" si="13"/>
        <v>128.07128055912099</v>
      </c>
      <c r="S397" s="10"/>
    </row>
    <row r="398" spans="1:19">
      <c r="A398" s="6">
        <v>725</v>
      </c>
      <c r="B398" s="7" t="s">
        <v>397</v>
      </c>
      <c r="C398" s="8">
        <v>142.29217445457763</v>
      </c>
      <c r="D398" s="8">
        <v>143.96051654476636</v>
      </c>
      <c r="E398" s="8">
        <v>122.28056024310632</v>
      </c>
      <c r="F398" s="8">
        <v>128.69534004474232</v>
      </c>
      <c r="G398" s="8">
        <v>132.81431378588152</v>
      </c>
      <c r="H398" s="8">
        <v>131.99591702959947</v>
      </c>
      <c r="I398" s="8">
        <v>136.19187430358807</v>
      </c>
      <c r="J398" s="8">
        <v>132.48651316458057</v>
      </c>
      <c r="K398" s="8">
        <v>128.92050996533334</v>
      </c>
      <c r="L398" s="8">
        <v>128.92050996533334</v>
      </c>
      <c r="M398" s="8">
        <v>127.17497358623098</v>
      </c>
      <c r="N398" s="8">
        <v>130.29347006227084</v>
      </c>
      <c r="O398" s="9">
        <v>129.96842014270399</v>
      </c>
      <c r="P398" s="19">
        <v>130.15</v>
      </c>
      <c r="Q398" s="8">
        <f t="shared" si="12"/>
        <v>122.28056024310632</v>
      </c>
      <c r="R398" s="8">
        <f t="shared" si="13"/>
        <v>143.96051654476636</v>
      </c>
      <c r="S398" s="10"/>
    </row>
    <row r="399" spans="1:19">
      <c r="A399" s="6">
        <v>728</v>
      </c>
      <c r="B399" s="7" t="s">
        <v>398</v>
      </c>
      <c r="C399" s="8">
        <v>156.93063818218877</v>
      </c>
      <c r="D399" s="8">
        <v>158.43247623792786</v>
      </c>
      <c r="E399" s="8">
        <v>143.51088248497288</v>
      </c>
      <c r="F399" s="8">
        <v>112.79663789968846</v>
      </c>
      <c r="G399" s="8">
        <v>173.15671396613271</v>
      </c>
      <c r="H399" s="8">
        <v>205.62527807853348</v>
      </c>
      <c r="I399" s="8">
        <v>232.52485411098894</v>
      </c>
      <c r="J399" s="8">
        <v>217.64478713587803</v>
      </c>
      <c r="K399" s="8">
        <v>220.26312981648033</v>
      </c>
      <c r="L399" s="8">
        <v>220.26312981648033</v>
      </c>
      <c r="M399" s="8">
        <v>195.51149452952183</v>
      </c>
      <c r="N399" s="8">
        <v>221.4151459891101</v>
      </c>
      <c r="O399" s="9">
        <v>236.7450578100995</v>
      </c>
      <c r="P399" s="19">
        <v>236.15</v>
      </c>
      <c r="Q399" s="8">
        <f t="shared" si="12"/>
        <v>112.79663789968846</v>
      </c>
      <c r="R399" s="8">
        <f t="shared" si="13"/>
        <v>236.7450578100995</v>
      </c>
      <c r="S399" s="10"/>
    </row>
    <row r="400" spans="1:19">
      <c r="A400" s="6">
        <v>730</v>
      </c>
      <c r="B400" s="7" t="s">
        <v>399</v>
      </c>
      <c r="C400" s="8">
        <v>123.10268329115632</v>
      </c>
      <c r="D400" s="8">
        <v>125.6144354668979</v>
      </c>
      <c r="E400" s="8">
        <v>129.91612049570264</v>
      </c>
      <c r="F400" s="8">
        <v>134.95709830822258</v>
      </c>
      <c r="G400" s="8">
        <v>131.3954524073751</v>
      </c>
      <c r="H400" s="8">
        <v>131.07578306304183</v>
      </c>
      <c r="I400" s="8">
        <v>138.21435986631141</v>
      </c>
      <c r="J400" s="8">
        <v>137.04717081900276</v>
      </c>
      <c r="K400" s="8">
        <v>145.17905347402461</v>
      </c>
      <c r="L400" s="8">
        <v>145.17905347402461</v>
      </c>
      <c r="M400" s="8">
        <v>147.10573161623026</v>
      </c>
      <c r="N400" s="8">
        <v>151.10188364148448</v>
      </c>
      <c r="O400" s="9">
        <v>153.40991926959705</v>
      </c>
      <c r="P400" s="19">
        <v>153.47999999999999</v>
      </c>
      <c r="Q400" s="8">
        <f t="shared" si="12"/>
        <v>123.10268329115632</v>
      </c>
      <c r="R400" s="8">
        <f t="shared" si="13"/>
        <v>153.47999999999999</v>
      </c>
      <c r="S400" s="10"/>
    </row>
    <row r="401" spans="1:19">
      <c r="A401" s="6">
        <v>735</v>
      </c>
      <c r="B401" s="7" t="s">
        <v>400</v>
      </c>
      <c r="C401" s="8">
        <v>123.6310122644766</v>
      </c>
      <c r="D401" s="8">
        <v>128.6391128057698</v>
      </c>
      <c r="E401" s="8">
        <v>135.21562014634739</v>
      </c>
      <c r="F401" s="8">
        <v>140.01825643646589</v>
      </c>
      <c r="G401" s="8">
        <v>141.55470764931059</v>
      </c>
      <c r="H401" s="8">
        <v>139.0346410490051</v>
      </c>
      <c r="I401" s="8">
        <v>140.64022342341829</v>
      </c>
      <c r="J401" s="8">
        <v>147.14841566192297</v>
      </c>
      <c r="K401" s="8">
        <v>135.01000895931608</v>
      </c>
      <c r="L401" s="8">
        <v>135.01000895931608</v>
      </c>
      <c r="M401" s="8">
        <v>129.96981631207848</v>
      </c>
      <c r="N401" s="8">
        <v>132.09235198034636</v>
      </c>
      <c r="O401" s="9">
        <v>132.71935974047037</v>
      </c>
      <c r="P401" s="19">
        <v>132.5</v>
      </c>
      <c r="Q401" s="8">
        <f t="shared" si="12"/>
        <v>123.6310122644766</v>
      </c>
      <c r="R401" s="8">
        <f t="shared" si="13"/>
        <v>147.14841566192297</v>
      </c>
      <c r="S401" s="10"/>
    </row>
    <row r="402" spans="1:19">
      <c r="A402" s="6">
        <v>740</v>
      </c>
      <c r="B402" s="7" t="s">
        <v>401</v>
      </c>
      <c r="C402" s="8">
        <v>138.65051191256615</v>
      </c>
      <c r="D402" s="8">
        <v>134.4277275953612</v>
      </c>
      <c r="E402" s="8">
        <v>139.77760576195175</v>
      </c>
      <c r="F402" s="8">
        <v>140.68150743017191</v>
      </c>
      <c r="G402" s="8">
        <v>141.09999693975161</v>
      </c>
      <c r="H402" s="8">
        <v>145.7454636226667</v>
      </c>
      <c r="I402" s="8">
        <v>150.12729751607631</v>
      </c>
      <c r="J402" s="8">
        <v>153.24436985376636</v>
      </c>
      <c r="K402" s="8">
        <v>152.66880063437026</v>
      </c>
      <c r="L402" s="8">
        <v>152.66880063437026</v>
      </c>
      <c r="M402" s="8">
        <v>150.99328272943546</v>
      </c>
      <c r="N402" s="8">
        <v>152.57162250612274</v>
      </c>
      <c r="O402" s="9">
        <v>152.57162250612274</v>
      </c>
      <c r="P402" s="19">
        <v>152.57</v>
      </c>
      <c r="Q402" s="8">
        <f t="shared" si="12"/>
        <v>134.4277275953612</v>
      </c>
      <c r="R402" s="8">
        <f t="shared" si="13"/>
        <v>153.24436985376636</v>
      </c>
      <c r="S402" s="10"/>
    </row>
    <row r="403" spans="1:19">
      <c r="A403" s="6">
        <v>745</v>
      </c>
      <c r="B403" s="7" t="s">
        <v>402</v>
      </c>
      <c r="C403" s="8">
        <v>131.50168159924408</v>
      </c>
      <c r="D403" s="8">
        <v>135.67542095629392</v>
      </c>
      <c r="E403" s="8">
        <v>145.72404586918148</v>
      </c>
      <c r="F403" s="8">
        <v>145.4817234472099</v>
      </c>
      <c r="G403" s="8">
        <v>145.68134397781691</v>
      </c>
      <c r="H403" s="8">
        <v>144.5719996268092</v>
      </c>
      <c r="I403" s="8">
        <v>143.20477611899221</v>
      </c>
      <c r="J403" s="8">
        <v>147.2529915048994</v>
      </c>
      <c r="K403" s="8">
        <v>143.57396728045327</v>
      </c>
      <c r="L403" s="8">
        <v>143.57396728045327</v>
      </c>
      <c r="M403" s="8">
        <v>142.77068773806539</v>
      </c>
      <c r="N403" s="8">
        <v>143.73601194969979</v>
      </c>
      <c r="O403" s="9">
        <v>140.91638975733335</v>
      </c>
      <c r="P403" s="19">
        <v>140.13999999999999</v>
      </c>
      <c r="Q403" s="8">
        <f t="shared" si="12"/>
        <v>131.50168159924408</v>
      </c>
      <c r="R403" s="8">
        <f t="shared" si="13"/>
        <v>147.2529915048994</v>
      </c>
      <c r="S403" s="10"/>
    </row>
    <row r="404" spans="1:19">
      <c r="A404" s="6">
        <v>750</v>
      </c>
      <c r="B404" s="7" t="s">
        <v>403</v>
      </c>
      <c r="C404" s="8">
        <v>166.66787308848708</v>
      </c>
      <c r="D404" s="8">
        <v>149.3944531554292</v>
      </c>
      <c r="E404" s="8">
        <v>149.3944531554292</v>
      </c>
      <c r="F404" s="8">
        <v>172.73459178553051</v>
      </c>
      <c r="G404" s="8">
        <v>172.45813965723173</v>
      </c>
      <c r="H404" s="8">
        <v>164.55317459425112</v>
      </c>
      <c r="I404" s="8">
        <v>163.31602890340304</v>
      </c>
      <c r="J404" s="8">
        <v>163.31602890340304</v>
      </c>
      <c r="K404" s="8">
        <v>160.95928147891567</v>
      </c>
      <c r="L404" s="8">
        <v>160.95928147891567</v>
      </c>
      <c r="M404" s="8">
        <v>157.24109284335907</v>
      </c>
      <c r="N404" s="8">
        <v>163.23185420634161</v>
      </c>
      <c r="O404" s="9">
        <v>163.23185420634161</v>
      </c>
      <c r="P404" s="19">
        <v>250.18</v>
      </c>
      <c r="Q404" s="8">
        <f t="shared" si="12"/>
        <v>149.3944531554292</v>
      </c>
      <c r="R404" s="8">
        <f t="shared" si="13"/>
        <v>250.18</v>
      </c>
      <c r="S404" s="10"/>
    </row>
    <row r="405" spans="1:19">
      <c r="A405" s="6">
        <v>753</v>
      </c>
      <c r="B405" s="7" t="s">
        <v>404</v>
      </c>
      <c r="C405" s="8">
        <v>130.15137517302372</v>
      </c>
      <c r="D405" s="8">
        <v>127.90957990684957</v>
      </c>
      <c r="E405" s="8">
        <v>131.30532211861538</v>
      </c>
      <c r="F405" s="8">
        <v>139.0691854868567</v>
      </c>
      <c r="G405" s="8">
        <v>137.92283550507793</v>
      </c>
      <c r="H405" s="8">
        <v>141.16535534409664</v>
      </c>
      <c r="I405" s="8">
        <v>141.30491142906422</v>
      </c>
      <c r="J405" s="8">
        <v>140.59861724180999</v>
      </c>
      <c r="K405" s="8">
        <v>127.80505161844748</v>
      </c>
      <c r="L405" s="8">
        <v>127.80505161844748</v>
      </c>
      <c r="M405" s="8">
        <v>126.7207596962068</v>
      </c>
      <c r="N405" s="8">
        <v>126.48433868440519</v>
      </c>
      <c r="O405" s="9">
        <v>130.24038533556862</v>
      </c>
      <c r="P405" s="19">
        <v>130.22999999999999</v>
      </c>
      <c r="Q405" s="8">
        <f t="shared" si="12"/>
        <v>126.48433868440519</v>
      </c>
      <c r="R405" s="8">
        <f t="shared" si="13"/>
        <v>141.30491142906422</v>
      </c>
      <c r="S405" s="10"/>
    </row>
    <row r="406" spans="1:19">
      <c r="A406" s="6">
        <v>755</v>
      </c>
      <c r="B406" s="7" t="s">
        <v>405</v>
      </c>
      <c r="C406" s="8">
        <v>125.22684314715866</v>
      </c>
      <c r="D406" s="8">
        <v>136.35620973550044</v>
      </c>
      <c r="E406" s="8">
        <v>138.36010267658554</v>
      </c>
      <c r="F406" s="8">
        <v>143.15551659593496</v>
      </c>
      <c r="G406" s="8">
        <v>141.80649945414353</v>
      </c>
      <c r="H406" s="8">
        <v>149.83318451417597</v>
      </c>
      <c r="I406" s="8">
        <v>147.29205870265125</v>
      </c>
      <c r="J406" s="8">
        <v>146.73649583224392</v>
      </c>
      <c r="K406" s="8">
        <v>147.53206396356518</v>
      </c>
      <c r="L406" s="8">
        <v>147.53206396356518</v>
      </c>
      <c r="M406" s="8">
        <v>151.86731838274432</v>
      </c>
      <c r="N406" s="8">
        <v>140.07598341440846</v>
      </c>
      <c r="O406" s="9">
        <v>140.57298953921867</v>
      </c>
      <c r="P406" s="19">
        <v>141.08000000000001</v>
      </c>
      <c r="Q406" s="8">
        <f t="shared" si="12"/>
        <v>125.22684314715866</v>
      </c>
      <c r="R406" s="8">
        <f t="shared" si="13"/>
        <v>151.86731838274432</v>
      </c>
      <c r="S406" s="10"/>
    </row>
    <row r="407" spans="1:19">
      <c r="A407" s="6">
        <v>760</v>
      </c>
      <c r="B407" s="7" t="s">
        <v>406</v>
      </c>
      <c r="C407" s="8">
        <v>108.79259130600984</v>
      </c>
      <c r="D407" s="8">
        <v>106.46912630151566</v>
      </c>
      <c r="E407" s="8">
        <v>115.50117273532265</v>
      </c>
      <c r="F407" s="8">
        <v>119.60618068336035</v>
      </c>
      <c r="G407" s="8">
        <v>119.40243788150457</v>
      </c>
      <c r="H407" s="8">
        <v>122.81000585236414</v>
      </c>
      <c r="I407" s="8">
        <v>125.43010912232798</v>
      </c>
      <c r="J407" s="8">
        <v>123.79384913515142</v>
      </c>
      <c r="K407" s="8">
        <v>121.3032629452201</v>
      </c>
      <c r="L407" s="8">
        <v>121.3032629452201</v>
      </c>
      <c r="M407" s="8">
        <v>119.58872886413774</v>
      </c>
      <c r="N407" s="8">
        <v>131.98061331550198</v>
      </c>
      <c r="O407" s="9">
        <v>131.98061331550198</v>
      </c>
      <c r="P407" s="19">
        <v>131.97999999999999</v>
      </c>
      <c r="Q407" s="8">
        <f t="shared" si="12"/>
        <v>106.46912630151566</v>
      </c>
      <c r="R407" s="8">
        <f t="shared" si="13"/>
        <v>131.98061331550198</v>
      </c>
      <c r="S407" s="10"/>
    </row>
    <row r="408" spans="1:19">
      <c r="A408" s="6">
        <v>763</v>
      </c>
      <c r="B408" s="7" t="s">
        <v>407</v>
      </c>
      <c r="C408" s="8">
        <v>124.86599828419018</v>
      </c>
      <c r="D408" s="8">
        <v>130.58605654629923</v>
      </c>
      <c r="E408" s="8">
        <v>130.33547488089269</v>
      </c>
      <c r="F408" s="8">
        <v>126.02151152764829</v>
      </c>
      <c r="G408" s="8">
        <v>123.3912797920871</v>
      </c>
      <c r="H408" s="8">
        <v>120.29903302493923</v>
      </c>
      <c r="I408" s="8">
        <v>122.43218592477028</v>
      </c>
      <c r="J408" s="8">
        <v>125.20052439580618</v>
      </c>
      <c r="K408" s="8">
        <v>123.6557803967078</v>
      </c>
      <c r="L408" s="8">
        <v>123.6557803967078</v>
      </c>
      <c r="M408" s="8">
        <v>122.01737039917211</v>
      </c>
      <c r="N408" s="8">
        <v>125.81370681299884</v>
      </c>
      <c r="O408" s="9">
        <v>129.9700639808209</v>
      </c>
      <c r="P408" s="19">
        <v>129.91</v>
      </c>
      <c r="Q408" s="8">
        <f t="shared" si="12"/>
        <v>120.29903302493923</v>
      </c>
      <c r="R408" s="8">
        <f t="shared" si="13"/>
        <v>130.58605654629923</v>
      </c>
      <c r="S408" s="10"/>
    </row>
    <row r="409" spans="1:19">
      <c r="A409" s="6">
        <v>765</v>
      </c>
      <c r="B409" s="7" t="s">
        <v>408</v>
      </c>
      <c r="C409" s="8">
        <v>177.38433942466085</v>
      </c>
      <c r="D409" s="8">
        <v>181.0055923088143</v>
      </c>
      <c r="E409" s="8">
        <v>182.99299811604388</v>
      </c>
      <c r="F409" s="8">
        <v>192.96871977589416</v>
      </c>
      <c r="G409" s="8">
        <v>204.21203171133507</v>
      </c>
      <c r="H409" s="8">
        <v>185.28464609809171</v>
      </c>
      <c r="I409" s="8">
        <v>201.95755723366631</v>
      </c>
      <c r="J409" s="8">
        <v>190.01878502989825</v>
      </c>
      <c r="K409" s="8">
        <v>173.98604196843561</v>
      </c>
      <c r="L409" s="8">
        <v>173.98604196843561</v>
      </c>
      <c r="M409" s="8">
        <v>168.86788600969061</v>
      </c>
      <c r="N409" s="8">
        <v>178.64563653602929</v>
      </c>
      <c r="O409" s="9">
        <v>181.3741936565018</v>
      </c>
      <c r="P409" s="19">
        <v>180.67</v>
      </c>
      <c r="Q409" s="8">
        <f t="shared" si="12"/>
        <v>168.86788600969061</v>
      </c>
      <c r="R409" s="8">
        <f t="shared" si="13"/>
        <v>204.21203171133507</v>
      </c>
      <c r="S409" s="10"/>
    </row>
    <row r="410" spans="1:19">
      <c r="A410" s="6">
        <v>766</v>
      </c>
      <c r="B410" s="7" t="s">
        <v>409</v>
      </c>
      <c r="C410" s="8">
        <v>121.99112643341607</v>
      </c>
      <c r="D410" s="8">
        <v>127.49509313904906</v>
      </c>
      <c r="E410" s="8">
        <v>130.63952623717256</v>
      </c>
      <c r="F410" s="8">
        <v>134.91272861427555</v>
      </c>
      <c r="G410" s="8">
        <v>131.91701311980754</v>
      </c>
      <c r="H410" s="8">
        <v>133.37581741615733</v>
      </c>
      <c r="I410" s="8">
        <v>130.13748950878031</v>
      </c>
      <c r="J410" s="8">
        <v>135.28995742742757</v>
      </c>
      <c r="K410" s="8">
        <v>130.19836707573944</v>
      </c>
      <c r="L410" s="8">
        <v>130.19836707573944</v>
      </c>
      <c r="M410" s="8">
        <v>128.22844398491665</v>
      </c>
      <c r="N410" s="8">
        <v>129.00595735794224</v>
      </c>
      <c r="O410" s="9">
        <v>134.05008104676133</v>
      </c>
      <c r="P410" s="19">
        <v>134.66999999999999</v>
      </c>
      <c r="Q410" s="8">
        <f t="shared" si="12"/>
        <v>121.99112643341607</v>
      </c>
      <c r="R410" s="8">
        <f t="shared" si="13"/>
        <v>135.28995742742757</v>
      </c>
      <c r="S410" s="10"/>
    </row>
    <row r="411" spans="1:19">
      <c r="A411" s="6">
        <v>767</v>
      </c>
      <c r="B411" s="13" t="s">
        <v>410</v>
      </c>
      <c r="C411" s="8">
        <v>105.12988504703699</v>
      </c>
      <c r="D411" s="8">
        <v>108.70593234366078</v>
      </c>
      <c r="E411" s="8">
        <v>114.30488776440907</v>
      </c>
      <c r="F411" s="8">
        <v>123.08968575273136</v>
      </c>
      <c r="G411" s="8">
        <v>122.08443297742188</v>
      </c>
      <c r="H411" s="8">
        <v>125.27897765036296</v>
      </c>
      <c r="I411" s="8">
        <v>124.41633041868982</v>
      </c>
      <c r="J411" s="8">
        <v>121.41261782043857</v>
      </c>
      <c r="K411" s="8">
        <v>111.55667406755097</v>
      </c>
      <c r="L411" s="8">
        <v>111.55667406755097</v>
      </c>
      <c r="M411" s="8">
        <v>109.76506475475476</v>
      </c>
      <c r="N411" s="8">
        <v>107.07830606137362</v>
      </c>
      <c r="O411" s="9">
        <v>107.07830606137362</v>
      </c>
      <c r="P411" s="19">
        <v>107.08</v>
      </c>
      <c r="Q411" s="8">
        <f t="shared" si="12"/>
        <v>105.12988504703699</v>
      </c>
      <c r="R411" s="8">
        <f t="shared" si="13"/>
        <v>125.27897765036296</v>
      </c>
      <c r="S411" s="10"/>
    </row>
    <row r="412" spans="1:19">
      <c r="A412" s="6">
        <v>770</v>
      </c>
      <c r="B412" s="7" t="s">
        <v>411</v>
      </c>
      <c r="C412" s="8">
        <v>111.02500993107299</v>
      </c>
      <c r="D412" s="8">
        <v>108.52700294704934</v>
      </c>
      <c r="E412" s="8">
        <v>111.36149336436991</v>
      </c>
      <c r="F412" s="8">
        <v>115.59240736560277</v>
      </c>
      <c r="G412" s="8">
        <v>117.82677072677781</v>
      </c>
      <c r="H412" s="8">
        <v>114.80809809011939</v>
      </c>
      <c r="I412" s="8">
        <v>115.52844246402969</v>
      </c>
      <c r="J412" s="8">
        <v>117.85488718618574</v>
      </c>
      <c r="K412" s="8">
        <v>115.0928067775188</v>
      </c>
      <c r="L412" s="8">
        <v>115.0928067775188</v>
      </c>
      <c r="M412" s="8">
        <v>115.22092577049261</v>
      </c>
      <c r="N412" s="8">
        <v>113.91302047061109</v>
      </c>
      <c r="O412" s="9">
        <v>114.32989141547345</v>
      </c>
      <c r="P412" s="19">
        <v>113.89</v>
      </c>
      <c r="Q412" s="8">
        <f t="shared" si="12"/>
        <v>108.52700294704934</v>
      </c>
      <c r="R412" s="8">
        <f t="shared" si="13"/>
        <v>117.85488718618574</v>
      </c>
      <c r="S412" s="10"/>
    </row>
    <row r="413" spans="1:19">
      <c r="A413" s="6">
        <v>773</v>
      </c>
      <c r="B413" s="7" t="s">
        <v>412</v>
      </c>
      <c r="C413" s="8">
        <v>130.49661520585104</v>
      </c>
      <c r="D413" s="8">
        <v>133.49842880829087</v>
      </c>
      <c r="E413" s="8">
        <v>138.78395176044552</v>
      </c>
      <c r="F413" s="8">
        <v>146.5328677475953</v>
      </c>
      <c r="G413" s="8">
        <v>142.46130009328303</v>
      </c>
      <c r="H413" s="8">
        <v>150.35599800105774</v>
      </c>
      <c r="I413" s="8">
        <v>153.3334697418253</v>
      </c>
      <c r="J413" s="8">
        <v>164.86134986351399</v>
      </c>
      <c r="K413" s="8">
        <v>152.62106089920781</v>
      </c>
      <c r="L413" s="8">
        <v>152.62106089920781</v>
      </c>
      <c r="M413" s="8">
        <v>150.34890892778697</v>
      </c>
      <c r="N413" s="8">
        <v>157.70227049883869</v>
      </c>
      <c r="O413" s="9">
        <v>164.90574707087015</v>
      </c>
      <c r="P413" s="19">
        <v>164.86</v>
      </c>
      <c r="Q413" s="8">
        <f t="shared" si="12"/>
        <v>130.49661520585104</v>
      </c>
      <c r="R413" s="8">
        <f t="shared" si="13"/>
        <v>164.90574707087015</v>
      </c>
      <c r="S413" s="10"/>
    </row>
    <row r="414" spans="1:19">
      <c r="A414" s="6">
        <v>774</v>
      </c>
      <c r="B414" s="7" t="s">
        <v>413</v>
      </c>
      <c r="C414" s="8">
        <v>319.49603206915958</v>
      </c>
      <c r="D414" s="8">
        <v>303.83560266103922</v>
      </c>
      <c r="E414" s="8">
        <v>308.65660282080694</v>
      </c>
      <c r="F414" s="8">
        <v>308.65660282080694</v>
      </c>
      <c r="G414" s="8">
        <v>290.98960870838016</v>
      </c>
      <c r="H414" s="8">
        <v>268.06181252102294</v>
      </c>
      <c r="I414" s="8">
        <v>274.51298939652162</v>
      </c>
      <c r="J414" s="8">
        <v>282.00817624770394</v>
      </c>
      <c r="K414" s="8">
        <v>268.87305725947368</v>
      </c>
      <c r="L414" s="8">
        <v>268.87305725947368</v>
      </c>
      <c r="M414" s="8">
        <v>265.10920554054604</v>
      </c>
      <c r="N414" s="8">
        <v>307.11527190692885</v>
      </c>
      <c r="O414" s="9">
        <v>326.2023076575386</v>
      </c>
      <c r="P414" s="19">
        <v>329.86</v>
      </c>
      <c r="Q414" s="8">
        <f t="shared" si="12"/>
        <v>265.10920554054604</v>
      </c>
      <c r="R414" s="8">
        <f t="shared" si="13"/>
        <v>329.86</v>
      </c>
      <c r="S414" s="10"/>
    </row>
    <row r="415" spans="1:19">
      <c r="A415" s="6">
        <v>775</v>
      </c>
      <c r="B415" s="7" t="s">
        <v>414</v>
      </c>
      <c r="C415" s="8">
        <v>113.35734943369819</v>
      </c>
      <c r="D415" s="8">
        <v>109.11327878277073</v>
      </c>
      <c r="E415" s="8">
        <v>118.07462054758699</v>
      </c>
      <c r="F415" s="8">
        <v>118.96639274842771</v>
      </c>
      <c r="G415" s="8">
        <v>121.37820856338506</v>
      </c>
      <c r="H415" s="8">
        <v>121.659548372825</v>
      </c>
      <c r="I415" s="8">
        <v>123.75916440445769</v>
      </c>
      <c r="J415" s="8">
        <v>128.17664689744015</v>
      </c>
      <c r="K415" s="8">
        <v>123.29816209035354</v>
      </c>
      <c r="L415" s="8">
        <v>123.29816209035354</v>
      </c>
      <c r="M415" s="8">
        <v>111.14558610395076</v>
      </c>
      <c r="N415" s="8">
        <v>125.99279659520926</v>
      </c>
      <c r="O415" s="9">
        <v>131.23398275463018</v>
      </c>
      <c r="P415" s="19">
        <v>131.37</v>
      </c>
      <c r="Q415" s="8">
        <f t="shared" si="12"/>
        <v>109.11327878277073</v>
      </c>
      <c r="R415" s="8">
        <f t="shared" si="13"/>
        <v>131.37</v>
      </c>
      <c r="S415" s="10"/>
    </row>
    <row r="416" spans="1:19">
      <c r="A416" s="6">
        <v>778</v>
      </c>
      <c r="B416" s="7" t="s">
        <v>415</v>
      </c>
      <c r="C416" s="8">
        <v>106.1642981196336</v>
      </c>
      <c r="D416" s="8">
        <v>108.99508005584748</v>
      </c>
      <c r="E416" s="8">
        <v>108.41934561971085</v>
      </c>
      <c r="F416" s="8">
        <v>107.4794193702499</v>
      </c>
      <c r="G416" s="8">
        <v>114.26658525265061</v>
      </c>
      <c r="H416" s="8">
        <v>113.21599606248334</v>
      </c>
      <c r="I416" s="8">
        <v>112.21687607350303</v>
      </c>
      <c r="J416" s="8">
        <v>111.79694269946283</v>
      </c>
      <c r="K416" s="8">
        <v>116.54965458390774</v>
      </c>
      <c r="L416" s="8">
        <v>116.54965458390774</v>
      </c>
      <c r="M416" s="8">
        <v>108.83519168456799</v>
      </c>
      <c r="N416" s="8">
        <v>117.31760595184161</v>
      </c>
      <c r="O416" s="9">
        <v>117.31760595184161</v>
      </c>
      <c r="P416" s="19">
        <v>117.32</v>
      </c>
      <c r="Q416" s="8">
        <f t="shared" si="12"/>
        <v>106.1642981196336</v>
      </c>
      <c r="R416" s="8">
        <f t="shared" si="13"/>
        <v>117.32</v>
      </c>
      <c r="S416" s="10"/>
    </row>
    <row r="417" spans="1:19">
      <c r="A417" s="6">
        <v>780</v>
      </c>
      <c r="B417" s="7" t="s">
        <v>416</v>
      </c>
      <c r="C417" s="8">
        <v>108.78064982540579</v>
      </c>
      <c r="D417" s="8">
        <v>109.50348434188339</v>
      </c>
      <c r="E417" s="8">
        <v>112.23206685161371</v>
      </c>
      <c r="F417" s="8">
        <v>116.48238385131049</v>
      </c>
      <c r="G417" s="8">
        <v>118.3239381431252</v>
      </c>
      <c r="H417" s="8">
        <v>119.05136730706023</v>
      </c>
      <c r="I417" s="8">
        <v>123.94362285677339</v>
      </c>
      <c r="J417" s="8">
        <v>127.96467395946172</v>
      </c>
      <c r="K417" s="8">
        <v>124.75484850202585</v>
      </c>
      <c r="L417" s="8">
        <v>124.75484850202585</v>
      </c>
      <c r="M417" s="8">
        <v>117.65593560460613</v>
      </c>
      <c r="N417" s="8">
        <v>118.30149843937234</v>
      </c>
      <c r="O417" s="9">
        <v>118.30149843937234</v>
      </c>
      <c r="P417" s="19">
        <v>118.3</v>
      </c>
      <c r="Q417" s="8">
        <f t="shared" si="12"/>
        <v>108.78064982540579</v>
      </c>
      <c r="R417" s="8">
        <f t="shared" si="13"/>
        <v>127.96467395946172</v>
      </c>
      <c r="S417" s="10"/>
    </row>
    <row r="418" spans="1:19">
      <c r="A418" s="6">
        <v>801</v>
      </c>
      <c r="B418" s="7" t="s">
        <v>417</v>
      </c>
      <c r="C418" s="8">
        <v>105.45407291502529</v>
      </c>
      <c r="D418" s="8">
        <v>103.75563056585548</v>
      </c>
      <c r="E418" s="8">
        <v>108.28762706862933</v>
      </c>
      <c r="F418" s="8">
        <v>104.22376187471876</v>
      </c>
      <c r="G418" s="8">
        <v>137.53971004751858</v>
      </c>
      <c r="H418" s="8">
        <v>96.907529795717821</v>
      </c>
      <c r="I418" s="8">
        <v>103.28525442202728</v>
      </c>
      <c r="J418" s="8">
        <v>98.89851016955285</v>
      </c>
      <c r="K418" s="8">
        <v>101.3603196006154</v>
      </c>
      <c r="L418" s="8">
        <v>101.3603196006154</v>
      </c>
      <c r="M418" s="8">
        <v>102.61433691595234</v>
      </c>
      <c r="N418" s="8">
        <v>102.34417809627909</v>
      </c>
      <c r="O418" s="9">
        <v>102.08470472317268</v>
      </c>
      <c r="P418" s="19">
        <v>102.1</v>
      </c>
      <c r="Q418" s="8">
        <f t="shared" si="12"/>
        <v>96.907529795717821</v>
      </c>
      <c r="R418" s="8">
        <f t="shared" si="13"/>
        <v>137.53971004751858</v>
      </c>
      <c r="S418" s="10"/>
    </row>
    <row r="419" spans="1:19">
      <c r="A419" s="6">
        <v>805</v>
      </c>
      <c r="B419" s="7" t="s">
        <v>418</v>
      </c>
      <c r="C419" s="8">
        <v>106.86982848896814</v>
      </c>
      <c r="D419" s="8">
        <v>106.02611938487902</v>
      </c>
      <c r="E419" s="8">
        <v>109.26903797950793</v>
      </c>
      <c r="F419" s="8">
        <v>109.77912784099533</v>
      </c>
      <c r="G419" s="8">
        <v>110.76490276574982</v>
      </c>
      <c r="H419" s="8">
        <v>109.32098960185421</v>
      </c>
      <c r="I419" s="8">
        <v>112.04934342175</v>
      </c>
      <c r="J419" s="8">
        <v>112.66975975496372</v>
      </c>
      <c r="K419" s="8">
        <v>110.03804830509284</v>
      </c>
      <c r="L419" s="8">
        <v>110.03804830509284</v>
      </c>
      <c r="M419" s="8">
        <v>111.42583185621369</v>
      </c>
      <c r="N419" s="8">
        <v>110.63283404943425</v>
      </c>
      <c r="O419" s="9">
        <v>114.87021738405683</v>
      </c>
      <c r="P419" s="19">
        <v>114.82</v>
      </c>
      <c r="Q419" s="8">
        <f t="shared" si="12"/>
        <v>106.02611938487902</v>
      </c>
      <c r="R419" s="8">
        <f t="shared" si="13"/>
        <v>114.87021738405683</v>
      </c>
      <c r="S419" s="10"/>
    </row>
    <row r="420" spans="1:19">
      <c r="A420" s="6">
        <v>806</v>
      </c>
      <c r="B420" s="7" t="s">
        <v>419</v>
      </c>
      <c r="C420" s="8">
        <v>117.03900300487078</v>
      </c>
      <c r="D420" s="8">
        <v>118.15921893771441</v>
      </c>
      <c r="E420" s="8">
        <v>118.48726539853129</v>
      </c>
      <c r="F420" s="8">
        <v>121.50842168860775</v>
      </c>
      <c r="G420" s="8">
        <v>120.7639697850796</v>
      </c>
      <c r="H420" s="8">
        <v>122.98185736481886</v>
      </c>
      <c r="I420" s="8">
        <v>121.07446832872984</v>
      </c>
      <c r="J420" s="8">
        <v>116.68863521114613</v>
      </c>
      <c r="K420" s="8">
        <v>109.27354766949058</v>
      </c>
      <c r="L420" s="8">
        <v>109.27354766949058</v>
      </c>
      <c r="M420" s="8">
        <v>106.75972550137753</v>
      </c>
      <c r="N420" s="8">
        <v>109.71283269352186</v>
      </c>
      <c r="O420" s="9">
        <v>115.39914469295196</v>
      </c>
      <c r="P420" s="19">
        <v>115.4</v>
      </c>
      <c r="Q420" s="8">
        <f t="shared" si="12"/>
        <v>106.75972550137753</v>
      </c>
      <c r="R420" s="8">
        <f t="shared" si="13"/>
        <v>122.98185736481886</v>
      </c>
      <c r="S420" s="10"/>
    </row>
    <row r="421" spans="1:19">
      <c r="A421" s="6">
        <v>810</v>
      </c>
      <c r="B421" s="7" t="s">
        <v>420</v>
      </c>
      <c r="C421" s="8">
        <v>102.46667347917145</v>
      </c>
      <c r="D421" s="8">
        <v>100.66595749579643</v>
      </c>
      <c r="E421" s="8">
        <v>102.96450499001189</v>
      </c>
      <c r="F421" s="8">
        <v>102.31113780964118</v>
      </c>
      <c r="G421" s="8">
        <v>101.41931376066269</v>
      </c>
      <c r="H421" s="8">
        <v>101.33485927371626</v>
      </c>
      <c r="I421" s="8">
        <v>104.37114878880985</v>
      </c>
      <c r="J421" s="8">
        <v>101.92760274591839</v>
      </c>
      <c r="K421" s="8">
        <v>100.47014299012287</v>
      </c>
      <c r="L421" s="8">
        <v>100.47014299012287</v>
      </c>
      <c r="M421" s="8">
        <v>100.64197855261826</v>
      </c>
      <c r="N421" s="8">
        <v>101.53929667504265</v>
      </c>
      <c r="O421" s="9">
        <v>102.97198873040314</v>
      </c>
      <c r="P421" s="19">
        <v>103.13</v>
      </c>
      <c r="Q421" s="8">
        <f t="shared" si="12"/>
        <v>100.47014299012287</v>
      </c>
      <c r="R421" s="8">
        <f t="shared" si="13"/>
        <v>104.37114878880985</v>
      </c>
      <c r="S421" s="10"/>
    </row>
    <row r="422" spans="1:19">
      <c r="A422" s="6">
        <v>815</v>
      </c>
      <c r="B422" s="7" t="s">
        <v>421</v>
      </c>
      <c r="C422" s="8">
        <v>124.26655640735775</v>
      </c>
      <c r="D422" s="8">
        <v>125.34958537962855</v>
      </c>
      <c r="E422" s="8">
        <v>131.58995340532843</v>
      </c>
      <c r="F422" s="8">
        <v>131.57072728063673</v>
      </c>
      <c r="G422" s="8">
        <v>135.02065728341586</v>
      </c>
      <c r="H422" s="8">
        <v>131.95674040464382</v>
      </c>
      <c r="I422" s="8">
        <v>120.53135697810824</v>
      </c>
      <c r="J422" s="8">
        <v>117.75034054541067</v>
      </c>
      <c r="K422" s="8">
        <v>109.34327891030755</v>
      </c>
      <c r="L422" s="8">
        <v>109.34327891030755</v>
      </c>
      <c r="M422" s="8">
        <v>105.74726462885309</v>
      </c>
      <c r="N422" s="8">
        <v>109.87810318165616</v>
      </c>
      <c r="O422" s="9">
        <v>110.5897215492742</v>
      </c>
      <c r="P422" s="19">
        <v>110.69</v>
      </c>
      <c r="Q422" s="8">
        <f t="shared" si="12"/>
        <v>105.74726462885309</v>
      </c>
      <c r="R422" s="8">
        <f t="shared" si="13"/>
        <v>135.02065728341586</v>
      </c>
      <c r="S422" s="10"/>
    </row>
    <row r="423" spans="1:19">
      <c r="A423" s="6">
        <v>817</v>
      </c>
      <c r="B423" s="7" t="s">
        <v>422</v>
      </c>
      <c r="C423" s="8">
        <v>99.984624397863996</v>
      </c>
      <c r="D423" s="8">
        <v>122.91953684169866</v>
      </c>
      <c r="E423" s="8">
        <v>111.29479304592911</v>
      </c>
      <c r="F423" s="8">
        <v>111.09191420733305</v>
      </c>
      <c r="G423" s="8">
        <v>109.35622986419283</v>
      </c>
      <c r="H423" s="8">
        <v>109.48088358192243</v>
      </c>
      <c r="I423" s="8">
        <v>100.64991220765927</v>
      </c>
      <c r="J423" s="8">
        <v>100.02507910514977</v>
      </c>
      <c r="K423" s="8">
        <v>100.24988659729645</v>
      </c>
      <c r="L423" s="8">
        <v>100.24988659729645</v>
      </c>
      <c r="M423" s="8">
        <v>119.6996962323597</v>
      </c>
      <c r="N423" s="8">
        <v>100.27466821406783</v>
      </c>
      <c r="O423" s="9">
        <v>100.29403206019379</v>
      </c>
      <c r="P423" s="19">
        <v>100.38</v>
      </c>
      <c r="Q423" s="8">
        <f t="shared" si="12"/>
        <v>99.984624397863996</v>
      </c>
      <c r="R423" s="8">
        <f t="shared" si="13"/>
        <v>122.91953684169866</v>
      </c>
      <c r="S423" s="10"/>
    </row>
    <row r="424" spans="1:19">
      <c r="A424" s="6">
        <v>818</v>
      </c>
      <c r="B424" s="7" t="s">
        <v>423</v>
      </c>
      <c r="C424" s="8">
        <v>124.65728592272679</v>
      </c>
      <c r="D424" s="8">
        <v>121.76929965467922</v>
      </c>
      <c r="E424" s="8">
        <v>120.15116064772941</v>
      </c>
      <c r="F424" s="8">
        <v>125.7924090736181</v>
      </c>
      <c r="G424" s="8">
        <v>124.49997329362135</v>
      </c>
      <c r="H424" s="8">
        <v>127.81084093343004</v>
      </c>
      <c r="I424" s="8">
        <v>120.47026106585321</v>
      </c>
      <c r="J424" s="8">
        <v>110.24679584431154</v>
      </c>
      <c r="K424" s="8">
        <v>109.66358311560282</v>
      </c>
      <c r="L424" s="8">
        <v>109.66358311560282</v>
      </c>
      <c r="M424" s="8">
        <v>107.3929186628265</v>
      </c>
      <c r="N424" s="8">
        <v>104.39378954493081</v>
      </c>
      <c r="O424" s="9">
        <v>107.11561974988864</v>
      </c>
      <c r="P424" s="19">
        <v>107.07</v>
      </c>
      <c r="Q424" s="8">
        <f t="shared" si="12"/>
        <v>104.39378954493081</v>
      </c>
      <c r="R424" s="8">
        <f t="shared" si="13"/>
        <v>127.81084093343004</v>
      </c>
      <c r="S424" s="10"/>
    </row>
    <row r="425" spans="1:19">
      <c r="A425" s="6">
        <v>821</v>
      </c>
      <c r="B425" s="7" t="s">
        <v>424</v>
      </c>
      <c r="C425" s="8">
        <v>102.67886750131066</v>
      </c>
      <c r="D425" s="8">
        <v>100.07105063439275</v>
      </c>
      <c r="E425" s="8">
        <v>102.01971857934065</v>
      </c>
      <c r="F425" s="8">
        <v>102.73473661737162</v>
      </c>
      <c r="G425" s="8">
        <v>102.37063035883995</v>
      </c>
      <c r="H425" s="8">
        <v>101.81074832603221</v>
      </c>
      <c r="I425" s="8">
        <v>104.66043965430309</v>
      </c>
      <c r="J425" s="8">
        <v>104.51304970511114</v>
      </c>
      <c r="K425" s="8">
        <v>104.75534260220954</v>
      </c>
      <c r="L425" s="8">
        <v>104.75534260220954</v>
      </c>
      <c r="M425" s="8">
        <v>103.92394872704334</v>
      </c>
      <c r="N425" s="8">
        <v>104.15158242508922</v>
      </c>
      <c r="O425" s="9">
        <v>104.24427614945688</v>
      </c>
      <c r="P425" s="19">
        <v>104.23</v>
      </c>
      <c r="Q425" s="8">
        <f t="shared" si="12"/>
        <v>100.07105063439275</v>
      </c>
      <c r="R425" s="8">
        <f t="shared" si="13"/>
        <v>104.75534260220954</v>
      </c>
      <c r="S425" s="10"/>
    </row>
    <row r="426" spans="1:19">
      <c r="A426" s="6">
        <v>823</v>
      </c>
      <c r="B426" s="7" t="s">
        <v>425</v>
      </c>
      <c r="C426" s="8">
        <v>100.14365571020886</v>
      </c>
      <c r="D426" s="8">
        <v>99.873394764556224</v>
      </c>
      <c r="E426" s="8">
        <v>101.66851860918784</v>
      </c>
      <c r="F426" s="8">
        <v>104.91924318226407</v>
      </c>
      <c r="G426" s="8">
        <v>101.28140683368132</v>
      </c>
      <c r="H426" s="8">
        <v>100.46355945312764</v>
      </c>
      <c r="I426" s="8">
        <v>101.3045849701011</v>
      </c>
      <c r="J426" s="8">
        <v>99.742802870095105</v>
      </c>
      <c r="K426" s="8">
        <v>100</v>
      </c>
      <c r="L426" s="8">
        <v>100</v>
      </c>
      <c r="M426" s="8">
        <v>102.71920100416207</v>
      </c>
      <c r="N426" s="8">
        <v>99.919839525367422</v>
      </c>
      <c r="O426" s="9">
        <v>99.98929989004624</v>
      </c>
      <c r="P426" s="19">
        <v>100</v>
      </c>
      <c r="Q426" s="8">
        <f t="shared" si="12"/>
        <v>99.742802870095105</v>
      </c>
      <c r="R426" s="8">
        <f t="shared" si="13"/>
        <v>104.91924318226407</v>
      </c>
      <c r="S426" s="10"/>
    </row>
    <row r="427" spans="1:19">
      <c r="A427" s="6">
        <v>825</v>
      </c>
      <c r="B427" s="7" t="s">
        <v>426</v>
      </c>
      <c r="C427" s="8">
        <v>102.39090264022033</v>
      </c>
      <c r="D427" s="8">
        <v>102.39012057023673</v>
      </c>
      <c r="E427" s="8">
        <v>102.29260793996417</v>
      </c>
      <c r="F427" s="8">
        <v>102.29616599502201</v>
      </c>
      <c r="G427" s="8">
        <v>101.31641986218629</v>
      </c>
      <c r="H427" s="8">
        <v>101.50225423981209</v>
      </c>
      <c r="I427" s="8">
        <v>101.68706176338038</v>
      </c>
      <c r="J427" s="8">
        <v>101.49405832975251</v>
      </c>
      <c r="K427" s="8">
        <v>101.34677058153527</v>
      </c>
      <c r="L427" s="8">
        <v>101.34677058153527</v>
      </c>
      <c r="M427" s="8">
        <v>100.89586353144324</v>
      </c>
      <c r="N427" s="8">
        <v>100.50837843454168</v>
      </c>
      <c r="O427" s="9">
        <v>100.81571849018206</v>
      </c>
      <c r="P427" s="19">
        <v>100.87</v>
      </c>
      <c r="Q427" s="8">
        <f t="shared" si="12"/>
        <v>100.50837843454168</v>
      </c>
      <c r="R427" s="8">
        <f t="shared" si="13"/>
        <v>102.39090264022033</v>
      </c>
      <c r="S427" s="10"/>
    </row>
    <row r="428" spans="1:19">
      <c r="A428" s="6">
        <v>828</v>
      </c>
      <c r="B428" s="7" t="s">
        <v>427</v>
      </c>
      <c r="C428" s="8">
        <v>101.05430850544144</v>
      </c>
      <c r="D428" s="8">
        <v>100.92718852075116</v>
      </c>
      <c r="E428" s="8">
        <v>101.44653710060001</v>
      </c>
      <c r="F428" s="8">
        <v>101.22638612810346</v>
      </c>
      <c r="G428" s="8">
        <v>100.11039286809125</v>
      </c>
      <c r="H428" s="8">
        <v>101.65806004618875</v>
      </c>
      <c r="I428" s="8">
        <v>100.52071024960286</v>
      </c>
      <c r="J428" s="8">
        <v>100.16715282742743</v>
      </c>
      <c r="K428" s="8">
        <v>100</v>
      </c>
      <c r="L428" s="8">
        <v>100</v>
      </c>
      <c r="M428" s="8">
        <v>100</v>
      </c>
      <c r="N428" s="8">
        <v>100.02974320716534</v>
      </c>
      <c r="O428" s="9">
        <v>100.46627269768481</v>
      </c>
      <c r="P428" s="19">
        <v>100.44</v>
      </c>
      <c r="Q428" s="8">
        <f t="shared" si="12"/>
        <v>100</v>
      </c>
      <c r="R428" s="8">
        <f t="shared" si="13"/>
        <v>101.65806004618875</v>
      </c>
      <c r="S428" s="10"/>
    </row>
    <row r="429" spans="1:19">
      <c r="A429" s="6">
        <v>829</v>
      </c>
      <c r="B429" s="7" t="s">
        <v>428</v>
      </c>
      <c r="C429" s="8">
        <v>134.40713127879263</v>
      </c>
      <c r="D429" s="8">
        <v>134.23949067713633</v>
      </c>
      <c r="E429" s="8">
        <v>137.88594379176533</v>
      </c>
      <c r="F429" s="8">
        <v>138.82225393055748</v>
      </c>
      <c r="G429" s="8">
        <v>134.29081564139713</v>
      </c>
      <c r="H429" s="8">
        <v>128.42009495239236</v>
      </c>
      <c r="I429" s="8">
        <v>124.71783501721964</v>
      </c>
      <c r="J429" s="8">
        <v>120.00616799918021</v>
      </c>
      <c r="K429" s="8">
        <v>116.73692805253306</v>
      </c>
      <c r="L429" s="8">
        <v>116.73692805253306</v>
      </c>
      <c r="M429" s="8">
        <v>118.97266554294002</v>
      </c>
      <c r="N429" s="8">
        <v>115.20349052687662</v>
      </c>
      <c r="O429" s="9">
        <v>113.31943675237733</v>
      </c>
      <c r="P429" s="19">
        <v>113.32</v>
      </c>
      <c r="Q429" s="8">
        <f t="shared" si="12"/>
        <v>113.31943675237733</v>
      </c>
      <c r="R429" s="8">
        <f t="shared" si="13"/>
        <v>138.82225393055748</v>
      </c>
      <c r="S429" s="10"/>
    </row>
    <row r="430" spans="1:19">
      <c r="A430" s="6">
        <v>830</v>
      </c>
      <c r="B430" s="7" t="s">
        <v>429</v>
      </c>
      <c r="C430" s="8">
        <v>148.25904009995307</v>
      </c>
      <c r="D430" s="8">
        <v>158.37212132196251</v>
      </c>
      <c r="E430" s="8">
        <v>128.97757594653606</v>
      </c>
      <c r="F430" s="8">
        <v>249.67798888305657</v>
      </c>
      <c r="G430" s="8">
        <v>158.03395113449889</v>
      </c>
      <c r="H430" s="8">
        <v>162.67939067180322</v>
      </c>
      <c r="I430" s="8">
        <v>135.01813058329742</v>
      </c>
      <c r="J430" s="8">
        <v>115.89967948068541</v>
      </c>
      <c r="K430" s="8">
        <v>131.73016044854253</v>
      </c>
      <c r="L430" s="8">
        <v>131.73016044854253</v>
      </c>
      <c r="M430" s="8">
        <v>136.02093718961206</v>
      </c>
      <c r="N430" s="8">
        <v>125.08642369129103</v>
      </c>
      <c r="O430" s="9">
        <v>130.17375158691894</v>
      </c>
      <c r="P430" s="19">
        <v>130.16999999999999</v>
      </c>
      <c r="Q430" s="8">
        <f t="shared" si="12"/>
        <v>115.89967948068541</v>
      </c>
      <c r="R430" s="8">
        <f t="shared" si="13"/>
        <v>249.67798888305657</v>
      </c>
      <c r="S430" s="10"/>
    </row>
    <row r="431" spans="1:19">
      <c r="A431" s="6">
        <v>832</v>
      </c>
      <c r="B431" s="7" t="s">
        <v>430</v>
      </c>
      <c r="C431" s="8">
        <v>101.22051306661801</v>
      </c>
      <c r="D431" s="8">
        <v>101.35626102265125</v>
      </c>
      <c r="E431" s="8">
        <v>99.907929064872391</v>
      </c>
      <c r="F431" s="8">
        <v>99.801459663477431</v>
      </c>
      <c r="G431" s="8">
        <v>100.78534825462739</v>
      </c>
      <c r="H431" s="8">
        <v>99.740233927771584</v>
      </c>
      <c r="I431" s="8">
        <v>101.13402167497804</v>
      </c>
      <c r="J431" s="8">
        <v>100.49856764494977</v>
      </c>
      <c r="K431" s="8">
        <v>100.03866518218571</v>
      </c>
      <c r="L431" s="8">
        <v>100.03866518218571</v>
      </c>
      <c r="M431" s="8">
        <v>100.00641520716388</v>
      </c>
      <c r="N431" s="8">
        <v>100.76497778535183</v>
      </c>
      <c r="O431" s="9">
        <v>101.54739677855491</v>
      </c>
      <c r="P431" s="19">
        <v>101.69</v>
      </c>
      <c r="Q431" s="8">
        <f t="shared" si="12"/>
        <v>99.740233927771584</v>
      </c>
      <c r="R431" s="8">
        <f t="shared" si="13"/>
        <v>101.69</v>
      </c>
      <c r="S431" s="10"/>
    </row>
    <row r="432" spans="1:19">
      <c r="A432" s="6">
        <v>851</v>
      </c>
      <c r="B432" s="7" t="s">
        <v>431</v>
      </c>
      <c r="C432" s="8">
        <v>104.09689377594282</v>
      </c>
      <c r="D432" s="8">
        <v>102.71492473955858</v>
      </c>
      <c r="E432" s="8">
        <v>107.31874184641245</v>
      </c>
      <c r="F432" s="8">
        <v>110.97051640739299</v>
      </c>
      <c r="G432" s="8">
        <v>109.7644749943528</v>
      </c>
      <c r="H432" s="8">
        <v>105.95798398051343</v>
      </c>
      <c r="I432" s="8">
        <v>105.95312887791803</v>
      </c>
      <c r="J432" s="8">
        <v>105.71624545460958</v>
      </c>
      <c r="K432" s="8">
        <v>100.86670309459305</v>
      </c>
      <c r="L432" s="8">
        <v>100.86670309459305</v>
      </c>
      <c r="M432" s="8">
        <v>101.1009160314491</v>
      </c>
      <c r="N432" s="8">
        <v>102.23997267501335</v>
      </c>
      <c r="O432" s="9">
        <v>105.68977874913472</v>
      </c>
      <c r="P432" s="19">
        <v>105.78</v>
      </c>
      <c r="Q432" s="8">
        <f t="shared" si="12"/>
        <v>100.86670309459305</v>
      </c>
      <c r="R432" s="8">
        <f t="shared" si="13"/>
        <v>110.97051640739299</v>
      </c>
      <c r="S432" s="10"/>
    </row>
    <row r="433" spans="1:19">
      <c r="A433" s="6">
        <v>852</v>
      </c>
      <c r="B433" s="7" t="s">
        <v>432</v>
      </c>
      <c r="C433" s="8">
        <v>105.02376982998184</v>
      </c>
      <c r="D433" s="8">
        <v>107.99573853569532</v>
      </c>
      <c r="E433" s="8">
        <v>113.76883013581578</v>
      </c>
      <c r="F433" s="8">
        <v>116.90596934465385</v>
      </c>
      <c r="G433" s="8">
        <v>108.48514043673354</v>
      </c>
      <c r="H433" s="8">
        <v>121.87534975640494</v>
      </c>
      <c r="I433" s="8">
        <v>121.57435187358381</v>
      </c>
      <c r="J433" s="8">
        <v>117.92724305173002</v>
      </c>
      <c r="K433" s="8">
        <v>111.08794013789837</v>
      </c>
      <c r="L433" s="8">
        <v>111.08794013789837</v>
      </c>
      <c r="M433" s="8">
        <v>103.63261078095654</v>
      </c>
      <c r="N433" s="8">
        <v>103.66246555708372</v>
      </c>
      <c r="O433" s="9">
        <v>106.15238506059097</v>
      </c>
      <c r="P433" s="19">
        <v>106.16</v>
      </c>
      <c r="Q433" s="8">
        <f t="shared" si="12"/>
        <v>103.63261078095654</v>
      </c>
      <c r="R433" s="8">
        <f t="shared" si="13"/>
        <v>121.87534975640494</v>
      </c>
      <c r="S433" s="10"/>
    </row>
    <row r="434" spans="1:19">
      <c r="A434" s="6">
        <v>853</v>
      </c>
      <c r="B434" s="7" t="s">
        <v>433</v>
      </c>
      <c r="C434" s="8">
        <v>105.35581881974791</v>
      </c>
      <c r="D434" s="8">
        <v>105.47972902073171</v>
      </c>
      <c r="E434" s="8">
        <v>108.11562799725618</v>
      </c>
      <c r="F434" s="8">
        <v>109.4616153533519</v>
      </c>
      <c r="G434" s="8">
        <v>105.67703998215585</v>
      </c>
      <c r="H434" s="8">
        <v>102.18686893380067</v>
      </c>
      <c r="I434" s="8">
        <v>102.61305995431051</v>
      </c>
      <c r="J434" s="8">
        <v>104.05781225228088</v>
      </c>
      <c r="K434" s="8">
        <v>103.78110933555753</v>
      </c>
      <c r="L434" s="8">
        <v>103.78110933555753</v>
      </c>
      <c r="M434" s="8">
        <v>102.05217096531047</v>
      </c>
      <c r="N434" s="8">
        <v>100.39919660449115</v>
      </c>
      <c r="O434" s="9">
        <v>101.05314506645713</v>
      </c>
      <c r="P434" s="19">
        <v>101.07</v>
      </c>
      <c r="Q434" s="8">
        <f t="shared" si="12"/>
        <v>100.39919660449115</v>
      </c>
      <c r="R434" s="8">
        <f t="shared" si="13"/>
        <v>109.4616153533519</v>
      </c>
      <c r="S434" s="10"/>
    </row>
    <row r="435" spans="1:19">
      <c r="A435" s="6">
        <v>855</v>
      </c>
      <c r="B435" s="7" t="s">
        <v>434</v>
      </c>
      <c r="C435" s="8">
        <v>129.56036355083222</v>
      </c>
      <c r="D435" s="8">
        <v>124.06480227859382</v>
      </c>
      <c r="E435" s="8">
        <v>118.31021139047711</v>
      </c>
      <c r="F435" s="8">
        <v>120.29289793817375</v>
      </c>
      <c r="G435" s="8">
        <v>125.39323679720124</v>
      </c>
      <c r="H435" s="8">
        <v>138.21150966139251</v>
      </c>
      <c r="I435" s="8">
        <v>141.29420468414133</v>
      </c>
      <c r="J435" s="8">
        <v>131.19354677605858</v>
      </c>
      <c r="K435" s="8">
        <v>123.12302695201399</v>
      </c>
      <c r="L435" s="8">
        <v>123.12302695201399</v>
      </c>
      <c r="M435" s="8">
        <v>117.03590637024361</v>
      </c>
      <c r="N435" s="8">
        <v>117.30210935702988</v>
      </c>
      <c r="O435" s="9">
        <v>122.56022404137224</v>
      </c>
      <c r="P435" s="19">
        <v>122.52</v>
      </c>
      <c r="Q435" s="8">
        <f t="shared" si="12"/>
        <v>117.03590637024361</v>
      </c>
      <c r="R435" s="8">
        <f t="shared" si="13"/>
        <v>141.29420468414133</v>
      </c>
      <c r="S435" s="10"/>
    </row>
    <row r="436" spans="1:19">
      <c r="A436" s="6">
        <v>860</v>
      </c>
      <c r="B436" s="7" t="s">
        <v>435</v>
      </c>
      <c r="C436" s="8">
        <v>131.17454441353362</v>
      </c>
      <c r="D436" s="8">
        <v>120.85098581956434</v>
      </c>
      <c r="E436" s="8">
        <v>128.8460329475914</v>
      </c>
      <c r="F436" s="8">
        <v>125.53164187758537</v>
      </c>
      <c r="G436" s="8">
        <v>126.54329094305913</v>
      </c>
      <c r="H436" s="8">
        <v>115.55344009554062</v>
      </c>
      <c r="I436" s="8">
        <v>116.99038955084316</v>
      </c>
      <c r="J436" s="8">
        <v>120.00761825267188</v>
      </c>
      <c r="K436" s="8">
        <v>115.63047242979043</v>
      </c>
      <c r="L436" s="8">
        <v>115.63047242979043</v>
      </c>
      <c r="M436" s="8">
        <v>110.9850288715833</v>
      </c>
      <c r="N436" s="8">
        <v>109.36457876080546</v>
      </c>
      <c r="O436" s="9">
        <v>108.37650139170051</v>
      </c>
      <c r="P436" s="19">
        <v>108.33</v>
      </c>
      <c r="Q436" s="8">
        <f t="shared" si="12"/>
        <v>108.33</v>
      </c>
      <c r="R436" s="8">
        <f t="shared" si="13"/>
        <v>131.17454441353362</v>
      </c>
      <c r="S436" s="10"/>
    </row>
    <row r="437" spans="1:19">
      <c r="A437" s="6">
        <v>871</v>
      </c>
      <c r="B437" s="7" t="s">
        <v>436</v>
      </c>
      <c r="C437" s="8">
        <v>119.02311914664772</v>
      </c>
      <c r="D437" s="8">
        <v>101.20130266152773</v>
      </c>
      <c r="E437" s="8">
        <v>127.15284316429327</v>
      </c>
      <c r="F437" s="8">
        <v>130.01805206673774</v>
      </c>
      <c r="G437" s="8">
        <v>131.01022333230927</v>
      </c>
      <c r="H437" s="8">
        <v>132.2224272617662</v>
      </c>
      <c r="I437" s="8">
        <v>138.03903599411186</v>
      </c>
      <c r="J437" s="8">
        <v>134.54391843365917</v>
      </c>
      <c r="K437" s="8">
        <v>140.17862692337891</v>
      </c>
      <c r="L437" s="8">
        <v>140.17862692337891</v>
      </c>
      <c r="M437" s="8">
        <v>135.55933337355177</v>
      </c>
      <c r="N437" s="8">
        <v>145.40227838448496</v>
      </c>
      <c r="O437" s="9">
        <v>142.44898939156582</v>
      </c>
      <c r="P437" s="19">
        <v>142.44</v>
      </c>
      <c r="Q437" s="8">
        <f t="shared" si="12"/>
        <v>101.20130266152773</v>
      </c>
      <c r="R437" s="8">
        <f t="shared" si="13"/>
        <v>145.40227838448496</v>
      </c>
      <c r="S437" s="10"/>
    </row>
    <row r="438" spans="1:19">
      <c r="A438" s="6">
        <v>872</v>
      </c>
      <c r="B438" s="7" t="s">
        <v>437</v>
      </c>
      <c r="C438" s="8">
        <v>100.47930646158403</v>
      </c>
      <c r="D438" s="8">
        <v>118.15519771342179</v>
      </c>
      <c r="E438" s="8">
        <v>100.87364134335569</v>
      </c>
      <c r="F438" s="8">
        <v>99.343941221439792</v>
      </c>
      <c r="G438" s="8">
        <v>100.10129551738001</v>
      </c>
      <c r="H438" s="8">
        <v>99.697150427011337</v>
      </c>
      <c r="I438" s="8">
        <v>102.16090565377178</v>
      </c>
      <c r="J438" s="8">
        <v>100.36808535006043</v>
      </c>
      <c r="K438" s="8">
        <v>100</v>
      </c>
      <c r="L438" s="8">
        <v>100</v>
      </c>
      <c r="M438" s="8">
        <v>100.15888938373843</v>
      </c>
      <c r="N438" s="8">
        <v>101.4078445917433</v>
      </c>
      <c r="O438" s="9">
        <v>100.26448484590568</v>
      </c>
      <c r="P438" s="19">
        <v>100.29</v>
      </c>
      <c r="Q438" s="8">
        <f t="shared" si="12"/>
        <v>99.343941221439792</v>
      </c>
      <c r="R438" s="8">
        <f t="shared" si="13"/>
        <v>118.15519771342179</v>
      </c>
      <c r="S438" s="10"/>
    </row>
    <row r="439" spans="1:19">
      <c r="A439" s="6">
        <v>873</v>
      </c>
      <c r="B439" s="7" t="s">
        <v>438</v>
      </c>
      <c r="C439" s="8">
        <v>122.2904000870691</v>
      </c>
      <c r="D439" s="8">
        <v>98.991544881935113</v>
      </c>
      <c r="E439" s="8">
        <v>116.17492825338407</v>
      </c>
      <c r="F439" s="8">
        <v>115.7198905153559</v>
      </c>
      <c r="G439" s="8">
        <v>111.71453978884949</v>
      </c>
      <c r="H439" s="8">
        <v>109.48353060627376</v>
      </c>
      <c r="I439" s="8">
        <v>115.56670751153003</v>
      </c>
      <c r="J439" s="8">
        <v>109.86627591483142</v>
      </c>
      <c r="K439" s="8">
        <v>109.8789375527024</v>
      </c>
      <c r="L439" s="8">
        <v>109.8789375527024</v>
      </c>
      <c r="M439" s="8">
        <v>105.90001707631104</v>
      </c>
      <c r="N439" s="8">
        <v>106.40469640683227</v>
      </c>
      <c r="O439" s="9">
        <v>105.78240456946537</v>
      </c>
      <c r="P439" s="19">
        <v>105.78</v>
      </c>
      <c r="Q439" s="8">
        <f t="shared" si="12"/>
        <v>98.991544881935113</v>
      </c>
      <c r="R439" s="8">
        <f t="shared" si="13"/>
        <v>122.2904000870691</v>
      </c>
      <c r="S439" s="10"/>
    </row>
    <row r="440" spans="1:19">
      <c r="A440" s="6">
        <v>876</v>
      </c>
      <c r="B440" s="7" t="s">
        <v>439</v>
      </c>
      <c r="C440" s="8">
        <v>99.006024404045689</v>
      </c>
      <c r="D440" s="8">
        <v>105.32073851417709</v>
      </c>
      <c r="E440" s="8">
        <v>101.66373109775584</v>
      </c>
      <c r="F440" s="8">
        <v>102.09284153760545</v>
      </c>
      <c r="G440" s="8">
        <v>102.2808023522701</v>
      </c>
      <c r="H440" s="8">
        <v>100.47910556083562</v>
      </c>
      <c r="I440" s="8">
        <v>105.09218730841086</v>
      </c>
      <c r="J440" s="8">
        <v>99.982836456483852</v>
      </c>
      <c r="K440" s="8">
        <v>100.10633658407535</v>
      </c>
      <c r="L440" s="8">
        <v>100.10633658407535</v>
      </c>
      <c r="M440" s="8">
        <v>100.06147815553899</v>
      </c>
      <c r="N440" s="8">
        <v>101.98221958488678</v>
      </c>
      <c r="O440" s="9">
        <v>108.41358179447039</v>
      </c>
      <c r="P440" s="19">
        <v>108.57</v>
      </c>
      <c r="Q440" s="8">
        <f t="shared" si="12"/>
        <v>99.006024404045689</v>
      </c>
      <c r="R440" s="8">
        <f t="shared" si="13"/>
        <v>108.57</v>
      </c>
      <c r="S440" s="10"/>
    </row>
    <row r="441" spans="1:19">
      <c r="A441" s="6">
        <v>878</v>
      </c>
      <c r="B441" s="7" t="s">
        <v>440</v>
      </c>
      <c r="C441" s="8">
        <v>101.410527192294</v>
      </c>
      <c r="D441" s="8">
        <v>109.0840351464619</v>
      </c>
      <c r="E441" s="8">
        <v>105.61547179180204</v>
      </c>
      <c r="F441" s="8">
        <v>106.10268114061343</v>
      </c>
      <c r="G441" s="8">
        <v>108.86663746433163</v>
      </c>
      <c r="H441" s="8">
        <v>105.00526325855107</v>
      </c>
      <c r="I441" s="8">
        <v>110.33343752754199</v>
      </c>
      <c r="J441" s="8">
        <v>110.29024348242969</v>
      </c>
      <c r="K441" s="8">
        <v>109.96968938664486</v>
      </c>
      <c r="L441" s="8">
        <v>109.96968938664486</v>
      </c>
      <c r="M441" s="8">
        <v>104.15660604378105</v>
      </c>
      <c r="N441" s="8">
        <v>105.58417003516421</v>
      </c>
      <c r="O441" s="9">
        <v>103.5669317794333</v>
      </c>
      <c r="P441" s="19">
        <v>103.59</v>
      </c>
      <c r="Q441" s="8">
        <f t="shared" si="12"/>
        <v>101.410527192294</v>
      </c>
      <c r="R441" s="8">
        <f t="shared" si="13"/>
        <v>110.33343752754199</v>
      </c>
      <c r="S441" s="10"/>
    </row>
    <row r="442" spans="1:19">
      <c r="A442" s="6">
        <v>879</v>
      </c>
      <c r="B442" s="7" t="s">
        <v>441</v>
      </c>
      <c r="C442" s="8">
        <v>111.62601631545787</v>
      </c>
      <c r="D442" s="8">
        <v>107.46622282236793</v>
      </c>
      <c r="E442" s="8">
        <v>108.83130942584461</v>
      </c>
      <c r="F442" s="8">
        <v>117.41850739270735</v>
      </c>
      <c r="G442" s="8">
        <v>113.45553126987423</v>
      </c>
      <c r="H442" s="8">
        <v>117.6972810626247</v>
      </c>
      <c r="I442" s="8">
        <v>117.85895509508644</v>
      </c>
      <c r="J442" s="8">
        <v>114.78756937888679</v>
      </c>
      <c r="K442" s="8">
        <v>107.10168057666837</v>
      </c>
      <c r="L442" s="8">
        <v>107.10168057666837</v>
      </c>
      <c r="M442" s="8">
        <v>105.0731806515921</v>
      </c>
      <c r="N442" s="8">
        <v>101.70099707499578</v>
      </c>
      <c r="O442" s="9">
        <v>102.58686054607722</v>
      </c>
      <c r="P442" s="19">
        <v>102.68</v>
      </c>
      <c r="Q442" s="8">
        <f t="shared" si="12"/>
        <v>101.70099707499578</v>
      </c>
      <c r="R442" s="8">
        <f t="shared" si="13"/>
        <v>117.85895509508644</v>
      </c>
      <c r="S442" s="10"/>
    </row>
    <row r="443" spans="1:19">
      <c r="A443" s="6">
        <v>885</v>
      </c>
      <c r="B443" s="7" t="s">
        <v>442</v>
      </c>
      <c r="C443" s="8">
        <v>108.17635001185629</v>
      </c>
      <c r="D443" s="8">
        <v>113.0195513238772</v>
      </c>
      <c r="E443" s="8">
        <v>106.71738291625448</v>
      </c>
      <c r="F443" s="8">
        <v>108.4254525285257</v>
      </c>
      <c r="G443" s="8">
        <v>109.34466174341682</v>
      </c>
      <c r="H443" s="8">
        <v>106.74842420854449</v>
      </c>
      <c r="I443" s="8">
        <v>105.89546778837673</v>
      </c>
      <c r="J443" s="8">
        <v>103.39786677286811</v>
      </c>
      <c r="K443" s="8">
        <v>103.00285949416994</v>
      </c>
      <c r="L443" s="8">
        <v>103.00285949416994</v>
      </c>
      <c r="M443" s="8">
        <v>105.00932531424077</v>
      </c>
      <c r="N443" s="8">
        <v>105.14759365727517</v>
      </c>
      <c r="O443" s="9">
        <v>104.86750933555371</v>
      </c>
      <c r="P443" s="19">
        <v>104.88</v>
      </c>
      <c r="Q443" s="8">
        <f t="shared" si="12"/>
        <v>103.00285949416994</v>
      </c>
      <c r="R443" s="8">
        <f t="shared" si="13"/>
        <v>113.0195513238772</v>
      </c>
      <c r="S443" s="10"/>
    </row>
    <row r="444" spans="1:19">
      <c r="A444" s="6">
        <v>910</v>
      </c>
      <c r="B444" s="7" t="s">
        <v>443</v>
      </c>
      <c r="C444" s="8">
        <v>117.25608074799034</v>
      </c>
      <c r="D444" s="8">
        <v>119.53599149824367</v>
      </c>
      <c r="E444" s="8">
        <v>112.6291515537507</v>
      </c>
      <c r="F444" s="8">
        <v>115.45388194793856</v>
      </c>
      <c r="G444" s="8">
        <v>115.47847710631464</v>
      </c>
      <c r="H444" s="8">
        <v>114.123401328936</v>
      </c>
      <c r="I444" s="8">
        <v>114.12189357349183</v>
      </c>
      <c r="J444" s="8">
        <v>120.85530141042429</v>
      </c>
      <c r="K444" s="8">
        <v>119.4004350688779</v>
      </c>
      <c r="L444" s="8">
        <v>119.4004350688779</v>
      </c>
      <c r="M444" s="8">
        <v>118.70337045129833</v>
      </c>
      <c r="N444" s="8">
        <v>113.45894882284877</v>
      </c>
      <c r="O444" s="9">
        <v>112.89855055940163</v>
      </c>
      <c r="P444" s="19">
        <v>112.9</v>
      </c>
      <c r="Q444" s="8">
        <f t="shared" si="12"/>
        <v>112.6291515537507</v>
      </c>
      <c r="R444" s="8">
        <f t="shared" si="13"/>
        <v>120.85530141042429</v>
      </c>
      <c r="S444" s="10"/>
    </row>
    <row r="445" spans="1:19">
      <c r="A445" s="6">
        <v>915</v>
      </c>
      <c r="B445" s="7" t="s">
        <v>444</v>
      </c>
      <c r="C445" s="8">
        <v>129.63833635203309</v>
      </c>
      <c r="D445" s="8">
        <v>129.63833635203309</v>
      </c>
      <c r="E445" s="8">
        <v>124.33380820384581</v>
      </c>
      <c r="F445" s="8">
        <v>106.04456502233921</v>
      </c>
      <c r="G445" s="8">
        <v>112.36998753204732</v>
      </c>
      <c r="H445" s="8">
        <v>115.58280564074357</v>
      </c>
      <c r="I445" s="8">
        <v>116.16899710883841</v>
      </c>
      <c r="J445" s="8">
        <v>101.08488125473147</v>
      </c>
      <c r="K445" s="8">
        <v>104.94156652285778</v>
      </c>
      <c r="L445" s="8">
        <v>104.94156652285778</v>
      </c>
      <c r="M445" s="8">
        <v>115.38629109224328</v>
      </c>
      <c r="N445" s="8">
        <v>118.4727736187121</v>
      </c>
      <c r="O445" s="9">
        <v>116.66822589219777</v>
      </c>
      <c r="P445" s="19">
        <v>116.67</v>
      </c>
      <c r="Q445" s="8">
        <f t="shared" si="12"/>
        <v>101.08488125473147</v>
      </c>
      <c r="R445" s="8">
        <f t="shared" si="13"/>
        <v>129.63833635203309</v>
      </c>
      <c r="S445" s="10"/>
    </row>
    <row r="446" spans="1:19" ht="4.3499999999999996" customHeight="1">
      <c r="A446" s="14"/>
      <c r="B446" s="1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7"/>
      <c r="P446" s="17"/>
      <c r="Q446" s="8"/>
      <c r="R446" s="8"/>
      <c r="S446" s="10"/>
    </row>
    <row r="447" spans="1:19">
      <c r="A447" s="133">
        <v>999</v>
      </c>
      <c r="B447" s="134" t="s">
        <v>445</v>
      </c>
      <c r="C447" s="132">
        <f t="shared" ref="C447:P447" si="14">SUM(C7:C445)/COUNTIF(C7:C445,"&gt;0")</f>
        <v>137.37162476614753</v>
      </c>
      <c r="D447" s="135">
        <f t="shared" si="14"/>
        <v>139.41421942818792</v>
      </c>
      <c r="E447" s="132">
        <f t="shared" si="14"/>
        <v>143.37185887605327</v>
      </c>
      <c r="F447" s="135">
        <f t="shared" si="14"/>
        <v>146.27026117096813</v>
      </c>
      <c r="G447" s="132">
        <f t="shared" si="14"/>
        <v>146.25835122070882</v>
      </c>
      <c r="H447" s="135">
        <f t="shared" si="14"/>
        <v>145.49040023407471</v>
      </c>
      <c r="I447" s="132">
        <f t="shared" si="14"/>
        <v>146.00518808043014</v>
      </c>
      <c r="J447" s="135">
        <f t="shared" ref="J447:R447" si="15">SUM(J7:J445)/COUNTIF(J7:J445,"&gt;0")</f>
        <v>150.19151303556683</v>
      </c>
      <c r="K447" s="132">
        <f t="shared" si="14"/>
        <v>144.51025370915141</v>
      </c>
      <c r="L447" s="135">
        <f t="shared" si="15"/>
        <v>144.51025370915141</v>
      </c>
      <c r="M447" s="132">
        <f t="shared" si="14"/>
        <v>142.66233919688162</v>
      </c>
      <c r="N447" s="135">
        <f t="shared" si="15"/>
        <v>146.23980843768243</v>
      </c>
      <c r="O447" s="135">
        <f t="shared" si="15"/>
        <v>147.98985393563976</v>
      </c>
      <c r="P447" s="132">
        <f t="shared" si="14"/>
        <v>148.45253125000005</v>
      </c>
      <c r="Q447" s="132">
        <f t="shared" si="15"/>
        <v>130.33204720660885</v>
      </c>
      <c r="R447" s="132">
        <f t="shared" si="15"/>
        <v>159.0815322927983</v>
      </c>
    </row>
    <row r="448" spans="1:19">
      <c r="A448" s="3" t="s">
        <v>918</v>
      </c>
    </row>
    <row r="449" spans="15:19">
      <c r="O449" s="20"/>
    </row>
    <row r="451" spans="15:19">
      <c r="S451" s="2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1EDD-D633-443E-B601-38195A101013}">
  <dimension ref="A1:P1148"/>
  <sheetViews>
    <sheetView showGridLines="0" workbookViewId="0">
      <pane ySplit="8" topLeftCell="A9" activePane="bottomLeft" state="frozen"/>
      <selection pane="bottomLeft" activeCell="C8" sqref="C8"/>
    </sheetView>
  </sheetViews>
  <sheetFormatPr defaultColWidth="9.140625" defaultRowHeight="15.75"/>
  <cols>
    <col min="1" max="1" width="5.140625" style="45" customWidth="1"/>
    <col min="2" max="2" width="12.140625" style="45" customWidth="1"/>
    <col min="3" max="3" width="24.5703125" style="45" customWidth="1"/>
    <col min="4" max="4" width="9" style="46" customWidth="1"/>
    <col min="5" max="5" width="16.42578125" style="45" bestFit="1" customWidth="1"/>
    <col min="6" max="6" width="7.7109375" style="46" customWidth="1"/>
    <col min="7" max="7" width="26.28515625" style="45" bestFit="1" customWidth="1"/>
    <col min="8" max="8" width="8.85546875" style="45" customWidth="1"/>
    <col min="9" max="9" width="7.5703125" style="45" bestFit="1" customWidth="1"/>
    <col min="10" max="13" width="9.42578125" style="45" customWidth="1"/>
    <col min="14" max="14" width="0.5703125" style="45" customWidth="1"/>
    <col min="15" max="15" width="9.42578125" style="21" bestFit="1" customWidth="1"/>
    <col min="16" max="16384" width="9.140625" style="21"/>
  </cols>
  <sheetData>
    <row r="1" spans="1:16" s="138" customFormat="1">
      <c r="A1" s="139" t="s">
        <v>446</v>
      </c>
      <c r="B1" s="110"/>
      <c r="C1" s="111"/>
      <c r="D1" s="110"/>
      <c r="E1" s="110"/>
      <c r="F1" s="110"/>
      <c r="G1" s="111"/>
      <c r="H1" s="111"/>
      <c r="I1" s="112"/>
      <c r="J1" s="112"/>
      <c r="K1" s="112"/>
      <c r="L1" s="112"/>
      <c r="M1" s="112"/>
      <c r="N1" s="112"/>
    </row>
    <row r="2" spans="1:16" s="138" customFormat="1" ht="17.25">
      <c r="A2" s="113" t="s">
        <v>447</v>
      </c>
      <c r="B2" s="110"/>
      <c r="C2" s="111"/>
      <c r="D2" s="110"/>
      <c r="E2" s="110"/>
      <c r="F2" s="110"/>
      <c r="G2" s="111"/>
      <c r="H2" s="111"/>
      <c r="I2" s="112"/>
      <c r="J2" s="112"/>
      <c r="K2" s="112"/>
      <c r="L2" s="112"/>
      <c r="M2" s="112"/>
      <c r="N2" s="112"/>
    </row>
    <row r="3" spans="1:16" s="141" customFormat="1" ht="18.75">
      <c r="A3" s="142" t="s">
        <v>567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6" ht="15" hidden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6" ht="15" hidden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137" customFormat="1" ht="15" hidden="1">
      <c r="A6" s="136" t="s">
        <v>448</v>
      </c>
      <c r="B6" s="136">
        <v>1</v>
      </c>
      <c r="C6" s="136">
        <v>2</v>
      </c>
      <c r="D6" s="136">
        <v>3</v>
      </c>
      <c r="E6" s="136">
        <v>4</v>
      </c>
      <c r="F6" s="136">
        <v>5</v>
      </c>
      <c r="G6" s="136">
        <v>6</v>
      </c>
      <c r="H6" s="136"/>
      <c r="I6" s="136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13</v>
      </c>
    </row>
    <row r="7" spans="1:16" ht="15">
      <c r="A7" s="22" t="s">
        <v>449</v>
      </c>
      <c r="B7" s="23"/>
      <c r="C7" s="24"/>
      <c r="D7" s="23"/>
      <c r="E7" s="23"/>
      <c r="F7" s="23"/>
      <c r="G7" s="24"/>
      <c r="H7" s="24"/>
      <c r="I7" s="23" t="s">
        <v>450</v>
      </c>
      <c r="J7" s="23"/>
      <c r="K7" s="23"/>
      <c r="L7" s="23"/>
      <c r="M7" s="23" t="s">
        <v>451</v>
      </c>
      <c r="N7" s="25"/>
    </row>
    <row r="8" spans="1:16" ht="48.75">
      <c r="A8" s="143" t="s">
        <v>452</v>
      </c>
      <c r="B8" s="144" t="s">
        <v>453</v>
      </c>
      <c r="C8" s="145" t="s">
        <v>454</v>
      </c>
      <c r="D8" s="144" t="s">
        <v>455</v>
      </c>
      <c r="E8" s="144" t="s">
        <v>456</v>
      </c>
      <c r="F8" s="144" t="s">
        <v>457</v>
      </c>
      <c r="G8" s="144" t="s">
        <v>458</v>
      </c>
      <c r="H8" s="146" t="s">
        <v>459</v>
      </c>
      <c r="I8" s="143" t="s">
        <v>460</v>
      </c>
      <c r="J8" s="144" t="s">
        <v>461</v>
      </c>
      <c r="K8" s="144" t="s">
        <v>462</v>
      </c>
      <c r="L8" s="144" t="s">
        <v>463</v>
      </c>
      <c r="M8" s="144" t="s">
        <v>464</v>
      </c>
      <c r="N8" s="26"/>
    </row>
    <row r="9" spans="1:16" ht="15">
      <c r="A9" s="27">
        <v>409</v>
      </c>
      <c r="B9" s="18">
        <v>409201003</v>
      </c>
      <c r="C9" s="28" t="s">
        <v>465</v>
      </c>
      <c r="D9" s="18">
        <v>201</v>
      </c>
      <c r="E9" s="28" t="s">
        <v>206</v>
      </c>
      <c r="F9" s="18">
        <v>3</v>
      </c>
      <c r="G9" s="28" t="s">
        <v>8</v>
      </c>
      <c r="H9" s="49">
        <v>1</v>
      </c>
      <c r="I9" s="29">
        <v>11091</v>
      </c>
      <c r="J9" s="29">
        <v>1409</v>
      </c>
      <c r="K9" s="29">
        <v>0</v>
      </c>
      <c r="L9" s="29">
        <v>1188</v>
      </c>
      <c r="M9" s="30">
        <v>13688</v>
      </c>
      <c r="N9" s="31"/>
      <c r="O9" s="32"/>
      <c r="P9" s="32"/>
    </row>
    <row r="10" spans="1:16" ht="15">
      <c r="A10" s="27">
        <v>409</v>
      </c>
      <c r="B10" s="18">
        <v>409201036</v>
      </c>
      <c r="C10" s="28" t="s">
        <v>465</v>
      </c>
      <c r="D10" s="18">
        <v>201</v>
      </c>
      <c r="E10" s="28" t="s">
        <v>206</v>
      </c>
      <c r="F10" s="18">
        <v>36</v>
      </c>
      <c r="G10" s="28" t="s">
        <v>41</v>
      </c>
      <c r="H10" s="49">
        <v>1</v>
      </c>
      <c r="I10" s="29">
        <v>14803.306169950743</v>
      </c>
      <c r="J10" s="29">
        <v>7665</v>
      </c>
      <c r="K10" s="29">
        <v>0</v>
      </c>
      <c r="L10" s="29">
        <v>1188</v>
      </c>
      <c r="M10" s="30">
        <v>23656.306169950745</v>
      </c>
      <c r="N10" s="31"/>
      <c r="O10" s="32"/>
      <c r="P10" s="32"/>
    </row>
    <row r="11" spans="1:16" ht="15">
      <c r="A11" s="27">
        <v>409</v>
      </c>
      <c r="B11" s="18">
        <v>409201095</v>
      </c>
      <c r="C11" s="28" t="s">
        <v>465</v>
      </c>
      <c r="D11" s="18">
        <v>201</v>
      </c>
      <c r="E11" s="28" t="s">
        <v>206</v>
      </c>
      <c r="F11" s="18">
        <v>95</v>
      </c>
      <c r="G11" s="28" t="s">
        <v>100</v>
      </c>
      <c r="H11" s="49">
        <v>4</v>
      </c>
      <c r="I11" s="29">
        <v>22247</v>
      </c>
      <c r="J11" s="29">
        <v>15</v>
      </c>
      <c r="K11" s="29">
        <v>0</v>
      </c>
      <c r="L11" s="29">
        <v>1188</v>
      </c>
      <c r="M11" s="30">
        <v>23450</v>
      </c>
      <c r="N11" s="31"/>
      <c r="O11" s="32"/>
      <c r="P11" s="32"/>
    </row>
    <row r="12" spans="1:16" ht="15">
      <c r="A12" s="27">
        <v>409</v>
      </c>
      <c r="B12" s="18">
        <v>409201201</v>
      </c>
      <c r="C12" s="28" t="s">
        <v>465</v>
      </c>
      <c r="D12" s="18">
        <v>201</v>
      </c>
      <c r="E12" s="28" t="s">
        <v>206</v>
      </c>
      <c r="F12" s="18">
        <v>201</v>
      </c>
      <c r="G12" s="28" t="s">
        <v>206</v>
      </c>
      <c r="H12" s="49">
        <v>1037</v>
      </c>
      <c r="I12" s="29">
        <v>19935</v>
      </c>
      <c r="J12" s="29">
        <v>0</v>
      </c>
      <c r="K12" s="29">
        <v>0</v>
      </c>
      <c r="L12" s="29">
        <v>1188</v>
      </c>
      <c r="M12" s="30">
        <v>21123</v>
      </c>
      <c r="N12" s="31"/>
      <c r="O12" s="32"/>
      <c r="P12" s="32"/>
    </row>
    <row r="13" spans="1:16" ht="15">
      <c r="A13" s="27">
        <v>409</v>
      </c>
      <c r="B13" s="18">
        <v>409201331</v>
      </c>
      <c r="C13" s="28" t="s">
        <v>465</v>
      </c>
      <c r="D13" s="18">
        <v>201</v>
      </c>
      <c r="E13" s="28" t="s">
        <v>206</v>
      </c>
      <c r="F13" s="18">
        <v>331</v>
      </c>
      <c r="G13" s="28" t="s">
        <v>336</v>
      </c>
      <c r="H13" s="49">
        <v>1</v>
      </c>
      <c r="I13" s="29">
        <v>14189</v>
      </c>
      <c r="J13" s="29">
        <v>2707</v>
      </c>
      <c r="K13" s="29">
        <v>0</v>
      </c>
      <c r="L13" s="29">
        <v>1188</v>
      </c>
      <c r="M13" s="30">
        <v>18084</v>
      </c>
      <c r="N13" s="31"/>
      <c r="O13" s="32"/>
      <c r="P13" s="32"/>
    </row>
    <row r="14" spans="1:16" ht="15">
      <c r="A14" s="27">
        <v>410</v>
      </c>
      <c r="B14" s="18">
        <v>410035035</v>
      </c>
      <c r="C14" s="28" t="s">
        <v>466</v>
      </c>
      <c r="D14" s="18">
        <v>35</v>
      </c>
      <c r="E14" s="28" t="s">
        <v>40</v>
      </c>
      <c r="F14" s="18">
        <v>35</v>
      </c>
      <c r="G14" s="28" t="s">
        <v>40</v>
      </c>
      <c r="H14" s="49">
        <v>669</v>
      </c>
      <c r="I14" s="29">
        <v>20412</v>
      </c>
      <c r="J14" s="29">
        <v>7092</v>
      </c>
      <c r="K14" s="29">
        <v>0</v>
      </c>
      <c r="L14" s="29">
        <v>1188</v>
      </c>
      <c r="M14" s="30">
        <v>28692</v>
      </c>
      <c r="N14" s="31"/>
      <c r="O14" s="32"/>
      <c r="P14" s="32"/>
    </row>
    <row r="15" spans="1:16" ht="15">
      <c r="A15" s="27">
        <v>410</v>
      </c>
      <c r="B15" s="18">
        <v>410035057</v>
      </c>
      <c r="C15" s="28" t="s">
        <v>466</v>
      </c>
      <c r="D15" s="18">
        <v>35</v>
      </c>
      <c r="E15" s="28" t="s">
        <v>40</v>
      </c>
      <c r="F15" s="18">
        <v>57</v>
      </c>
      <c r="G15" s="28" t="s">
        <v>62</v>
      </c>
      <c r="H15" s="49">
        <v>311</v>
      </c>
      <c r="I15" s="29">
        <v>20984</v>
      </c>
      <c r="J15" s="29">
        <v>942</v>
      </c>
      <c r="K15" s="29">
        <v>0</v>
      </c>
      <c r="L15" s="29">
        <v>1188</v>
      </c>
      <c r="M15" s="30">
        <v>23114</v>
      </c>
      <c r="N15" s="31"/>
      <c r="O15" s="32"/>
      <c r="P15" s="32"/>
    </row>
    <row r="16" spans="1:16" ht="15">
      <c r="A16" s="27">
        <v>410</v>
      </c>
      <c r="B16" s="18">
        <v>410035093</v>
      </c>
      <c r="C16" s="28" t="s">
        <v>466</v>
      </c>
      <c r="D16" s="18">
        <v>35</v>
      </c>
      <c r="E16" s="28" t="s">
        <v>40</v>
      </c>
      <c r="F16" s="18">
        <v>93</v>
      </c>
      <c r="G16" s="28" t="s">
        <v>98</v>
      </c>
      <c r="H16" s="49">
        <v>14</v>
      </c>
      <c r="I16" s="29">
        <v>22964</v>
      </c>
      <c r="J16" s="29">
        <v>0</v>
      </c>
      <c r="K16" s="29">
        <v>0</v>
      </c>
      <c r="L16" s="29">
        <v>1188</v>
      </c>
      <c r="M16" s="30">
        <v>24152</v>
      </c>
      <c r="N16" s="31"/>
      <c r="O16" s="32"/>
      <c r="P16" s="32"/>
    </row>
    <row r="17" spans="1:16" ht="15">
      <c r="A17" s="27">
        <v>410</v>
      </c>
      <c r="B17" s="18">
        <v>410035163</v>
      </c>
      <c r="C17" s="28" t="s">
        <v>466</v>
      </c>
      <c r="D17" s="18">
        <v>35</v>
      </c>
      <c r="E17" s="28" t="s">
        <v>40</v>
      </c>
      <c r="F17" s="18">
        <v>163</v>
      </c>
      <c r="G17" s="28" t="s">
        <v>168</v>
      </c>
      <c r="H17" s="49">
        <v>36</v>
      </c>
      <c r="I17" s="29">
        <v>20359</v>
      </c>
      <c r="J17" s="29">
        <v>0</v>
      </c>
      <c r="K17" s="29">
        <v>0</v>
      </c>
      <c r="L17" s="29">
        <v>1188</v>
      </c>
      <c r="M17" s="30">
        <v>21547</v>
      </c>
      <c r="N17" s="31"/>
      <c r="O17" s="32"/>
      <c r="P17" s="32"/>
    </row>
    <row r="18" spans="1:16" ht="15">
      <c r="A18" s="27">
        <v>410</v>
      </c>
      <c r="B18" s="18">
        <v>410035165</v>
      </c>
      <c r="C18" s="28" t="s">
        <v>466</v>
      </c>
      <c r="D18" s="18">
        <v>35</v>
      </c>
      <c r="E18" s="28" t="s">
        <v>40</v>
      </c>
      <c r="F18" s="18">
        <v>165</v>
      </c>
      <c r="G18" s="28" t="s">
        <v>170</v>
      </c>
      <c r="H18" s="49">
        <v>8</v>
      </c>
      <c r="I18" s="29">
        <v>17763</v>
      </c>
      <c r="J18" s="29">
        <v>0</v>
      </c>
      <c r="K18" s="29">
        <v>0</v>
      </c>
      <c r="L18" s="29">
        <v>1188</v>
      </c>
      <c r="M18" s="30">
        <v>18951</v>
      </c>
      <c r="N18" s="31"/>
      <c r="O18" s="32"/>
      <c r="P18" s="32"/>
    </row>
    <row r="19" spans="1:16" ht="15">
      <c r="A19" s="27">
        <v>410</v>
      </c>
      <c r="B19" s="18">
        <v>410035176</v>
      </c>
      <c r="C19" s="28" t="s">
        <v>466</v>
      </c>
      <c r="D19" s="18">
        <v>35</v>
      </c>
      <c r="E19" s="28" t="s">
        <v>40</v>
      </c>
      <c r="F19" s="18">
        <v>176</v>
      </c>
      <c r="G19" s="28" t="s">
        <v>181</v>
      </c>
      <c r="H19" s="49">
        <v>2</v>
      </c>
      <c r="I19" s="29">
        <v>21085</v>
      </c>
      <c r="J19" s="29">
        <v>8360</v>
      </c>
      <c r="K19" s="29">
        <v>0</v>
      </c>
      <c r="L19" s="29">
        <v>1188</v>
      </c>
      <c r="M19" s="30">
        <v>30633</v>
      </c>
      <c r="N19" s="31"/>
      <c r="O19" s="32"/>
      <c r="P19" s="32"/>
    </row>
    <row r="20" spans="1:16" ht="15">
      <c r="A20" s="27">
        <v>410</v>
      </c>
      <c r="B20" s="18">
        <v>410035229</v>
      </c>
      <c r="C20" s="28" t="s">
        <v>466</v>
      </c>
      <c r="D20" s="18">
        <v>35</v>
      </c>
      <c r="E20" s="28" t="s">
        <v>40</v>
      </c>
      <c r="F20" s="18">
        <v>229</v>
      </c>
      <c r="G20" s="28" t="s">
        <v>234</v>
      </c>
      <c r="H20" s="49">
        <v>1</v>
      </c>
      <c r="I20" s="29">
        <v>13846</v>
      </c>
      <c r="J20" s="29">
        <v>1501</v>
      </c>
      <c r="K20" s="29">
        <v>0</v>
      </c>
      <c r="L20" s="29">
        <v>1188</v>
      </c>
      <c r="M20" s="30">
        <v>16535</v>
      </c>
      <c r="N20" s="31"/>
      <c r="O20" s="32"/>
      <c r="P20" s="32"/>
    </row>
    <row r="21" spans="1:16" ht="15">
      <c r="A21" s="27">
        <v>410</v>
      </c>
      <c r="B21" s="18">
        <v>410035244</v>
      </c>
      <c r="C21" s="28" t="s">
        <v>466</v>
      </c>
      <c r="D21" s="18">
        <v>35</v>
      </c>
      <c r="E21" s="28" t="s">
        <v>40</v>
      </c>
      <c r="F21" s="18">
        <v>244</v>
      </c>
      <c r="G21" s="28" t="s">
        <v>249</v>
      </c>
      <c r="H21" s="49">
        <v>2</v>
      </c>
      <c r="I21" s="29">
        <v>16466</v>
      </c>
      <c r="J21" s="29">
        <v>3952</v>
      </c>
      <c r="K21" s="29">
        <v>0</v>
      </c>
      <c r="L21" s="29">
        <v>1188</v>
      </c>
      <c r="M21" s="30">
        <v>21606</v>
      </c>
      <c r="N21" s="31"/>
      <c r="O21" s="32"/>
      <c r="P21" s="32"/>
    </row>
    <row r="22" spans="1:16" ht="15">
      <c r="A22" s="27">
        <v>410</v>
      </c>
      <c r="B22" s="18">
        <v>410035248</v>
      </c>
      <c r="C22" s="28" t="s">
        <v>466</v>
      </c>
      <c r="D22" s="18">
        <v>35</v>
      </c>
      <c r="E22" s="28" t="s">
        <v>40</v>
      </c>
      <c r="F22" s="18">
        <v>248</v>
      </c>
      <c r="G22" s="28" t="s">
        <v>253</v>
      </c>
      <c r="H22" s="49">
        <v>81</v>
      </c>
      <c r="I22" s="29">
        <v>19514</v>
      </c>
      <c r="J22" s="29">
        <v>711</v>
      </c>
      <c r="K22" s="29">
        <v>0</v>
      </c>
      <c r="L22" s="29">
        <v>1188</v>
      </c>
      <c r="M22" s="30">
        <v>21413</v>
      </c>
      <c r="N22" s="31"/>
      <c r="O22" s="32"/>
      <c r="P22" s="32"/>
    </row>
    <row r="23" spans="1:16" ht="15">
      <c r="A23" s="27">
        <v>410</v>
      </c>
      <c r="B23" s="18">
        <v>410035262</v>
      </c>
      <c r="C23" s="28" t="s">
        <v>466</v>
      </c>
      <c r="D23" s="18">
        <v>35</v>
      </c>
      <c r="E23" s="28" t="s">
        <v>40</v>
      </c>
      <c r="F23" s="18">
        <v>262</v>
      </c>
      <c r="G23" s="28" t="s">
        <v>267</v>
      </c>
      <c r="H23" s="49">
        <v>4</v>
      </c>
      <c r="I23" s="29">
        <v>15943</v>
      </c>
      <c r="J23" s="29">
        <v>149</v>
      </c>
      <c r="K23" s="29">
        <v>0</v>
      </c>
      <c r="L23" s="29">
        <v>1188</v>
      </c>
      <c r="M23" s="30">
        <v>17280</v>
      </c>
      <c r="N23" s="31"/>
      <c r="O23" s="32"/>
      <c r="P23" s="32"/>
    </row>
    <row r="24" spans="1:16" ht="15">
      <c r="A24" s="27">
        <v>410</v>
      </c>
      <c r="B24" s="18">
        <v>410035346</v>
      </c>
      <c r="C24" s="28" t="s">
        <v>466</v>
      </c>
      <c r="D24" s="18">
        <v>35</v>
      </c>
      <c r="E24" s="28" t="s">
        <v>40</v>
      </c>
      <c r="F24" s="18">
        <v>346</v>
      </c>
      <c r="G24" s="28" t="s">
        <v>351</v>
      </c>
      <c r="H24" s="49">
        <v>17</v>
      </c>
      <c r="I24" s="29">
        <v>18158</v>
      </c>
      <c r="J24" s="29">
        <v>2809</v>
      </c>
      <c r="K24" s="29">
        <v>0</v>
      </c>
      <c r="L24" s="29">
        <v>1188</v>
      </c>
      <c r="M24" s="30">
        <v>22155</v>
      </c>
      <c r="N24" s="31"/>
      <c r="O24" s="32"/>
      <c r="P24" s="32"/>
    </row>
    <row r="25" spans="1:16" ht="15">
      <c r="A25" s="27">
        <v>410</v>
      </c>
      <c r="B25" s="18">
        <v>410057035</v>
      </c>
      <c r="C25" s="28" t="s">
        <v>466</v>
      </c>
      <c r="D25" s="18">
        <v>57</v>
      </c>
      <c r="E25" s="28" t="s">
        <v>62</v>
      </c>
      <c r="F25" s="18">
        <v>35</v>
      </c>
      <c r="G25" s="28" t="s">
        <v>40</v>
      </c>
      <c r="H25" s="49">
        <v>7</v>
      </c>
      <c r="I25" s="29">
        <v>18231</v>
      </c>
      <c r="J25" s="29">
        <v>6335</v>
      </c>
      <c r="K25" s="29">
        <v>0</v>
      </c>
      <c r="L25" s="29">
        <v>1188</v>
      </c>
      <c r="M25" s="30">
        <v>25754</v>
      </c>
      <c r="N25" s="31"/>
      <c r="O25" s="32"/>
      <c r="P25" s="32"/>
    </row>
    <row r="26" spans="1:16" ht="15">
      <c r="A26" s="27">
        <v>410</v>
      </c>
      <c r="B26" s="18">
        <v>410057057</v>
      </c>
      <c r="C26" s="28" t="s">
        <v>466</v>
      </c>
      <c r="D26" s="18">
        <v>57</v>
      </c>
      <c r="E26" s="28" t="s">
        <v>62</v>
      </c>
      <c r="F26" s="18">
        <v>57</v>
      </c>
      <c r="G26" s="28" t="s">
        <v>62</v>
      </c>
      <c r="H26" s="49">
        <v>201</v>
      </c>
      <c r="I26" s="29">
        <v>19922</v>
      </c>
      <c r="J26" s="29">
        <v>894</v>
      </c>
      <c r="K26" s="29">
        <v>0</v>
      </c>
      <c r="L26" s="29">
        <v>1188</v>
      </c>
      <c r="M26" s="30">
        <v>22004</v>
      </c>
      <c r="N26" s="31"/>
      <c r="O26" s="32"/>
      <c r="P26" s="32"/>
    </row>
    <row r="27" spans="1:16" ht="15">
      <c r="A27" s="27">
        <v>410</v>
      </c>
      <c r="B27" s="18">
        <v>410057093</v>
      </c>
      <c r="C27" s="28" t="s">
        <v>466</v>
      </c>
      <c r="D27" s="18">
        <v>57</v>
      </c>
      <c r="E27" s="28" t="s">
        <v>62</v>
      </c>
      <c r="F27" s="18">
        <v>93</v>
      </c>
      <c r="G27" s="28" t="s">
        <v>98</v>
      </c>
      <c r="H27" s="49">
        <v>7</v>
      </c>
      <c r="I27" s="29">
        <v>15451</v>
      </c>
      <c r="J27" s="29">
        <v>0</v>
      </c>
      <c r="K27" s="29">
        <v>0</v>
      </c>
      <c r="L27" s="29">
        <v>1188</v>
      </c>
      <c r="M27" s="30">
        <v>16639</v>
      </c>
      <c r="N27" s="31"/>
      <c r="O27" s="32"/>
      <c r="P27" s="32"/>
    </row>
    <row r="28" spans="1:16" ht="15">
      <c r="A28" s="27">
        <v>410</v>
      </c>
      <c r="B28" s="18">
        <v>410057163</v>
      </c>
      <c r="C28" s="28" t="s">
        <v>466</v>
      </c>
      <c r="D28" s="18">
        <v>57</v>
      </c>
      <c r="E28" s="28" t="s">
        <v>62</v>
      </c>
      <c r="F28" s="18">
        <v>163</v>
      </c>
      <c r="G28" s="28" t="s">
        <v>168</v>
      </c>
      <c r="H28" s="49">
        <v>4</v>
      </c>
      <c r="I28" s="29">
        <v>15906</v>
      </c>
      <c r="J28" s="29">
        <v>0</v>
      </c>
      <c r="K28" s="29">
        <v>0</v>
      </c>
      <c r="L28" s="29">
        <v>1188</v>
      </c>
      <c r="M28" s="30">
        <v>17094</v>
      </c>
      <c r="N28" s="31"/>
      <c r="O28" s="32"/>
      <c r="P28" s="32"/>
    </row>
    <row r="29" spans="1:16" ht="15">
      <c r="A29" s="27">
        <v>410</v>
      </c>
      <c r="B29" s="18">
        <v>410057248</v>
      </c>
      <c r="C29" s="28" t="s">
        <v>466</v>
      </c>
      <c r="D29" s="18">
        <v>57</v>
      </c>
      <c r="E29" s="28" t="s">
        <v>62</v>
      </c>
      <c r="F29" s="18">
        <v>248</v>
      </c>
      <c r="G29" s="28" t="s">
        <v>253</v>
      </c>
      <c r="H29" s="49">
        <v>11</v>
      </c>
      <c r="I29" s="29">
        <v>18090</v>
      </c>
      <c r="J29" s="29">
        <v>659</v>
      </c>
      <c r="K29" s="29">
        <v>0</v>
      </c>
      <c r="L29" s="29">
        <v>1188</v>
      </c>
      <c r="M29" s="30">
        <v>19937</v>
      </c>
      <c r="N29" s="31"/>
      <c r="O29" s="32"/>
      <c r="P29" s="32"/>
    </row>
    <row r="30" spans="1:16" ht="15">
      <c r="A30" s="27">
        <v>410</v>
      </c>
      <c r="B30" s="18">
        <v>410057336</v>
      </c>
      <c r="C30" s="28" t="s">
        <v>466</v>
      </c>
      <c r="D30" s="18">
        <v>57</v>
      </c>
      <c r="E30" s="28" t="s">
        <v>62</v>
      </c>
      <c r="F30" s="18">
        <v>336</v>
      </c>
      <c r="G30" s="28" t="s">
        <v>341</v>
      </c>
      <c r="H30" s="49">
        <v>1</v>
      </c>
      <c r="I30" s="29">
        <v>16410.426652716051</v>
      </c>
      <c r="J30" s="29">
        <v>3591</v>
      </c>
      <c r="K30" s="29">
        <v>0</v>
      </c>
      <c r="L30" s="29">
        <v>1188</v>
      </c>
      <c r="M30" s="30">
        <v>21189.426652716051</v>
      </c>
      <c r="N30" s="31"/>
      <c r="O30" s="32"/>
      <c r="P30" s="32"/>
    </row>
    <row r="31" spans="1:16" ht="15">
      <c r="A31" s="27">
        <v>412</v>
      </c>
      <c r="B31" s="18">
        <v>412035018</v>
      </c>
      <c r="C31" s="28" t="s">
        <v>467</v>
      </c>
      <c r="D31" s="18">
        <v>35</v>
      </c>
      <c r="E31" s="28" t="s">
        <v>40</v>
      </c>
      <c r="F31" s="18">
        <v>18</v>
      </c>
      <c r="G31" s="28" t="s">
        <v>23</v>
      </c>
      <c r="H31" s="49">
        <v>1</v>
      </c>
      <c r="I31" s="29">
        <v>11796</v>
      </c>
      <c r="J31" s="29">
        <v>6413</v>
      </c>
      <c r="K31" s="29">
        <v>0</v>
      </c>
      <c r="L31" s="29">
        <v>1188</v>
      </c>
      <c r="M31" s="30">
        <v>19397</v>
      </c>
      <c r="N31" s="31"/>
      <c r="O31" s="32"/>
      <c r="P31" s="32"/>
    </row>
    <row r="32" spans="1:16" ht="15">
      <c r="A32" s="27">
        <v>412</v>
      </c>
      <c r="B32" s="18">
        <v>412035035</v>
      </c>
      <c r="C32" s="28" t="s">
        <v>467</v>
      </c>
      <c r="D32" s="18">
        <v>35</v>
      </c>
      <c r="E32" s="28" t="s">
        <v>40</v>
      </c>
      <c r="F32" s="18">
        <v>35</v>
      </c>
      <c r="G32" s="28" t="s">
        <v>40</v>
      </c>
      <c r="H32" s="49">
        <v>463</v>
      </c>
      <c r="I32" s="29">
        <v>20301</v>
      </c>
      <c r="J32" s="29">
        <v>7054</v>
      </c>
      <c r="K32" s="29">
        <v>0</v>
      </c>
      <c r="L32" s="29">
        <v>1188</v>
      </c>
      <c r="M32" s="30">
        <v>28543</v>
      </c>
      <c r="N32" s="31"/>
      <c r="O32" s="32"/>
      <c r="P32" s="32"/>
    </row>
    <row r="33" spans="1:16" ht="15">
      <c r="A33" s="27">
        <v>412</v>
      </c>
      <c r="B33" s="18">
        <v>412035044</v>
      </c>
      <c r="C33" s="28" t="s">
        <v>467</v>
      </c>
      <c r="D33" s="18">
        <v>35</v>
      </c>
      <c r="E33" s="28" t="s">
        <v>40</v>
      </c>
      <c r="F33" s="18">
        <v>44</v>
      </c>
      <c r="G33" s="28" t="s">
        <v>49</v>
      </c>
      <c r="H33" s="49">
        <v>8</v>
      </c>
      <c r="I33" s="29">
        <v>18138</v>
      </c>
      <c r="J33" s="29">
        <v>314</v>
      </c>
      <c r="K33" s="29">
        <v>0</v>
      </c>
      <c r="L33" s="29">
        <v>1188</v>
      </c>
      <c r="M33" s="30">
        <v>19640</v>
      </c>
      <c r="N33" s="31"/>
      <c r="O33" s="32"/>
      <c r="P33" s="32"/>
    </row>
    <row r="34" spans="1:16" ht="15">
      <c r="A34" s="27">
        <v>412</v>
      </c>
      <c r="B34" s="18">
        <v>412035046</v>
      </c>
      <c r="C34" s="28" t="s">
        <v>467</v>
      </c>
      <c r="D34" s="18">
        <v>35</v>
      </c>
      <c r="E34" s="28" t="s">
        <v>40</v>
      </c>
      <c r="F34" s="18">
        <v>46</v>
      </c>
      <c r="G34" s="28" t="s">
        <v>51</v>
      </c>
      <c r="H34" s="49">
        <v>1</v>
      </c>
      <c r="I34" s="29">
        <v>16784</v>
      </c>
      <c r="J34" s="29">
        <v>16705</v>
      </c>
      <c r="K34" s="29">
        <v>0</v>
      </c>
      <c r="L34" s="29">
        <v>1188</v>
      </c>
      <c r="M34" s="30">
        <v>34677</v>
      </c>
      <c r="N34" s="31"/>
      <c r="O34" s="32"/>
      <c r="P34" s="32"/>
    </row>
    <row r="35" spans="1:16" ht="15">
      <c r="A35" s="27">
        <v>412</v>
      </c>
      <c r="B35" s="18">
        <v>412035073</v>
      </c>
      <c r="C35" s="28" t="s">
        <v>467</v>
      </c>
      <c r="D35" s="18">
        <v>35</v>
      </c>
      <c r="E35" s="28" t="s">
        <v>40</v>
      </c>
      <c r="F35" s="18">
        <v>73</v>
      </c>
      <c r="G35" s="28" t="s">
        <v>78</v>
      </c>
      <c r="H35" s="49">
        <v>3</v>
      </c>
      <c r="I35" s="29">
        <v>20121</v>
      </c>
      <c r="J35" s="29">
        <v>14466</v>
      </c>
      <c r="K35" s="29">
        <v>0</v>
      </c>
      <c r="L35" s="29">
        <v>1188</v>
      </c>
      <c r="M35" s="30">
        <v>35775</v>
      </c>
      <c r="N35" s="31"/>
      <c r="O35" s="32"/>
      <c r="P35" s="32"/>
    </row>
    <row r="36" spans="1:16" ht="15">
      <c r="A36" s="27">
        <v>412</v>
      </c>
      <c r="B36" s="18">
        <v>412035088</v>
      </c>
      <c r="C36" s="28" t="s">
        <v>467</v>
      </c>
      <c r="D36" s="18">
        <v>35</v>
      </c>
      <c r="E36" s="28" t="s">
        <v>40</v>
      </c>
      <c r="F36" s="18">
        <v>88</v>
      </c>
      <c r="G36" s="28" t="s">
        <v>93</v>
      </c>
      <c r="H36" s="49">
        <v>1</v>
      </c>
      <c r="I36" s="29">
        <v>13522.748360704687</v>
      </c>
      <c r="J36" s="29">
        <v>3971</v>
      </c>
      <c r="K36" s="29">
        <v>0</v>
      </c>
      <c r="L36" s="29">
        <v>1188</v>
      </c>
      <c r="M36" s="30">
        <v>18681.748360704689</v>
      </c>
      <c r="N36" s="31"/>
      <c r="O36" s="32"/>
      <c r="P36" s="32"/>
    </row>
    <row r="37" spans="1:16" ht="15">
      <c r="A37" s="27">
        <v>412</v>
      </c>
      <c r="B37" s="18">
        <v>412035100</v>
      </c>
      <c r="C37" s="28" t="s">
        <v>467</v>
      </c>
      <c r="D37" s="18">
        <v>35</v>
      </c>
      <c r="E37" s="28" t="s">
        <v>40</v>
      </c>
      <c r="F37" s="18">
        <v>100</v>
      </c>
      <c r="G37" s="28" t="s">
        <v>105</v>
      </c>
      <c r="H37" s="49">
        <v>1</v>
      </c>
      <c r="I37" s="29">
        <v>18250.951534425098</v>
      </c>
      <c r="J37" s="29">
        <v>4941</v>
      </c>
      <c r="K37" s="29">
        <v>0</v>
      </c>
      <c r="L37" s="29">
        <v>1188</v>
      </c>
      <c r="M37" s="30">
        <v>24379.951534425098</v>
      </c>
      <c r="N37" s="31"/>
      <c r="O37" s="32"/>
      <c r="P37" s="32"/>
    </row>
    <row r="38" spans="1:16" ht="15">
      <c r="A38" s="27">
        <v>412</v>
      </c>
      <c r="B38" s="18">
        <v>412035189</v>
      </c>
      <c r="C38" s="28" t="s">
        <v>467</v>
      </c>
      <c r="D38" s="18">
        <v>35</v>
      </c>
      <c r="E38" s="28" t="s">
        <v>40</v>
      </c>
      <c r="F38" s="18">
        <v>189</v>
      </c>
      <c r="G38" s="28" t="s">
        <v>194</v>
      </c>
      <c r="H38" s="49">
        <v>4</v>
      </c>
      <c r="I38" s="29">
        <v>17904</v>
      </c>
      <c r="J38" s="29">
        <v>8154</v>
      </c>
      <c r="K38" s="29">
        <v>0</v>
      </c>
      <c r="L38" s="29">
        <v>1188</v>
      </c>
      <c r="M38" s="30">
        <v>27246</v>
      </c>
      <c r="N38" s="31"/>
      <c r="O38" s="32"/>
      <c r="P38" s="32"/>
    </row>
    <row r="39" spans="1:16" ht="15">
      <c r="A39" s="27">
        <v>412</v>
      </c>
      <c r="B39" s="18">
        <v>412035199</v>
      </c>
      <c r="C39" s="28" t="s">
        <v>467</v>
      </c>
      <c r="D39" s="18">
        <v>35</v>
      </c>
      <c r="E39" s="28" t="s">
        <v>40</v>
      </c>
      <c r="F39" s="18">
        <v>199</v>
      </c>
      <c r="G39" s="28" t="s">
        <v>204</v>
      </c>
      <c r="H39" s="49">
        <v>1</v>
      </c>
      <c r="I39" s="29">
        <v>13510.509526206772</v>
      </c>
      <c r="J39" s="29">
        <v>12253</v>
      </c>
      <c r="K39" s="29">
        <v>0</v>
      </c>
      <c r="L39" s="29">
        <v>1188</v>
      </c>
      <c r="M39" s="30">
        <v>26951.50952620677</v>
      </c>
      <c r="N39" s="31"/>
      <c r="O39" s="32"/>
      <c r="P39" s="32"/>
    </row>
    <row r="40" spans="1:16" ht="15">
      <c r="A40" s="27">
        <v>412</v>
      </c>
      <c r="B40" s="18">
        <v>412035220</v>
      </c>
      <c r="C40" s="28" t="s">
        <v>467</v>
      </c>
      <c r="D40" s="18">
        <v>35</v>
      </c>
      <c r="E40" s="28" t="s">
        <v>40</v>
      </c>
      <c r="F40" s="18">
        <v>220</v>
      </c>
      <c r="G40" s="28" t="s">
        <v>225</v>
      </c>
      <c r="H40" s="49">
        <v>4</v>
      </c>
      <c r="I40" s="29">
        <v>20059</v>
      </c>
      <c r="J40" s="29">
        <v>7104</v>
      </c>
      <c r="K40" s="29">
        <v>0</v>
      </c>
      <c r="L40" s="29">
        <v>1188</v>
      </c>
      <c r="M40" s="30">
        <v>28351</v>
      </c>
      <c r="N40" s="31"/>
      <c r="O40" s="32"/>
      <c r="P40" s="32"/>
    </row>
    <row r="41" spans="1:16" ht="15">
      <c r="A41" s="27">
        <v>412</v>
      </c>
      <c r="B41" s="18">
        <v>412035238</v>
      </c>
      <c r="C41" s="28" t="s">
        <v>467</v>
      </c>
      <c r="D41" s="18">
        <v>35</v>
      </c>
      <c r="E41" s="28" t="s">
        <v>40</v>
      </c>
      <c r="F41" s="18">
        <v>238</v>
      </c>
      <c r="G41" s="28" t="s">
        <v>243</v>
      </c>
      <c r="H41" s="49">
        <v>1</v>
      </c>
      <c r="I41" s="29">
        <v>14335.41813846154</v>
      </c>
      <c r="J41" s="29">
        <v>5162</v>
      </c>
      <c r="K41" s="29">
        <v>0</v>
      </c>
      <c r="L41" s="29">
        <v>1188</v>
      </c>
      <c r="M41" s="30">
        <v>20685.41813846154</v>
      </c>
      <c r="N41" s="31"/>
      <c r="O41" s="32"/>
      <c r="P41" s="32"/>
    </row>
    <row r="42" spans="1:16" ht="15">
      <c r="A42" s="27">
        <v>412</v>
      </c>
      <c r="B42" s="18">
        <v>412035244</v>
      </c>
      <c r="C42" s="28" t="s">
        <v>467</v>
      </c>
      <c r="D42" s="18">
        <v>35</v>
      </c>
      <c r="E42" s="28" t="s">
        <v>40</v>
      </c>
      <c r="F42" s="18">
        <v>244</v>
      </c>
      <c r="G42" s="28" t="s">
        <v>249</v>
      </c>
      <c r="H42" s="49">
        <v>4</v>
      </c>
      <c r="I42" s="29">
        <v>13161</v>
      </c>
      <c r="J42" s="29">
        <v>3158</v>
      </c>
      <c r="K42" s="29">
        <v>0</v>
      </c>
      <c r="L42" s="29">
        <v>1188</v>
      </c>
      <c r="M42" s="30">
        <v>17507</v>
      </c>
      <c r="N42" s="31"/>
      <c r="O42" s="32"/>
      <c r="P42" s="32"/>
    </row>
    <row r="43" spans="1:16" ht="15">
      <c r="A43" s="27">
        <v>412</v>
      </c>
      <c r="B43" s="18">
        <v>412035274</v>
      </c>
      <c r="C43" s="28" t="s">
        <v>467</v>
      </c>
      <c r="D43" s="18">
        <v>35</v>
      </c>
      <c r="E43" s="28" t="s">
        <v>40</v>
      </c>
      <c r="F43" s="18">
        <v>274</v>
      </c>
      <c r="G43" s="28" t="s">
        <v>279</v>
      </c>
      <c r="H43" s="49">
        <v>1</v>
      </c>
      <c r="I43" s="29">
        <v>21663</v>
      </c>
      <c r="J43" s="29">
        <v>11156</v>
      </c>
      <c r="K43" s="29">
        <v>0</v>
      </c>
      <c r="L43" s="29">
        <v>1188</v>
      </c>
      <c r="M43" s="30">
        <v>34007</v>
      </c>
      <c r="N43" s="31"/>
      <c r="O43" s="32"/>
      <c r="P43" s="32"/>
    </row>
    <row r="44" spans="1:16" ht="15">
      <c r="A44" s="27">
        <v>412</v>
      </c>
      <c r="B44" s="18">
        <v>412035285</v>
      </c>
      <c r="C44" s="28" t="s">
        <v>467</v>
      </c>
      <c r="D44" s="18">
        <v>35</v>
      </c>
      <c r="E44" s="28" t="s">
        <v>40</v>
      </c>
      <c r="F44" s="18">
        <v>285</v>
      </c>
      <c r="G44" s="28" t="s">
        <v>290</v>
      </c>
      <c r="H44" s="49">
        <v>4</v>
      </c>
      <c r="I44" s="29">
        <v>14774</v>
      </c>
      <c r="J44" s="29">
        <v>3234</v>
      </c>
      <c r="K44" s="29">
        <v>0</v>
      </c>
      <c r="L44" s="29">
        <v>1188</v>
      </c>
      <c r="M44" s="30">
        <v>19196</v>
      </c>
      <c r="N44" s="31"/>
      <c r="O44" s="32"/>
      <c r="P44" s="32"/>
    </row>
    <row r="45" spans="1:16" ht="15">
      <c r="A45" s="27">
        <v>412</v>
      </c>
      <c r="B45" s="18">
        <v>412035293</v>
      </c>
      <c r="C45" s="28" t="s">
        <v>467</v>
      </c>
      <c r="D45" s="18">
        <v>35</v>
      </c>
      <c r="E45" s="28" t="s">
        <v>40</v>
      </c>
      <c r="F45" s="18">
        <v>293</v>
      </c>
      <c r="G45" s="28" t="s">
        <v>298</v>
      </c>
      <c r="H45" s="49">
        <v>3</v>
      </c>
      <c r="I45" s="29">
        <v>17674</v>
      </c>
      <c r="J45" s="29">
        <v>316</v>
      </c>
      <c r="K45" s="29">
        <v>0</v>
      </c>
      <c r="L45" s="29">
        <v>1188</v>
      </c>
      <c r="M45" s="30">
        <v>19178</v>
      </c>
      <c r="N45" s="31"/>
      <c r="O45" s="32"/>
      <c r="P45" s="32"/>
    </row>
    <row r="46" spans="1:16" ht="15">
      <c r="A46" s="27">
        <v>412</v>
      </c>
      <c r="B46" s="18">
        <v>412035308</v>
      </c>
      <c r="C46" s="28" t="s">
        <v>467</v>
      </c>
      <c r="D46" s="18">
        <v>35</v>
      </c>
      <c r="E46" s="28" t="s">
        <v>40</v>
      </c>
      <c r="F46" s="18">
        <v>308</v>
      </c>
      <c r="G46" s="28" t="s">
        <v>313</v>
      </c>
      <c r="H46" s="49">
        <v>1</v>
      </c>
      <c r="I46" s="29">
        <v>19234.521194754943</v>
      </c>
      <c r="J46" s="29">
        <v>7444</v>
      </c>
      <c r="K46" s="29">
        <v>0</v>
      </c>
      <c r="L46" s="29">
        <v>1188</v>
      </c>
      <c r="M46" s="30">
        <v>27866.521194754943</v>
      </c>
      <c r="N46" s="31"/>
      <c r="O46" s="32"/>
      <c r="P46" s="32"/>
    </row>
    <row r="47" spans="1:16" ht="15">
      <c r="A47" s="27">
        <v>413</v>
      </c>
      <c r="B47" s="18">
        <v>413114091</v>
      </c>
      <c r="C47" s="28" t="s">
        <v>468</v>
      </c>
      <c r="D47" s="18">
        <v>114</v>
      </c>
      <c r="E47" s="28" t="s">
        <v>119</v>
      </c>
      <c r="F47" s="18">
        <v>91</v>
      </c>
      <c r="G47" s="28" t="s">
        <v>96</v>
      </c>
      <c r="H47" s="49">
        <v>3</v>
      </c>
      <c r="I47" s="29">
        <v>12038</v>
      </c>
      <c r="J47" s="29">
        <v>14925</v>
      </c>
      <c r="K47" s="29">
        <v>0</v>
      </c>
      <c r="L47" s="29">
        <v>1188</v>
      </c>
      <c r="M47" s="30">
        <v>28151</v>
      </c>
      <c r="N47" s="31"/>
      <c r="O47" s="32"/>
      <c r="P47" s="32"/>
    </row>
    <row r="48" spans="1:16" ht="15">
      <c r="A48" s="27">
        <v>413</v>
      </c>
      <c r="B48" s="18">
        <v>413114114</v>
      </c>
      <c r="C48" s="28" t="s">
        <v>468</v>
      </c>
      <c r="D48" s="18">
        <v>114</v>
      </c>
      <c r="E48" s="28" t="s">
        <v>119</v>
      </c>
      <c r="F48" s="18">
        <v>114</v>
      </c>
      <c r="G48" s="28" t="s">
        <v>119</v>
      </c>
      <c r="H48" s="49">
        <v>102</v>
      </c>
      <c r="I48" s="29">
        <v>14961</v>
      </c>
      <c r="J48" s="29">
        <v>4335</v>
      </c>
      <c r="K48" s="29">
        <v>0</v>
      </c>
      <c r="L48" s="29">
        <v>1188</v>
      </c>
      <c r="M48" s="30">
        <v>20484</v>
      </c>
      <c r="N48" s="31"/>
      <c r="O48" s="32"/>
      <c r="P48" s="32"/>
    </row>
    <row r="49" spans="1:16" ht="15">
      <c r="A49" s="27">
        <v>413</v>
      </c>
      <c r="B49" s="18">
        <v>413114210</v>
      </c>
      <c r="C49" s="28" t="s">
        <v>468</v>
      </c>
      <c r="D49" s="18">
        <v>114</v>
      </c>
      <c r="E49" s="28" t="s">
        <v>119</v>
      </c>
      <c r="F49" s="18">
        <v>210</v>
      </c>
      <c r="G49" s="28" t="s">
        <v>215</v>
      </c>
      <c r="H49" s="49">
        <v>3</v>
      </c>
      <c r="I49" s="29">
        <v>12988</v>
      </c>
      <c r="J49" s="29">
        <v>6257</v>
      </c>
      <c r="K49" s="29">
        <v>0</v>
      </c>
      <c r="L49" s="29">
        <v>1188</v>
      </c>
      <c r="M49" s="30">
        <v>20433</v>
      </c>
      <c r="N49" s="31"/>
      <c r="O49" s="32"/>
      <c r="P49" s="32"/>
    </row>
    <row r="50" spans="1:16" ht="15">
      <c r="A50" s="27">
        <v>413</v>
      </c>
      <c r="B50" s="18">
        <v>413114312</v>
      </c>
      <c r="C50" s="28" t="s">
        <v>468</v>
      </c>
      <c r="D50" s="18">
        <v>114</v>
      </c>
      <c r="E50" s="28" t="s">
        <v>119</v>
      </c>
      <c r="F50" s="18">
        <v>312</v>
      </c>
      <c r="G50" s="28" t="s">
        <v>317</v>
      </c>
      <c r="H50" s="49">
        <v>5</v>
      </c>
      <c r="I50" s="29">
        <v>11723</v>
      </c>
      <c r="J50" s="29">
        <v>19681</v>
      </c>
      <c r="K50" s="29">
        <v>0</v>
      </c>
      <c r="L50" s="29">
        <v>1188</v>
      </c>
      <c r="M50" s="30">
        <v>32592</v>
      </c>
      <c r="N50" s="31"/>
      <c r="O50" s="32"/>
      <c r="P50" s="32"/>
    </row>
    <row r="51" spans="1:16" ht="15">
      <c r="A51" s="27">
        <v>413</v>
      </c>
      <c r="B51" s="18">
        <v>413114605</v>
      </c>
      <c r="C51" s="28" t="s">
        <v>468</v>
      </c>
      <c r="D51" s="18">
        <v>114</v>
      </c>
      <c r="E51" s="28" t="s">
        <v>119</v>
      </c>
      <c r="F51" s="18">
        <v>605</v>
      </c>
      <c r="G51" s="28" t="s">
        <v>361</v>
      </c>
      <c r="H51" s="49">
        <v>5</v>
      </c>
      <c r="I51" s="29">
        <v>14243</v>
      </c>
      <c r="J51" s="29">
        <v>10814</v>
      </c>
      <c r="K51" s="29">
        <v>0</v>
      </c>
      <c r="L51" s="29">
        <v>1188</v>
      </c>
      <c r="M51" s="30">
        <v>26245</v>
      </c>
      <c r="N51" s="31"/>
      <c r="O51" s="32"/>
      <c r="P51" s="32"/>
    </row>
    <row r="52" spans="1:16" ht="15">
      <c r="A52" s="27">
        <v>413</v>
      </c>
      <c r="B52" s="18">
        <v>413114670</v>
      </c>
      <c r="C52" s="28" t="s">
        <v>468</v>
      </c>
      <c r="D52" s="18">
        <v>114</v>
      </c>
      <c r="E52" s="28" t="s">
        <v>119</v>
      </c>
      <c r="F52" s="18">
        <v>670</v>
      </c>
      <c r="G52" s="28" t="s">
        <v>379</v>
      </c>
      <c r="H52" s="49">
        <v>6</v>
      </c>
      <c r="I52" s="29">
        <v>13715</v>
      </c>
      <c r="J52" s="29">
        <v>9546</v>
      </c>
      <c r="K52" s="29">
        <v>0</v>
      </c>
      <c r="L52" s="29">
        <v>1188</v>
      </c>
      <c r="M52" s="30">
        <v>24449</v>
      </c>
      <c r="N52" s="31"/>
      <c r="O52" s="32"/>
      <c r="P52" s="32"/>
    </row>
    <row r="53" spans="1:16" ht="15">
      <c r="A53" s="27">
        <v>413</v>
      </c>
      <c r="B53" s="18">
        <v>413114674</v>
      </c>
      <c r="C53" s="28" t="s">
        <v>468</v>
      </c>
      <c r="D53" s="18">
        <v>114</v>
      </c>
      <c r="E53" s="28" t="s">
        <v>119</v>
      </c>
      <c r="F53" s="18">
        <v>674</v>
      </c>
      <c r="G53" s="28" t="s">
        <v>382</v>
      </c>
      <c r="H53" s="49">
        <v>40</v>
      </c>
      <c r="I53" s="29">
        <v>16745</v>
      </c>
      <c r="J53" s="29">
        <v>8108</v>
      </c>
      <c r="K53" s="29">
        <v>0</v>
      </c>
      <c r="L53" s="29">
        <v>1188</v>
      </c>
      <c r="M53" s="30">
        <v>26041</v>
      </c>
      <c r="N53" s="31"/>
      <c r="O53" s="32"/>
      <c r="P53" s="32"/>
    </row>
    <row r="54" spans="1:16" ht="15">
      <c r="A54" s="27">
        <v>413</v>
      </c>
      <c r="B54" s="18">
        <v>413114717</v>
      </c>
      <c r="C54" s="28" t="s">
        <v>468</v>
      </c>
      <c r="D54" s="18">
        <v>114</v>
      </c>
      <c r="E54" s="28" t="s">
        <v>119</v>
      </c>
      <c r="F54" s="18">
        <v>717</v>
      </c>
      <c r="G54" s="28" t="s">
        <v>395</v>
      </c>
      <c r="H54" s="49">
        <v>23</v>
      </c>
      <c r="I54" s="29">
        <v>16513</v>
      </c>
      <c r="J54" s="29">
        <v>9330</v>
      </c>
      <c r="K54" s="29">
        <v>0</v>
      </c>
      <c r="L54" s="29">
        <v>1188</v>
      </c>
      <c r="M54" s="30">
        <v>27031</v>
      </c>
      <c r="N54" s="31"/>
      <c r="O54" s="32"/>
      <c r="P54" s="32"/>
    </row>
    <row r="55" spans="1:16" ht="15">
      <c r="A55" s="27">
        <v>413</v>
      </c>
      <c r="B55" s="18">
        <v>413114750</v>
      </c>
      <c r="C55" s="28" t="s">
        <v>468</v>
      </c>
      <c r="D55" s="18">
        <v>114</v>
      </c>
      <c r="E55" s="28" t="s">
        <v>119</v>
      </c>
      <c r="F55" s="18">
        <v>750</v>
      </c>
      <c r="G55" s="28" t="s">
        <v>403</v>
      </c>
      <c r="H55" s="49">
        <v>14</v>
      </c>
      <c r="I55" s="29">
        <v>14253</v>
      </c>
      <c r="J55" s="29">
        <v>21405</v>
      </c>
      <c r="K55" s="29">
        <v>0</v>
      </c>
      <c r="L55" s="29">
        <v>1188</v>
      </c>
      <c r="M55" s="30">
        <v>36846</v>
      </c>
      <c r="N55" s="31"/>
      <c r="O55" s="32"/>
      <c r="P55" s="32"/>
    </row>
    <row r="56" spans="1:16" ht="15">
      <c r="A56" s="27">
        <v>413</v>
      </c>
      <c r="B56" s="18">
        <v>413114755</v>
      </c>
      <c r="C56" s="28" t="s">
        <v>468</v>
      </c>
      <c r="D56" s="18">
        <v>114</v>
      </c>
      <c r="E56" s="28" t="s">
        <v>119</v>
      </c>
      <c r="F56" s="18">
        <v>755</v>
      </c>
      <c r="G56" s="28" t="s">
        <v>405</v>
      </c>
      <c r="H56" s="49">
        <v>17</v>
      </c>
      <c r="I56" s="29">
        <v>15101</v>
      </c>
      <c r="J56" s="29">
        <v>6204</v>
      </c>
      <c r="K56" s="29">
        <v>0</v>
      </c>
      <c r="L56" s="29">
        <v>1188</v>
      </c>
      <c r="M56" s="30">
        <v>22493</v>
      </c>
      <c r="N56" s="31"/>
      <c r="O56" s="32"/>
      <c r="P56" s="32"/>
    </row>
    <row r="57" spans="1:16" ht="15">
      <c r="A57" s="27">
        <v>414</v>
      </c>
      <c r="B57" s="18">
        <v>414603063</v>
      </c>
      <c r="C57" s="28" t="s">
        <v>469</v>
      </c>
      <c r="D57" s="18">
        <v>603</v>
      </c>
      <c r="E57" s="28" t="s">
        <v>470</v>
      </c>
      <c r="F57" s="18">
        <v>63</v>
      </c>
      <c r="G57" s="28" t="s">
        <v>68</v>
      </c>
      <c r="H57" s="49">
        <v>1</v>
      </c>
      <c r="I57" s="29">
        <v>16357</v>
      </c>
      <c r="J57" s="29">
        <v>716</v>
      </c>
      <c r="K57" s="29">
        <v>0</v>
      </c>
      <c r="L57" s="29">
        <v>1188</v>
      </c>
      <c r="M57" s="30">
        <v>18261</v>
      </c>
      <c r="N57" s="31"/>
      <c r="O57" s="32"/>
      <c r="P57" s="32"/>
    </row>
    <row r="58" spans="1:16" ht="15">
      <c r="A58" s="27">
        <v>414</v>
      </c>
      <c r="B58" s="18">
        <v>414603098</v>
      </c>
      <c r="C58" s="28" t="s">
        <v>469</v>
      </c>
      <c r="D58" s="18">
        <v>603</v>
      </c>
      <c r="E58" s="28" t="s">
        <v>470</v>
      </c>
      <c r="F58" s="18">
        <v>98</v>
      </c>
      <c r="G58" s="28" t="s">
        <v>103</v>
      </c>
      <c r="H58" s="49">
        <v>4</v>
      </c>
      <c r="I58" s="29">
        <v>14459</v>
      </c>
      <c r="J58" s="29">
        <v>15443</v>
      </c>
      <c r="K58" s="29">
        <v>0</v>
      </c>
      <c r="L58" s="29">
        <v>1188</v>
      </c>
      <c r="M58" s="30">
        <v>31090</v>
      </c>
      <c r="N58" s="31"/>
      <c r="O58" s="32"/>
      <c r="P58" s="32"/>
    </row>
    <row r="59" spans="1:16" ht="15">
      <c r="A59" s="27">
        <v>414</v>
      </c>
      <c r="B59" s="18">
        <v>414603150</v>
      </c>
      <c r="C59" s="28" t="s">
        <v>469</v>
      </c>
      <c r="D59" s="18">
        <v>603</v>
      </c>
      <c r="E59" s="28" t="s">
        <v>470</v>
      </c>
      <c r="F59" s="18">
        <v>150</v>
      </c>
      <c r="G59" s="28" t="s">
        <v>155</v>
      </c>
      <c r="H59" s="49">
        <v>2</v>
      </c>
      <c r="I59" s="29">
        <v>11091</v>
      </c>
      <c r="J59" s="29">
        <v>8880</v>
      </c>
      <c r="K59" s="29">
        <v>0</v>
      </c>
      <c r="L59" s="29">
        <v>1188</v>
      </c>
      <c r="M59" s="30">
        <v>21159</v>
      </c>
      <c r="N59" s="31"/>
      <c r="O59" s="32"/>
      <c r="P59" s="32"/>
    </row>
    <row r="60" spans="1:16" ht="15">
      <c r="A60" s="27">
        <v>414</v>
      </c>
      <c r="B60" s="18">
        <v>414603209</v>
      </c>
      <c r="C60" s="28" t="s">
        <v>469</v>
      </c>
      <c r="D60" s="18">
        <v>603</v>
      </c>
      <c r="E60" s="28" t="s">
        <v>470</v>
      </c>
      <c r="F60" s="18">
        <v>209</v>
      </c>
      <c r="G60" s="28" t="s">
        <v>214</v>
      </c>
      <c r="H60" s="49">
        <v>89</v>
      </c>
      <c r="I60" s="29">
        <v>18341</v>
      </c>
      <c r="J60" s="29">
        <v>3702</v>
      </c>
      <c r="K60" s="29">
        <v>0</v>
      </c>
      <c r="L60" s="29">
        <v>1188</v>
      </c>
      <c r="M60" s="30">
        <v>23231</v>
      </c>
      <c r="N60" s="31"/>
      <c r="O60" s="32"/>
      <c r="P60" s="32"/>
    </row>
    <row r="61" spans="1:16" ht="15">
      <c r="A61" s="27">
        <v>414</v>
      </c>
      <c r="B61" s="18">
        <v>414603236</v>
      </c>
      <c r="C61" s="28" t="s">
        <v>469</v>
      </c>
      <c r="D61" s="18">
        <v>603</v>
      </c>
      <c r="E61" s="28" t="s">
        <v>470</v>
      </c>
      <c r="F61" s="18">
        <v>236</v>
      </c>
      <c r="G61" s="28" t="s">
        <v>241</v>
      </c>
      <c r="H61" s="49">
        <v>161</v>
      </c>
      <c r="I61" s="29">
        <v>17921</v>
      </c>
      <c r="J61" s="29">
        <v>2380</v>
      </c>
      <c r="K61" s="29">
        <v>0</v>
      </c>
      <c r="L61" s="29">
        <v>1188</v>
      </c>
      <c r="M61" s="30">
        <v>21489</v>
      </c>
      <c r="N61" s="31"/>
      <c r="O61" s="32"/>
      <c r="P61" s="32"/>
    </row>
    <row r="62" spans="1:16" ht="15">
      <c r="A62" s="27">
        <v>414</v>
      </c>
      <c r="B62" s="18">
        <v>414603603</v>
      </c>
      <c r="C62" s="28" t="s">
        <v>469</v>
      </c>
      <c r="D62" s="18">
        <v>603</v>
      </c>
      <c r="E62" s="28" t="s">
        <v>470</v>
      </c>
      <c r="F62" s="18">
        <v>603</v>
      </c>
      <c r="G62" s="28" t="s">
        <v>470</v>
      </c>
      <c r="H62" s="49">
        <v>72</v>
      </c>
      <c r="I62" s="29">
        <v>16707</v>
      </c>
      <c r="J62" s="29">
        <v>1784</v>
      </c>
      <c r="K62" s="29">
        <v>0</v>
      </c>
      <c r="L62" s="29">
        <v>1188</v>
      </c>
      <c r="M62" s="30">
        <v>19679</v>
      </c>
      <c r="N62" s="31"/>
      <c r="O62" s="32"/>
      <c r="P62" s="32"/>
    </row>
    <row r="63" spans="1:16" ht="15">
      <c r="A63" s="27">
        <v>414</v>
      </c>
      <c r="B63" s="18">
        <v>414603635</v>
      </c>
      <c r="C63" s="28" t="s">
        <v>469</v>
      </c>
      <c r="D63" s="18">
        <v>603</v>
      </c>
      <c r="E63" s="28" t="s">
        <v>470</v>
      </c>
      <c r="F63" s="18">
        <v>635</v>
      </c>
      <c r="G63" s="28" t="s">
        <v>370</v>
      </c>
      <c r="H63" s="49">
        <v>18</v>
      </c>
      <c r="I63" s="29">
        <v>14240</v>
      </c>
      <c r="J63" s="29">
        <v>4375</v>
      </c>
      <c r="K63" s="29">
        <v>0</v>
      </c>
      <c r="L63" s="29">
        <v>1188</v>
      </c>
      <c r="M63" s="30">
        <v>19803</v>
      </c>
      <c r="N63" s="31"/>
      <c r="O63" s="32"/>
      <c r="P63" s="32"/>
    </row>
    <row r="64" spans="1:16" ht="15">
      <c r="A64" s="27">
        <v>414</v>
      </c>
      <c r="B64" s="18">
        <v>414603715</v>
      </c>
      <c r="C64" s="28" t="s">
        <v>469</v>
      </c>
      <c r="D64" s="18">
        <v>603</v>
      </c>
      <c r="E64" s="28" t="s">
        <v>470</v>
      </c>
      <c r="F64" s="18">
        <v>715</v>
      </c>
      <c r="G64" s="28" t="s">
        <v>394</v>
      </c>
      <c r="H64" s="49">
        <v>8</v>
      </c>
      <c r="I64" s="29">
        <v>15247</v>
      </c>
      <c r="J64" s="29">
        <v>9953</v>
      </c>
      <c r="K64" s="29">
        <v>0</v>
      </c>
      <c r="L64" s="29">
        <v>1188</v>
      </c>
      <c r="M64" s="30">
        <v>26388</v>
      </c>
      <c r="N64" s="31"/>
      <c r="O64" s="32"/>
      <c r="P64" s="32"/>
    </row>
    <row r="65" spans="1:16" ht="15">
      <c r="A65" s="27">
        <v>414</v>
      </c>
      <c r="B65" s="18">
        <v>414603766</v>
      </c>
      <c r="C65" s="28" t="s">
        <v>469</v>
      </c>
      <c r="D65" s="18">
        <v>603</v>
      </c>
      <c r="E65" s="28" t="s">
        <v>470</v>
      </c>
      <c r="F65" s="18">
        <v>766</v>
      </c>
      <c r="G65" s="28" t="s">
        <v>409</v>
      </c>
      <c r="H65" s="49">
        <v>2</v>
      </c>
      <c r="I65" s="29">
        <v>15062.14426910299</v>
      </c>
      <c r="J65" s="29">
        <v>5223</v>
      </c>
      <c r="K65" s="29">
        <v>0</v>
      </c>
      <c r="L65" s="29">
        <v>1188</v>
      </c>
      <c r="M65" s="30">
        <v>21473.144269102988</v>
      </c>
      <c r="N65" s="31"/>
      <c r="O65" s="32"/>
      <c r="P65" s="32"/>
    </row>
    <row r="66" spans="1:16" ht="15">
      <c r="A66" s="27">
        <v>416</v>
      </c>
      <c r="B66" s="18">
        <v>416035018</v>
      </c>
      <c r="C66" s="28" t="s">
        <v>471</v>
      </c>
      <c r="D66" s="18">
        <v>35</v>
      </c>
      <c r="E66" s="28" t="s">
        <v>40</v>
      </c>
      <c r="F66" s="18">
        <v>18</v>
      </c>
      <c r="G66" s="28" t="s">
        <v>23</v>
      </c>
      <c r="H66" s="49">
        <v>1</v>
      </c>
      <c r="I66" s="29">
        <v>21663</v>
      </c>
      <c r="J66" s="29">
        <v>11778</v>
      </c>
      <c r="K66" s="29">
        <v>0</v>
      </c>
      <c r="L66" s="29">
        <v>1188</v>
      </c>
      <c r="M66" s="30">
        <v>34629</v>
      </c>
      <c r="N66" s="31"/>
      <c r="O66" s="32"/>
      <c r="P66" s="32"/>
    </row>
    <row r="67" spans="1:16" ht="15">
      <c r="A67" s="27">
        <v>416</v>
      </c>
      <c r="B67" s="18">
        <v>416035030</v>
      </c>
      <c r="C67" s="28" t="s">
        <v>471</v>
      </c>
      <c r="D67" s="18">
        <v>35</v>
      </c>
      <c r="E67" s="28" t="s">
        <v>40</v>
      </c>
      <c r="F67" s="18">
        <v>30</v>
      </c>
      <c r="G67" s="28" t="s">
        <v>35</v>
      </c>
      <c r="H67" s="49">
        <v>1</v>
      </c>
      <c r="I67" s="29">
        <v>17880</v>
      </c>
      <c r="J67" s="29">
        <v>6476</v>
      </c>
      <c r="K67" s="29">
        <v>0</v>
      </c>
      <c r="L67" s="29">
        <v>1188</v>
      </c>
      <c r="M67" s="30">
        <v>25544</v>
      </c>
      <c r="N67" s="31"/>
      <c r="O67" s="32"/>
      <c r="P67" s="32"/>
    </row>
    <row r="68" spans="1:16" ht="15">
      <c r="A68" s="27">
        <v>416</v>
      </c>
      <c r="B68" s="18">
        <v>416035035</v>
      </c>
      <c r="C68" s="28" t="s">
        <v>471</v>
      </c>
      <c r="D68" s="18">
        <v>35</v>
      </c>
      <c r="E68" s="28" t="s">
        <v>40</v>
      </c>
      <c r="F68" s="18">
        <v>35</v>
      </c>
      <c r="G68" s="28" t="s">
        <v>40</v>
      </c>
      <c r="H68" s="49">
        <v>649</v>
      </c>
      <c r="I68" s="29">
        <v>20421</v>
      </c>
      <c r="J68" s="29">
        <v>7096</v>
      </c>
      <c r="K68" s="29">
        <v>0</v>
      </c>
      <c r="L68" s="29">
        <v>1188</v>
      </c>
      <c r="M68" s="30">
        <v>28705</v>
      </c>
      <c r="N68" s="31"/>
      <c r="O68" s="32"/>
      <c r="P68" s="32"/>
    </row>
    <row r="69" spans="1:16" ht="15">
      <c r="A69" s="27">
        <v>416</v>
      </c>
      <c r="B69" s="18">
        <v>416035044</v>
      </c>
      <c r="C69" s="28" t="s">
        <v>471</v>
      </c>
      <c r="D69" s="18">
        <v>35</v>
      </c>
      <c r="E69" s="28" t="s">
        <v>40</v>
      </c>
      <c r="F69" s="18">
        <v>44</v>
      </c>
      <c r="G69" s="28" t="s">
        <v>49</v>
      </c>
      <c r="H69" s="49">
        <v>6</v>
      </c>
      <c r="I69" s="29">
        <v>19163</v>
      </c>
      <c r="J69" s="29">
        <v>332</v>
      </c>
      <c r="K69" s="29">
        <v>0</v>
      </c>
      <c r="L69" s="29">
        <v>1188</v>
      </c>
      <c r="M69" s="30">
        <v>20683</v>
      </c>
      <c r="N69" s="31"/>
      <c r="O69" s="32"/>
      <c r="P69" s="32"/>
    </row>
    <row r="70" spans="1:16" ht="15">
      <c r="A70" s="27">
        <v>416</v>
      </c>
      <c r="B70" s="18">
        <v>416035046</v>
      </c>
      <c r="C70" s="28" t="s">
        <v>471</v>
      </c>
      <c r="D70" s="18">
        <v>35</v>
      </c>
      <c r="E70" s="28" t="s">
        <v>40</v>
      </c>
      <c r="F70" s="18">
        <v>46</v>
      </c>
      <c r="G70" s="28" t="s">
        <v>51</v>
      </c>
      <c r="H70" s="49">
        <v>1</v>
      </c>
      <c r="I70" s="29">
        <v>13851.49874879814</v>
      </c>
      <c r="J70" s="29">
        <v>13786</v>
      </c>
      <c r="K70" s="29">
        <v>0</v>
      </c>
      <c r="L70" s="29">
        <v>1188</v>
      </c>
      <c r="M70" s="30">
        <v>28825.498748798142</v>
      </c>
      <c r="N70" s="31"/>
      <c r="O70" s="32"/>
      <c r="P70" s="32"/>
    </row>
    <row r="71" spans="1:16" ht="15">
      <c r="A71" s="27">
        <v>416</v>
      </c>
      <c r="B71" s="18">
        <v>416035049</v>
      </c>
      <c r="C71" s="28" t="s">
        <v>471</v>
      </c>
      <c r="D71" s="18">
        <v>35</v>
      </c>
      <c r="E71" s="28" t="s">
        <v>40</v>
      </c>
      <c r="F71" s="18">
        <v>49</v>
      </c>
      <c r="G71" s="28" t="s">
        <v>54</v>
      </c>
      <c r="H71" s="49">
        <v>1</v>
      </c>
      <c r="I71" s="29">
        <v>17393.320798327957</v>
      </c>
      <c r="J71" s="29">
        <v>21529</v>
      </c>
      <c r="K71" s="29">
        <v>0</v>
      </c>
      <c r="L71" s="29">
        <v>1188</v>
      </c>
      <c r="M71" s="30">
        <v>40110.320798327957</v>
      </c>
      <c r="N71" s="31"/>
      <c r="O71" s="32"/>
      <c r="P71" s="32"/>
    </row>
    <row r="72" spans="1:16" ht="15">
      <c r="A72" s="27">
        <v>416</v>
      </c>
      <c r="B72" s="18">
        <v>416035050</v>
      </c>
      <c r="C72" s="28" t="s">
        <v>471</v>
      </c>
      <c r="D72" s="18">
        <v>35</v>
      </c>
      <c r="E72" s="28" t="s">
        <v>40</v>
      </c>
      <c r="F72" s="18">
        <v>50</v>
      </c>
      <c r="G72" s="28" t="s">
        <v>55</v>
      </c>
      <c r="H72" s="49">
        <v>2</v>
      </c>
      <c r="I72" s="29">
        <v>18946</v>
      </c>
      <c r="J72" s="29">
        <v>8618</v>
      </c>
      <c r="K72" s="29">
        <v>0</v>
      </c>
      <c r="L72" s="29">
        <v>1188</v>
      </c>
      <c r="M72" s="30">
        <v>28752</v>
      </c>
      <c r="N72" s="31"/>
      <c r="O72" s="32"/>
      <c r="P72" s="32"/>
    </row>
    <row r="73" spans="1:16" ht="15">
      <c r="A73" s="27">
        <v>416</v>
      </c>
      <c r="B73" s="18">
        <v>416035133</v>
      </c>
      <c r="C73" s="28" t="s">
        <v>471</v>
      </c>
      <c r="D73" s="18">
        <v>35</v>
      </c>
      <c r="E73" s="28" t="s">
        <v>40</v>
      </c>
      <c r="F73" s="18">
        <v>133</v>
      </c>
      <c r="G73" s="28" t="s">
        <v>138</v>
      </c>
      <c r="H73" s="49">
        <v>2</v>
      </c>
      <c r="I73" s="29">
        <v>25489</v>
      </c>
      <c r="J73" s="29">
        <v>0</v>
      </c>
      <c r="K73" s="29">
        <v>0</v>
      </c>
      <c r="L73" s="29">
        <v>1188</v>
      </c>
      <c r="M73" s="30">
        <v>26677</v>
      </c>
      <c r="N73" s="31"/>
      <c r="O73" s="32"/>
      <c r="P73" s="32"/>
    </row>
    <row r="74" spans="1:16" ht="15">
      <c r="A74" s="27">
        <v>416</v>
      </c>
      <c r="B74" s="18">
        <v>416035243</v>
      </c>
      <c r="C74" s="28" t="s">
        <v>471</v>
      </c>
      <c r="D74" s="18">
        <v>35</v>
      </c>
      <c r="E74" s="28" t="s">
        <v>40</v>
      </c>
      <c r="F74" s="18">
        <v>243</v>
      </c>
      <c r="G74" s="28" t="s">
        <v>248</v>
      </c>
      <c r="H74" s="49">
        <v>1</v>
      </c>
      <c r="I74" s="29">
        <v>21663</v>
      </c>
      <c r="J74" s="29">
        <v>2803</v>
      </c>
      <c r="K74" s="29">
        <v>0</v>
      </c>
      <c r="L74" s="29">
        <v>1188</v>
      </c>
      <c r="M74" s="30">
        <v>25654</v>
      </c>
      <c r="N74" s="31"/>
      <c r="O74" s="32"/>
      <c r="P74" s="32"/>
    </row>
    <row r="75" spans="1:16" ht="15">
      <c r="A75" s="27">
        <v>416</v>
      </c>
      <c r="B75" s="18">
        <v>416035244</v>
      </c>
      <c r="C75" s="28" t="s">
        <v>471</v>
      </c>
      <c r="D75" s="18">
        <v>35</v>
      </c>
      <c r="E75" s="28" t="s">
        <v>40</v>
      </c>
      <c r="F75" s="18">
        <v>244</v>
      </c>
      <c r="G75" s="28" t="s">
        <v>249</v>
      </c>
      <c r="H75" s="49">
        <v>5</v>
      </c>
      <c r="I75" s="29">
        <v>17630</v>
      </c>
      <c r="J75" s="29">
        <v>4231</v>
      </c>
      <c r="K75" s="29">
        <v>0</v>
      </c>
      <c r="L75" s="29">
        <v>1188</v>
      </c>
      <c r="M75" s="30">
        <v>23049</v>
      </c>
      <c r="N75" s="31"/>
      <c r="O75" s="32"/>
      <c r="P75" s="32"/>
    </row>
    <row r="76" spans="1:16" ht="15">
      <c r="A76" s="27">
        <v>416</v>
      </c>
      <c r="B76" s="18">
        <v>416035285</v>
      </c>
      <c r="C76" s="28" t="s">
        <v>471</v>
      </c>
      <c r="D76" s="18">
        <v>35</v>
      </c>
      <c r="E76" s="28" t="s">
        <v>40</v>
      </c>
      <c r="F76" s="18">
        <v>285</v>
      </c>
      <c r="G76" s="28" t="s">
        <v>290</v>
      </c>
      <c r="H76" s="49">
        <v>1</v>
      </c>
      <c r="I76" s="29">
        <v>16728</v>
      </c>
      <c r="J76" s="29">
        <v>3661</v>
      </c>
      <c r="K76" s="29">
        <v>0</v>
      </c>
      <c r="L76" s="29">
        <v>1188</v>
      </c>
      <c r="M76" s="30">
        <v>21577</v>
      </c>
      <c r="N76" s="31"/>
      <c r="O76" s="32"/>
      <c r="P76" s="32"/>
    </row>
    <row r="77" spans="1:16" ht="15">
      <c r="A77" s="27">
        <v>417</v>
      </c>
      <c r="B77" s="18">
        <v>417035035</v>
      </c>
      <c r="C77" s="28" t="s">
        <v>472</v>
      </c>
      <c r="D77" s="18">
        <v>35</v>
      </c>
      <c r="E77" s="28" t="s">
        <v>40</v>
      </c>
      <c r="F77" s="18">
        <v>35</v>
      </c>
      <c r="G77" s="28" t="s">
        <v>40</v>
      </c>
      <c r="H77" s="49">
        <v>339</v>
      </c>
      <c r="I77" s="29">
        <v>20571</v>
      </c>
      <c r="J77" s="29">
        <v>7148</v>
      </c>
      <c r="K77" s="29">
        <v>0</v>
      </c>
      <c r="L77" s="29">
        <v>1188</v>
      </c>
      <c r="M77" s="30">
        <v>28907</v>
      </c>
      <c r="N77" s="31"/>
      <c r="O77" s="32"/>
      <c r="P77" s="32"/>
    </row>
    <row r="78" spans="1:16" ht="15">
      <c r="A78" s="27">
        <v>417</v>
      </c>
      <c r="B78" s="18">
        <v>417035040</v>
      </c>
      <c r="C78" s="28" t="s">
        <v>472</v>
      </c>
      <c r="D78" s="18">
        <v>35</v>
      </c>
      <c r="E78" s="28" t="s">
        <v>40</v>
      </c>
      <c r="F78" s="18">
        <v>40</v>
      </c>
      <c r="G78" s="28" t="s">
        <v>45</v>
      </c>
      <c r="H78" s="49">
        <v>1</v>
      </c>
      <c r="I78" s="29">
        <v>18294</v>
      </c>
      <c r="J78" s="29">
        <v>6117</v>
      </c>
      <c r="K78" s="29">
        <v>0</v>
      </c>
      <c r="L78" s="29">
        <v>1188</v>
      </c>
      <c r="M78" s="30">
        <v>25599</v>
      </c>
      <c r="N78" s="31"/>
      <c r="O78" s="32"/>
      <c r="P78" s="32"/>
    </row>
    <row r="79" spans="1:16" ht="15">
      <c r="A79" s="27">
        <v>417</v>
      </c>
      <c r="B79" s="18">
        <v>417035044</v>
      </c>
      <c r="C79" s="28" t="s">
        <v>472</v>
      </c>
      <c r="D79" s="18">
        <v>35</v>
      </c>
      <c r="E79" s="28" t="s">
        <v>40</v>
      </c>
      <c r="F79" s="18">
        <v>44</v>
      </c>
      <c r="G79" s="28" t="s">
        <v>49</v>
      </c>
      <c r="H79" s="49">
        <v>1</v>
      </c>
      <c r="I79" s="29">
        <v>11796</v>
      </c>
      <c r="J79" s="29">
        <v>204</v>
      </c>
      <c r="K79" s="29">
        <v>0</v>
      </c>
      <c r="L79" s="29">
        <v>1188</v>
      </c>
      <c r="M79" s="30">
        <v>13188</v>
      </c>
      <c r="N79" s="31"/>
      <c r="O79" s="32"/>
      <c r="P79" s="32"/>
    </row>
    <row r="80" spans="1:16" ht="15">
      <c r="A80" s="27">
        <v>417</v>
      </c>
      <c r="B80" s="18">
        <v>417035133</v>
      </c>
      <c r="C80" s="28" t="s">
        <v>472</v>
      </c>
      <c r="D80" s="18">
        <v>35</v>
      </c>
      <c r="E80" s="28" t="s">
        <v>40</v>
      </c>
      <c r="F80" s="18">
        <v>133</v>
      </c>
      <c r="G80" s="28" t="s">
        <v>138</v>
      </c>
      <c r="H80" s="49">
        <v>2</v>
      </c>
      <c r="I80" s="29">
        <v>12071</v>
      </c>
      <c r="J80" s="29">
        <v>0</v>
      </c>
      <c r="K80" s="29">
        <v>0</v>
      </c>
      <c r="L80" s="29">
        <v>1188</v>
      </c>
      <c r="M80" s="30">
        <v>13259</v>
      </c>
      <c r="N80" s="31"/>
      <c r="O80" s="32"/>
      <c r="P80" s="32"/>
    </row>
    <row r="81" spans="1:16" ht="15">
      <c r="A81" s="27">
        <v>417</v>
      </c>
      <c r="B81" s="18">
        <v>417035244</v>
      </c>
      <c r="C81" s="28" t="s">
        <v>472</v>
      </c>
      <c r="D81" s="18">
        <v>35</v>
      </c>
      <c r="E81" s="28" t="s">
        <v>40</v>
      </c>
      <c r="F81" s="18">
        <v>244</v>
      </c>
      <c r="G81" s="28" t="s">
        <v>249</v>
      </c>
      <c r="H81" s="49">
        <v>3</v>
      </c>
      <c r="I81" s="29">
        <v>22499</v>
      </c>
      <c r="J81" s="29">
        <v>5399</v>
      </c>
      <c r="K81" s="29">
        <v>0</v>
      </c>
      <c r="L81" s="29">
        <v>1188</v>
      </c>
      <c r="M81" s="30">
        <v>29086</v>
      </c>
      <c r="N81" s="31"/>
      <c r="O81" s="32"/>
      <c r="P81" s="32"/>
    </row>
    <row r="82" spans="1:16" ht="15">
      <c r="A82" s="27">
        <v>417</v>
      </c>
      <c r="B82" s="18">
        <v>417035285</v>
      </c>
      <c r="C82" s="28" t="s">
        <v>472</v>
      </c>
      <c r="D82" s="18">
        <v>35</v>
      </c>
      <c r="E82" s="28" t="s">
        <v>40</v>
      </c>
      <c r="F82" s="18">
        <v>285</v>
      </c>
      <c r="G82" s="28" t="s">
        <v>290</v>
      </c>
      <c r="H82" s="49">
        <v>1</v>
      </c>
      <c r="I82" s="29">
        <v>12002</v>
      </c>
      <c r="J82" s="29">
        <v>2627</v>
      </c>
      <c r="K82" s="29">
        <v>0</v>
      </c>
      <c r="L82" s="29">
        <v>1188</v>
      </c>
      <c r="M82" s="30">
        <v>15817</v>
      </c>
      <c r="N82" s="31"/>
      <c r="O82" s="32"/>
      <c r="P82" s="32"/>
    </row>
    <row r="83" spans="1:16" ht="15">
      <c r="A83" s="27">
        <v>418</v>
      </c>
      <c r="B83" s="18">
        <v>418100014</v>
      </c>
      <c r="C83" s="28" t="s">
        <v>473</v>
      </c>
      <c r="D83" s="18">
        <v>100</v>
      </c>
      <c r="E83" s="28" t="s">
        <v>105</v>
      </c>
      <c r="F83" s="18">
        <v>14</v>
      </c>
      <c r="G83" s="28" t="s">
        <v>19</v>
      </c>
      <c r="H83" s="49">
        <v>2</v>
      </c>
      <c r="I83" s="29">
        <v>11241</v>
      </c>
      <c r="J83" s="29">
        <v>2960</v>
      </c>
      <c r="K83" s="29">
        <v>0</v>
      </c>
      <c r="L83" s="29">
        <v>1188</v>
      </c>
      <c r="M83" s="30">
        <v>15389</v>
      </c>
      <c r="N83" s="31"/>
      <c r="O83" s="32"/>
      <c r="P83" s="32"/>
    </row>
    <row r="84" spans="1:16" ht="15">
      <c r="A84" s="27">
        <v>418</v>
      </c>
      <c r="B84" s="18">
        <v>418100100</v>
      </c>
      <c r="C84" s="28" t="s">
        <v>473</v>
      </c>
      <c r="D84" s="18">
        <v>100</v>
      </c>
      <c r="E84" s="28" t="s">
        <v>105</v>
      </c>
      <c r="F84" s="18">
        <v>100</v>
      </c>
      <c r="G84" s="28" t="s">
        <v>105</v>
      </c>
      <c r="H84" s="49">
        <v>286</v>
      </c>
      <c r="I84" s="29">
        <v>16146</v>
      </c>
      <c r="J84" s="29">
        <v>4371</v>
      </c>
      <c r="K84" s="29">
        <v>0</v>
      </c>
      <c r="L84" s="29">
        <v>1188</v>
      </c>
      <c r="M84" s="30">
        <v>21705</v>
      </c>
      <c r="N84" s="31"/>
      <c r="O84" s="32"/>
      <c r="P84" s="32"/>
    </row>
    <row r="85" spans="1:16" ht="15">
      <c r="A85" s="27">
        <v>418</v>
      </c>
      <c r="B85" s="18">
        <v>418100136</v>
      </c>
      <c r="C85" s="28" t="s">
        <v>473</v>
      </c>
      <c r="D85" s="18">
        <v>100</v>
      </c>
      <c r="E85" s="28" t="s">
        <v>105</v>
      </c>
      <c r="F85" s="18">
        <v>136</v>
      </c>
      <c r="G85" s="28" t="s">
        <v>141</v>
      </c>
      <c r="H85" s="49">
        <v>2</v>
      </c>
      <c r="I85" s="29">
        <v>12419</v>
      </c>
      <c r="J85" s="29">
        <v>4546</v>
      </c>
      <c r="K85" s="29">
        <v>0</v>
      </c>
      <c r="L85" s="29">
        <v>1188</v>
      </c>
      <c r="M85" s="30">
        <v>18153</v>
      </c>
      <c r="N85" s="31"/>
      <c r="O85" s="32"/>
      <c r="P85" s="32"/>
    </row>
    <row r="86" spans="1:16" ht="15">
      <c r="A86" s="27">
        <v>418</v>
      </c>
      <c r="B86" s="18">
        <v>418100170</v>
      </c>
      <c r="C86" s="28" t="s">
        <v>473</v>
      </c>
      <c r="D86" s="18">
        <v>100</v>
      </c>
      <c r="E86" s="28" t="s">
        <v>105</v>
      </c>
      <c r="F86" s="18">
        <v>170</v>
      </c>
      <c r="G86" s="28" t="s">
        <v>175</v>
      </c>
      <c r="H86" s="49">
        <v>11</v>
      </c>
      <c r="I86" s="29">
        <v>13683</v>
      </c>
      <c r="J86" s="29">
        <v>1521</v>
      </c>
      <c r="K86" s="29">
        <v>0</v>
      </c>
      <c r="L86" s="29">
        <v>1188</v>
      </c>
      <c r="M86" s="30">
        <v>16392</v>
      </c>
      <c r="N86" s="31"/>
      <c r="O86" s="32"/>
      <c r="P86" s="32"/>
    </row>
    <row r="87" spans="1:16" ht="15">
      <c r="A87" s="27">
        <v>418</v>
      </c>
      <c r="B87" s="18">
        <v>418100198</v>
      </c>
      <c r="C87" s="28" t="s">
        <v>473</v>
      </c>
      <c r="D87" s="18">
        <v>100</v>
      </c>
      <c r="E87" s="28" t="s">
        <v>105</v>
      </c>
      <c r="F87" s="18">
        <v>198</v>
      </c>
      <c r="G87" s="28" t="s">
        <v>203</v>
      </c>
      <c r="H87" s="49">
        <v>10</v>
      </c>
      <c r="I87" s="29">
        <v>12818</v>
      </c>
      <c r="J87" s="29">
        <v>6905</v>
      </c>
      <c r="K87" s="29">
        <v>0</v>
      </c>
      <c r="L87" s="29">
        <v>1188</v>
      </c>
      <c r="M87" s="30">
        <v>20911</v>
      </c>
      <c r="N87" s="31"/>
      <c r="O87" s="32"/>
      <c r="P87" s="32"/>
    </row>
    <row r="88" spans="1:16" ht="15">
      <c r="A88" s="27">
        <v>418</v>
      </c>
      <c r="B88" s="18">
        <v>418100214</v>
      </c>
      <c r="C88" s="28" t="s">
        <v>473</v>
      </c>
      <c r="D88" s="18">
        <v>100</v>
      </c>
      <c r="E88" s="28" t="s">
        <v>105</v>
      </c>
      <c r="F88" s="18">
        <v>214</v>
      </c>
      <c r="G88" s="28" t="s">
        <v>219</v>
      </c>
      <c r="H88" s="49">
        <v>1</v>
      </c>
      <c r="I88" s="29">
        <v>15156.400257894737</v>
      </c>
      <c r="J88" s="29">
        <v>1412</v>
      </c>
      <c r="K88" s="29">
        <v>0</v>
      </c>
      <c r="L88" s="29">
        <v>1188</v>
      </c>
      <c r="M88" s="30">
        <v>17756.400257894737</v>
      </c>
      <c r="N88" s="31"/>
      <c r="O88" s="32"/>
      <c r="P88" s="32"/>
    </row>
    <row r="89" spans="1:16" ht="15">
      <c r="A89" s="27">
        <v>418</v>
      </c>
      <c r="B89" s="18">
        <v>418100276</v>
      </c>
      <c r="C89" s="28" t="s">
        <v>473</v>
      </c>
      <c r="D89" s="18">
        <v>100</v>
      </c>
      <c r="E89" s="28" t="s">
        <v>105</v>
      </c>
      <c r="F89" s="18">
        <v>276</v>
      </c>
      <c r="G89" s="28" t="s">
        <v>281</v>
      </c>
      <c r="H89" s="49">
        <v>1</v>
      </c>
      <c r="I89" s="29">
        <v>15731</v>
      </c>
      <c r="J89" s="29">
        <v>14225</v>
      </c>
      <c r="K89" s="29">
        <v>0</v>
      </c>
      <c r="L89" s="29">
        <v>1188</v>
      </c>
      <c r="M89" s="30">
        <v>31144</v>
      </c>
      <c r="N89" s="31"/>
      <c r="O89" s="32"/>
      <c r="P89" s="32"/>
    </row>
    <row r="90" spans="1:16" ht="15">
      <c r="A90" s="27">
        <v>418</v>
      </c>
      <c r="B90" s="18">
        <v>418100308</v>
      </c>
      <c r="C90" s="28" t="s">
        <v>473</v>
      </c>
      <c r="D90" s="18">
        <v>100</v>
      </c>
      <c r="E90" s="28" t="s">
        <v>105</v>
      </c>
      <c r="F90" s="18">
        <v>308</v>
      </c>
      <c r="G90" s="28" t="s">
        <v>313</v>
      </c>
      <c r="H90" s="49">
        <v>1</v>
      </c>
      <c r="I90" s="29">
        <v>11242</v>
      </c>
      <c r="J90" s="29">
        <v>4351</v>
      </c>
      <c r="K90" s="29">
        <v>0</v>
      </c>
      <c r="L90" s="29">
        <v>1188</v>
      </c>
      <c r="M90" s="30">
        <v>16781</v>
      </c>
      <c r="N90" s="31"/>
      <c r="O90" s="32"/>
      <c r="P90" s="32"/>
    </row>
    <row r="91" spans="1:16" ht="15">
      <c r="A91" s="27">
        <v>418</v>
      </c>
      <c r="B91" s="18">
        <v>418100655</v>
      </c>
      <c r="C91" s="28" t="s">
        <v>473</v>
      </c>
      <c r="D91" s="18">
        <v>100</v>
      </c>
      <c r="E91" s="28" t="s">
        <v>105</v>
      </c>
      <c r="F91" s="18">
        <v>655</v>
      </c>
      <c r="G91" s="28" t="s">
        <v>374</v>
      </c>
      <c r="H91" s="49">
        <v>1</v>
      </c>
      <c r="I91" s="29">
        <v>13544.770979759571</v>
      </c>
      <c r="J91" s="29">
        <v>10544</v>
      </c>
      <c r="K91" s="29">
        <v>0</v>
      </c>
      <c r="L91" s="29">
        <v>1188</v>
      </c>
      <c r="M91" s="30">
        <v>25276.770979759571</v>
      </c>
      <c r="N91" s="31"/>
      <c r="O91" s="32"/>
      <c r="P91" s="32"/>
    </row>
    <row r="92" spans="1:16" ht="15">
      <c r="A92" s="27">
        <v>420</v>
      </c>
      <c r="B92" s="18">
        <v>420049010</v>
      </c>
      <c r="C92" s="28" t="s">
        <v>474</v>
      </c>
      <c r="D92" s="18">
        <v>49</v>
      </c>
      <c r="E92" s="28" t="s">
        <v>54</v>
      </c>
      <c r="F92" s="18">
        <v>10</v>
      </c>
      <c r="G92" s="28" t="s">
        <v>15</v>
      </c>
      <c r="H92" s="49">
        <v>7</v>
      </c>
      <c r="I92" s="29">
        <v>15830</v>
      </c>
      <c r="J92" s="29">
        <v>8135</v>
      </c>
      <c r="K92" s="29">
        <v>0</v>
      </c>
      <c r="L92" s="29">
        <v>1188</v>
      </c>
      <c r="M92" s="30">
        <v>25153</v>
      </c>
      <c r="N92" s="31"/>
      <c r="O92" s="32"/>
      <c r="P92" s="32"/>
    </row>
    <row r="93" spans="1:16" ht="15">
      <c r="A93" s="27">
        <v>420</v>
      </c>
      <c r="B93" s="18">
        <v>420049016</v>
      </c>
      <c r="C93" s="28" t="s">
        <v>474</v>
      </c>
      <c r="D93" s="18">
        <v>49</v>
      </c>
      <c r="E93" s="28" t="s">
        <v>54</v>
      </c>
      <c r="F93" s="18">
        <v>16</v>
      </c>
      <c r="G93" s="28" t="s">
        <v>21</v>
      </c>
      <c r="H93" s="49">
        <v>1</v>
      </c>
      <c r="I93" s="29">
        <v>16375</v>
      </c>
      <c r="J93" s="29">
        <v>177</v>
      </c>
      <c r="K93" s="29">
        <v>0</v>
      </c>
      <c r="L93" s="29">
        <v>1188</v>
      </c>
      <c r="M93" s="30">
        <v>17740</v>
      </c>
      <c r="N93" s="31"/>
      <c r="O93" s="32"/>
      <c r="P93" s="32"/>
    </row>
    <row r="94" spans="1:16" ht="15">
      <c r="A94" s="27">
        <v>420</v>
      </c>
      <c r="B94" s="18">
        <v>420049026</v>
      </c>
      <c r="C94" s="28" t="s">
        <v>474</v>
      </c>
      <c r="D94" s="18">
        <v>49</v>
      </c>
      <c r="E94" s="28" t="s">
        <v>54</v>
      </c>
      <c r="F94" s="18">
        <v>26</v>
      </c>
      <c r="G94" s="28" t="s">
        <v>31</v>
      </c>
      <c r="H94" s="49">
        <v>5</v>
      </c>
      <c r="I94" s="29">
        <v>12451</v>
      </c>
      <c r="J94" s="29">
        <v>4872</v>
      </c>
      <c r="K94" s="29">
        <v>0</v>
      </c>
      <c r="L94" s="29">
        <v>1188</v>
      </c>
      <c r="M94" s="30">
        <v>18511</v>
      </c>
      <c r="N94" s="31"/>
      <c r="O94" s="32"/>
      <c r="P94" s="32"/>
    </row>
    <row r="95" spans="1:16" ht="15">
      <c r="A95" s="27">
        <v>420</v>
      </c>
      <c r="B95" s="18">
        <v>420049035</v>
      </c>
      <c r="C95" s="28" t="s">
        <v>474</v>
      </c>
      <c r="D95" s="18">
        <v>49</v>
      </c>
      <c r="E95" s="28" t="s">
        <v>54</v>
      </c>
      <c r="F95" s="18">
        <v>35</v>
      </c>
      <c r="G95" s="28" t="s">
        <v>40</v>
      </c>
      <c r="H95" s="49">
        <v>21</v>
      </c>
      <c r="I95" s="29">
        <v>18651</v>
      </c>
      <c r="J95" s="29">
        <v>6481</v>
      </c>
      <c r="K95" s="29">
        <v>0</v>
      </c>
      <c r="L95" s="29">
        <v>1188</v>
      </c>
      <c r="M95" s="30">
        <v>26320</v>
      </c>
      <c r="N95" s="31"/>
      <c r="O95" s="32"/>
      <c r="P95" s="32"/>
    </row>
    <row r="96" spans="1:16" ht="15">
      <c r="A96" s="27">
        <v>420</v>
      </c>
      <c r="B96" s="18">
        <v>420049044</v>
      </c>
      <c r="C96" s="28" t="s">
        <v>474</v>
      </c>
      <c r="D96" s="18">
        <v>49</v>
      </c>
      <c r="E96" s="28" t="s">
        <v>54</v>
      </c>
      <c r="F96" s="18">
        <v>44</v>
      </c>
      <c r="G96" s="28" t="s">
        <v>49</v>
      </c>
      <c r="H96" s="49">
        <v>6</v>
      </c>
      <c r="I96" s="29">
        <v>19544</v>
      </c>
      <c r="J96" s="29">
        <v>339</v>
      </c>
      <c r="K96" s="29">
        <v>0</v>
      </c>
      <c r="L96" s="29">
        <v>1188</v>
      </c>
      <c r="M96" s="30">
        <v>21071</v>
      </c>
      <c r="N96" s="31"/>
      <c r="O96" s="32"/>
      <c r="P96" s="32"/>
    </row>
    <row r="97" spans="1:16" ht="15">
      <c r="A97" s="27">
        <v>420</v>
      </c>
      <c r="B97" s="18">
        <v>420049049</v>
      </c>
      <c r="C97" s="28" t="s">
        <v>474</v>
      </c>
      <c r="D97" s="18">
        <v>49</v>
      </c>
      <c r="E97" s="28" t="s">
        <v>54</v>
      </c>
      <c r="F97" s="18">
        <v>49</v>
      </c>
      <c r="G97" s="28" t="s">
        <v>54</v>
      </c>
      <c r="H97" s="49">
        <v>224</v>
      </c>
      <c r="I97" s="29">
        <v>18469</v>
      </c>
      <c r="J97" s="29">
        <v>22861</v>
      </c>
      <c r="K97" s="29">
        <v>0</v>
      </c>
      <c r="L97" s="29">
        <v>1188</v>
      </c>
      <c r="M97" s="30">
        <v>42518</v>
      </c>
      <c r="N97" s="31"/>
      <c r="O97" s="32"/>
      <c r="P97" s="32"/>
    </row>
    <row r="98" spans="1:16" ht="15">
      <c r="A98" s="27">
        <v>420</v>
      </c>
      <c r="B98" s="18">
        <v>420049050</v>
      </c>
      <c r="C98" s="28" t="s">
        <v>474</v>
      </c>
      <c r="D98" s="18">
        <v>49</v>
      </c>
      <c r="E98" s="28" t="s">
        <v>54</v>
      </c>
      <c r="F98" s="18">
        <v>50</v>
      </c>
      <c r="G98" s="28" t="s">
        <v>55</v>
      </c>
      <c r="H98" s="49">
        <v>1</v>
      </c>
      <c r="I98" s="29">
        <v>5497</v>
      </c>
      <c r="J98" s="29">
        <v>2500</v>
      </c>
      <c r="K98" s="29">
        <v>0</v>
      </c>
      <c r="L98" s="29">
        <v>1188</v>
      </c>
      <c r="M98" s="30">
        <v>9185</v>
      </c>
      <c r="N98" s="31"/>
      <c r="O98" s="32"/>
      <c r="P98" s="32"/>
    </row>
    <row r="99" spans="1:16" ht="15">
      <c r="A99" s="27">
        <v>420</v>
      </c>
      <c r="B99" s="18">
        <v>420049056</v>
      </c>
      <c r="C99" s="28" t="s">
        <v>474</v>
      </c>
      <c r="D99" s="18">
        <v>49</v>
      </c>
      <c r="E99" s="28" t="s">
        <v>54</v>
      </c>
      <c r="F99" s="18">
        <v>56</v>
      </c>
      <c r="G99" s="28" t="s">
        <v>61</v>
      </c>
      <c r="H99" s="49">
        <v>1</v>
      </c>
      <c r="I99" s="29">
        <v>5497</v>
      </c>
      <c r="J99" s="29">
        <v>1742</v>
      </c>
      <c r="K99" s="29">
        <v>0</v>
      </c>
      <c r="L99" s="29">
        <v>1188</v>
      </c>
      <c r="M99" s="30">
        <v>8427</v>
      </c>
      <c r="N99" s="31"/>
      <c r="O99" s="32"/>
      <c r="P99" s="32"/>
    </row>
    <row r="100" spans="1:16" ht="15">
      <c r="A100" s="27">
        <v>420</v>
      </c>
      <c r="B100" s="18">
        <v>420049057</v>
      </c>
      <c r="C100" s="28" t="s">
        <v>474</v>
      </c>
      <c r="D100" s="18">
        <v>49</v>
      </c>
      <c r="E100" s="28" t="s">
        <v>54</v>
      </c>
      <c r="F100" s="18">
        <v>57</v>
      </c>
      <c r="G100" s="28" t="s">
        <v>62</v>
      </c>
      <c r="H100" s="49">
        <v>3</v>
      </c>
      <c r="I100" s="29">
        <v>15801</v>
      </c>
      <c r="J100" s="29">
        <v>709</v>
      </c>
      <c r="K100" s="29">
        <v>0</v>
      </c>
      <c r="L100" s="29">
        <v>1188</v>
      </c>
      <c r="M100" s="30">
        <v>17698</v>
      </c>
      <c r="N100" s="31"/>
      <c r="O100" s="32"/>
      <c r="P100" s="32"/>
    </row>
    <row r="101" spans="1:16" ht="15">
      <c r="A101" s="27">
        <v>420</v>
      </c>
      <c r="B101" s="18">
        <v>420049088</v>
      </c>
      <c r="C101" s="28" t="s">
        <v>474</v>
      </c>
      <c r="D101" s="18">
        <v>49</v>
      </c>
      <c r="E101" s="28" t="s">
        <v>54</v>
      </c>
      <c r="F101" s="18">
        <v>88</v>
      </c>
      <c r="G101" s="28" t="s">
        <v>93</v>
      </c>
      <c r="H101" s="49">
        <v>1</v>
      </c>
      <c r="I101" s="29">
        <v>13522.748360704687</v>
      </c>
      <c r="J101" s="29">
        <v>3971</v>
      </c>
      <c r="K101" s="29">
        <v>0</v>
      </c>
      <c r="L101" s="29">
        <v>1188</v>
      </c>
      <c r="M101" s="30">
        <v>18681.748360704689</v>
      </c>
      <c r="N101" s="31"/>
      <c r="O101" s="32"/>
      <c r="P101" s="32"/>
    </row>
    <row r="102" spans="1:16" ht="15">
      <c r="A102" s="27">
        <v>420</v>
      </c>
      <c r="B102" s="18">
        <v>420049093</v>
      </c>
      <c r="C102" s="28" t="s">
        <v>474</v>
      </c>
      <c r="D102" s="18">
        <v>49</v>
      </c>
      <c r="E102" s="28" t="s">
        <v>54</v>
      </c>
      <c r="F102" s="18">
        <v>93</v>
      </c>
      <c r="G102" s="28" t="s">
        <v>98</v>
      </c>
      <c r="H102" s="49">
        <v>16</v>
      </c>
      <c r="I102" s="29">
        <v>15429</v>
      </c>
      <c r="J102" s="29">
        <v>0</v>
      </c>
      <c r="K102" s="29">
        <v>0</v>
      </c>
      <c r="L102" s="29">
        <v>1188</v>
      </c>
      <c r="M102" s="30">
        <v>16617</v>
      </c>
      <c r="N102" s="31"/>
      <c r="O102" s="32"/>
      <c r="P102" s="32"/>
    </row>
    <row r="103" spans="1:16" ht="15">
      <c r="A103" s="27">
        <v>420</v>
      </c>
      <c r="B103" s="18">
        <v>420049097</v>
      </c>
      <c r="C103" s="28" t="s">
        <v>474</v>
      </c>
      <c r="D103" s="18">
        <v>49</v>
      </c>
      <c r="E103" s="28" t="s">
        <v>54</v>
      </c>
      <c r="F103" s="18">
        <v>97</v>
      </c>
      <c r="G103" s="28" t="s">
        <v>102</v>
      </c>
      <c r="H103" s="49">
        <v>1</v>
      </c>
      <c r="I103" s="29">
        <v>12451</v>
      </c>
      <c r="J103" s="29">
        <v>78</v>
      </c>
      <c r="K103" s="29">
        <v>0</v>
      </c>
      <c r="L103" s="29">
        <v>1188</v>
      </c>
      <c r="M103" s="30">
        <v>13717</v>
      </c>
      <c r="N103" s="31"/>
      <c r="O103" s="32"/>
      <c r="P103" s="32"/>
    </row>
    <row r="104" spans="1:16" ht="15">
      <c r="A104" s="27">
        <v>420</v>
      </c>
      <c r="B104" s="18">
        <v>420049100</v>
      </c>
      <c r="C104" s="28" t="s">
        <v>474</v>
      </c>
      <c r="D104" s="18">
        <v>49</v>
      </c>
      <c r="E104" s="28" t="s">
        <v>54</v>
      </c>
      <c r="F104" s="18">
        <v>100</v>
      </c>
      <c r="G104" s="28" t="s">
        <v>105</v>
      </c>
      <c r="H104" s="49">
        <v>1</v>
      </c>
      <c r="I104" s="29">
        <v>18250.951534425098</v>
      </c>
      <c r="J104" s="29">
        <v>4941</v>
      </c>
      <c r="K104" s="29">
        <v>0</v>
      </c>
      <c r="L104" s="29">
        <v>1188</v>
      </c>
      <c r="M104" s="30">
        <v>24379.951534425098</v>
      </c>
      <c r="N104" s="31"/>
      <c r="O104" s="32"/>
      <c r="P104" s="32"/>
    </row>
    <row r="105" spans="1:16" ht="15">
      <c r="A105" s="27">
        <v>420</v>
      </c>
      <c r="B105" s="18">
        <v>420049149</v>
      </c>
      <c r="C105" s="28" t="s">
        <v>474</v>
      </c>
      <c r="D105" s="18">
        <v>49</v>
      </c>
      <c r="E105" s="28" t="s">
        <v>54</v>
      </c>
      <c r="F105" s="18">
        <v>149</v>
      </c>
      <c r="G105" s="28" t="s">
        <v>154</v>
      </c>
      <c r="H105" s="49">
        <v>2</v>
      </c>
      <c r="I105" s="29">
        <v>12419</v>
      </c>
      <c r="J105" s="29">
        <v>201</v>
      </c>
      <c r="K105" s="29">
        <v>0</v>
      </c>
      <c r="L105" s="29">
        <v>1188</v>
      </c>
      <c r="M105" s="30">
        <v>13808</v>
      </c>
      <c r="N105" s="31"/>
      <c r="O105" s="32"/>
      <c r="P105" s="32"/>
    </row>
    <row r="106" spans="1:16" ht="15">
      <c r="A106" s="27">
        <v>420</v>
      </c>
      <c r="B106" s="18">
        <v>420049153</v>
      </c>
      <c r="C106" s="28" t="s">
        <v>474</v>
      </c>
      <c r="D106" s="18">
        <v>49</v>
      </c>
      <c r="E106" s="28" t="s">
        <v>54</v>
      </c>
      <c r="F106" s="18">
        <v>153</v>
      </c>
      <c r="G106" s="28" t="s">
        <v>158</v>
      </c>
      <c r="H106" s="49">
        <v>3</v>
      </c>
      <c r="I106" s="29">
        <v>12450</v>
      </c>
      <c r="J106" s="29">
        <v>0</v>
      </c>
      <c r="K106" s="29">
        <v>0</v>
      </c>
      <c r="L106" s="29">
        <v>1188</v>
      </c>
      <c r="M106" s="30">
        <v>13638</v>
      </c>
      <c r="N106" s="31"/>
      <c r="O106" s="32"/>
      <c r="P106" s="32"/>
    </row>
    <row r="107" spans="1:16" ht="15">
      <c r="A107" s="27">
        <v>420</v>
      </c>
      <c r="B107" s="18">
        <v>420049155</v>
      </c>
      <c r="C107" s="28" t="s">
        <v>474</v>
      </c>
      <c r="D107" s="18">
        <v>49</v>
      </c>
      <c r="E107" s="28" t="s">
        <v>54</v>
      </c>
      <c r="F107" s="18">
        <v>155</v>
      </c>
      <c r="G107" s="28" t="s">
        <v>160</v>
      </c>
      <c r="H107" s="49">
        <v>2</v>
      </c>
      <c r="I107" s="29">
        <v>14320</v>
      </c>
      <c r="J107" s="29">
        <v>12733</v>
      </c>
      <c r="K107" s="29">
        <v>0</v>
      </c>
      <c r="L107" s="29">
        <v>1188</v>
      </c>
      <c r="M107" s="30">
        <v>28241</v>
      </c>
      <c r="N107" s="31"/>
      <c r="O107" s="32"/>
      <c r="P107" s="32"/>
    </row>
    <row r="108" spans="1:16" ht="15">
      <c r="A108" s="27">
        <v>420</v>
      </c>
      <c r="B108" s="18">
        <v>420049165</v>
      </c>
      <c r="C108" s="28" t="s">
        <v>474</v>
      </c>
      <c r="D108" s="18">
        <v>49</v>
      </c>
      <c r="E108" s="28" t="s">
        <v>54</v>
      </c>
      <c r="F108" s="18">
        <v>165</v>
      </c>
      <c r="G108" s="28" t="s">
        <v>170</v>
      </c>
      <c r="H108" s="49">
        <v>4</v>
      </c>
      <c r="I108" s="29">
        <v>15748</v>
      </c>
      <c r="J108" s="29">
        <v>0</v>
      </c>
      <c r="K108" s="29">
        <v>0</v>
      </c>
      <c r="L108" s="29">
        <v>1188</v>
      </c>
      <c r="M108" s="30">
        <v>16936</v>
      </c>
      <c r="N108" s="31"/>
      <c r="O108" s="32"/>
      <c r="P108" s="32"/>
    </row>
    <row r="109" spans="1:16" ht="15">
      <c r="A109" s="27">
        <v>420</v>
      </c>
      <c r="B109" s="18">
        <v>420049174</v>
      </c>
      <c r="C109" s="28" t="s">
        <v>474</v>
      </c>
      <c r="D109" s="18">
        <v>49</v>
      </c>
      <c r="E109" s="28" t="s">
        <v>54</v>
      </c>
      <c r="F109" s="18">
        <v>174</v>
      </c>
      <c r="G109" s="28" t="s">
        <v>179</v>
      </c>
      <c r="H109" s="49">
        <v>2</v>
      </c>
      <c r="I109" s="29">
        <v>12449</v>
      </c>
      <c r="J109" s="29">
        <v>7430</v>
      </c>
      <c r="K109" s="29">
        <v>0</v>
      </c>
      <c r="L109" s="29">
        <v>1188</v>
      </c>
      <c r="M109" s="30">
        <v>21067</v>
      </c>
      <c r="N109" s="31"/>
      <c r="O109" s="32"/>
      <c r="P109" s="32"/>
    </row>
    <row r="110" spans="1:16" ht="15">
      <c r="A110" s="27">
        <v>420</v>
      </c>
      <c r="B110" s="18">
        <v>420049176</v>
      </c>
      <c r="C110" s="28" t="s">
        <v>474</v>
      </c>
      <c r="D110" s="18">
        <v>49</v>
      </c>
      <c r="E110" s="28" t="s">
        <v>54</v>
      </c>
      <c r="F110" s="18">
        <v>176</v>
      </c>
      <c r="G110" s="28" t="s">
        <v>181</v>
      </c>
      <c r="H110" s="49">
        <v>10</v>
      </c>
      <c r="I110" s="29">
        <v>13419</v>
      </c>
      <c r="J110" s="29">
        <v>5321</v>
      </c>
      <c r="K110" s="29">
        <v>0</v>
      </c>
      <c r="L110" s="29">
        <v>1188</v>
      </c>
      <c r="M110" s="30">
        <v>19928</v>
      </c>
      <c r="N110" s="31"/>
      <c r="O110" s="32"/>
      <c r="P110" s="32"/>
    </row>
    <row r="111" spans="1:16" ht="15">
      <c r="A111" s="27">
        <v>420</v>
      </c>
      <c r="B111" s="18">
        <v>420049181</v>
      </c>
      <c r="C111" s="28" t="s">
        <v>474</v>
      </c>
      <c r="D111" s="18">
        <v>49</v>
      </c>
      <c r="E111" s="28" t="s">
        <v>54</v>
      </c>
      <c r="F111" s="18">
        <v>181</v>
      </c>
      <c r="G111" s="28" t="s">
        <v>186</v>
      </c>
      <c r="H111" s="49">
        <v>3</v>
      </c>
      <c r="I111" s="29">
        <v>21031</v>
      </c>
      <c r="J111" s="29">
        <v>297</v>
      </c>
      <c r="K111" s="29">
        <v>0</v>
      </c>
      <c r="L111" s="29">
        <v>1188</v>
      </c>
      <c r="M111" s="30">
        <v>22516</v>
      </c>
      <c r="N111" s="31"/>
      <c r="O111" s="32"/>
      <c r="P111" s="32"/>
    </row>
    <row r="112" spans="1:16" ht="15">
      <c r="A112" s="27">
        <v>420</v>
      </c>
      <c r="B112" s="18">
        <v>420049184</v>
      </c>
      <c r="C112" s="28" t="s">
        <v>474</v>
      </c>
      <c r="D112" s="18">
        <v>49</v>
      </c>
      <c r="E112" s="28" t="s">
        <v>54</v>
      </c>
      <c r="F112" s="18">
        <v>184</v>
      </c>
      <c r="G112" s="28" t="s">
        <v>189</v>
      </c>
      <c r="H112" s="49">
        <v>1</v>
      </c>
      <c r="I112" s="29">
        <v>12390</v>
      </c>
      <c r="J112" s="29">
        <v>10443</v>
      </c>
      <c r="K112" s="29">
        <v>0</v>
      </c>
      <c r="L112" s="29">
        <v>1188</v>
      </c>
      <c r="M112" s="30">
        <v>24021</v>
      </c>
      <c r="N112" s="31"/>
      <c r="O112" s="32"/>
      <c r="P112" s="32"/>
    </row>
    <row r="113" spans="1:16" ht="15">
      <c r="A113" s="27">
        <v>420</v>
      </c>
      <c r="B113" s="18">
        <v>420049199</v>
      </c>
      <c r="C113" s="28" t="s">
        <v>474</v>
      </c>
      <c r="D113" s="18">
        <v>49</v>
      </c>
      <c r="E113" s="28" t="s">
        <v>54</v>
      </c>
      <c r="F113" s="18">
        <v>199</v>
      </c>
      <c r="G113" s="28" t="s">
        <v>204</v>
      </c>
      <c r="H113" s="49">
        <v>1</v>
      </c>
      <c r="I113" s="29">
        <v>17303</v>
      </c>
      <c r="J113" s="29">
        <v>15692</v>
      </c>
      <c r="K113" s="29">
        <v>0</v>
      </c>
      <c r="L113" s="29">
        <v>1188</v>
      </c>
      <c r="M113" s="30">
        <v>34183</v>
      </c>
      <c r="N113" s="31"/>
      <c r="O113" s="32"/>
      <c r="P113" s="32"/>
    </row>
    <row r="114" spans="1:16" ht="15">
      <c r="A114" s="27">
        <v>420</v>
      </c>
      <c r="B114" s="18">
        <v>420049220</v>
      </c>
      <c r="C114" s="28" t="s">
        <v>474</v>
      </c>
      <c r="D114" s="18">
        <v>49</v>
      </c>
      <c r="E114" s="28" t="s">
        <v>54</v>
      </c>
      <c r="F114" s="18">
        <v>220</v>
      </c>
      <c r="G114" s="28" t="s">
        <v>225</v>
      </c>
      <c r="H114" s="49">
        <v>1</v>
      </c>
      <c r="I114" s="29">
        <v>12390</v>
      </c>
      <c r="J114" s="29">
        <v>4388</v>
      </c>
      <c r="K114" s="29">
        <v>0</v>
      </c>
      <c r="L114" s="29">
        <v>1188</v>
      </c>
      <c r="M114" s="30">
        <v>17966</v>
      </c>
      <c r="N114" s="31"/>
      <c r="O114" s="32"/>
      <c r="P114" s="32"/>
    </row>
    <row r="115" spans="1:16" ht="15">
      <c r="A115" s="27">
        <v>420</v>
      </c>
      <c r="B115" s="18">
        <v>420049229</v>
      </c>
      <c r="C115" s="28" t="s">
        <v>474</v>
      </c>
      <c r="D115" s="18">
        <v>49</v>
      </c>
      <c r="E115" s="28" t="s">
        <v>54</v>
      </c>
      <c r="F115" s="18">
        <v>229</v>
      </c>
      <c r="G115" s="28" t="s">
        <v>234</v>
      </c>
      <c r="H115" s="49">
        <v>2</v>
      </c>
      <c r="I115" s="29">
        <v>16854.795181196583</v>
      </c>
      <c r="J115" s="29">
        <v>1828</v>
      </c>
      <c r="K115" s="29">
        <v>0</v>
      </c>
      <c r="L115" s="29">
        <v>1188</v>
      </c>
      <c r="M115" s="30">
        <v>19870.795181196583</v>
      </c>
      <c r="N115" s="31"/>
      <c r="O115" s="32"/>
      <c r="P115" s="32"/>
    </row>
    <row r="116" spans="1:16" ht="15">
      <c r="A116" s="27">
        <v>420</v>
      </c>
      <c r="B116" s="18">
        <v>420049243</v>
      </c>
      <c r="C116" s="28" t="s">
        <v>474</v>
      </c>
      <c r="D116" s="18">
        <v>49</v>
      </c>
      <c r="E116" s="28" t="s">
        <v>54</v>
      </c>
      <c r="F116" s="18">
        <v>243</v>
      </c>
      <c r="G116" s="28" t="s">
        <v>248</v>
      </c>
      <c r="H116" s="49">
        <v>1</v>
      </c>
      <c r="I116" s="29">
        <v>16414</v>
      </c>
      <c r="J116" s="29">
        <v>2124</v>
      </c>
      <c r="K116" s="29">
        <v>0</v>
      </c>
      <c r="L116" s="29">
        <v>1188</v>
      </c>
      <c r="M116" s="30">
        <v>19726</v>
      </c>
      <c r="N116" s="31"/>
      <c r="O116" s="32"/>
      <c r="P116" s="32"/>
    </row>
    <row r="117" spans="1:16" ht="15">
      <c r="A117" s="27">
        <v>420</v>
      </c>
      <c r="B117" s="18">
        <v>420049248</v>
      </c>
      <c r="C117" s="28" t="s">
        <v>474</v>
      </c>
      <c r="D117" s="18">
        <v>49</v>
      </c>
      <c r="E117" s="28" t="s">
        <v>54</v>
      </c>
      <c r="F117" s="18">
        <v>248</v>
      </c>
      <c r="G117" s="28" t="s">
        <v>253</v>
      </c>
      <c r="H117" s="49">
        <v>4</v>
      </c>
      <c r="I117" s="29">
        <v>14356</v>
      </c>
      <c r="J117" s="29">
        <v>523</v>
      </c>
      <c r="K117" s="29">
        <v>0</v>
      </c>
      <c r="L117" s="29">
        <v>1188</v>
      </c>
      <c r="M117" s="30">
        <v>16067</v>
      </c>
      <c r="N117" s="31"/>
      <c r="O117" s="32"/>
      <c r="P117" s="32"/>
    </row>
    <row r="118" spans="1:16" ht="15">
      <c r="A118" s="27">
        <v>420</v>
      </c>
      <c r="B118" s="18">
        <v>420049262</v>
      </c>
      <c r="C118" s="28" t="s">
        <v>474</v>
      </c>
      <c r="D118" s="18">
        <v>49</v>
      </c>
      <c r="E118" s="28" t="s">
        <v>54</v>
      </c>
      <c r="F118" s="18">
        <v>262</v>
      </c>
      <c r="G118" s="28" t="s">
        <v>267</v>
      </c>
      <c r="H118" s="49">
        <v>4</v>
      </c>
      <c r="I118" s="29">
        <v>14080</v>
      </c>
      <c r="J118" s="29">
        <v>132</v>
      </c>
      <c r="K118" s="29">
        <v>0</v>
      </c>
      <c r="L118" s="29">
        <v>1188</v>
      </c>
      <c r="M118" s="30">
        <v>15400</v>
      </c>
      <c r="N118" s="31"/>
      <c r="O118" s="32"/>
      <c r="P118" s="32"/>
    </row>
    <row r="119" spans="1:16" ht="15">
      <c r="A119" s="27">
        <v>420</v>
      </c>
      <c r="B119" s="18">
        <v>420049274</v>
      </c>
      <c r="C119" s="28" t="s">
        <v>474</v>
      </c>
      <c r="D119" s="18">
        <v>49</v>
      </c>
      <c r="E119" s="28" t="s">
        <v>54</v>
      </c>
      <c r="F119" s="18">
        <v>274</v>
      </c>
      <c r="G119" s="28" t="s">
        <v>279</v>
      </c>
      <c r="H119" s="49">
        <v>5</v>
      </c>
      <c r="I119" s="29">
        <v>18542</v>
      </c>
      <c r="J119" s="29">
        <v>9549</v>
      </c>
      <c r="K119" s="29">
        <v>0</v>
      </c>
      <c r="L119" s="29">
        <v>1188</v>
      </c>
      <c r="M119" s="30">
        <v>29279</v>
      </c>
      <c r="N119" s="31"/>
      <c r="O119" s="32"/>
      <c r="P119" s="32"/>
    </row>
    <row r="120" spans="1:16" ht="15">
      <c r="A120" s="27">
        <v>420</v>
      </c>
      <c r="B120" s="18">
        <v>420049284</v>
      </c>
      <c r="C120" s="28" t="s">
        <v>474</v>
      </c>
      <c r="D120" s="18">
        <v>49</v>
      </c>
      <c r="E120" s="28" t="s">
        <v>54</v>
      </c>
      <c r="F120" s="18">
        <v>284</v>
      </c>
      <c r="G120" s="28" t="s">
        <v>289</v>
      </c>
      <c r="H120" s="49">
        <v>2</v>
      </c>
      <c r="I120" s="29">
        <v>18040</v>
      </c>
      <c r="J120" s="29">
        <v>8646</v>
      </c>
      <c r="K120" s="29">
        <v>0</v>
      </c>
      <c r="L120" s="29">
        <v>1188</v>
      </c>
      <c r="M120" s="30">
        <v>27874</v>
      </c>
      <c r="N120" s="31"/>
      <c r="O120" s="32"/>
      <c r="P120" s="32"/>
    </row>
    <row r="121" spans="1:16" ht="15">
      <c r="A121" s="27">
        <v>420</v>
      </c>
      <c r="B121" s="18">
        <v>420049342</v>
      </c>
      <c r="C121" s="28" t="s">
        <v>474</v>
      </c>
      <c r="D121" s="18">
        <v>49</v>
      </c>
      <c r="E121" s="28" t="s">
        <v>54</v>
      </c>
      <c r="F121" s="18">
        <v>342</v>
      </c>
      <c r="G121" s="28" t="s">
        <v>347</v>
      </c>
      <c r="H121" s="49">
        <v>1</v>
      </c>
      <c r="I121" s="29">
        <v>12390</v>
      </c>
      <c r="J121" s="29">
        <v>9971</v>
      </c>
      <c r="K121" s="29">
        <v>0</v>
      </c>
      <c r="L121" s="29">
        <v>1188</v>
      </c>
      <c r="M121" s="30">
        <v>23549</v>
      </c>
      <c r="N121" s="31"/>
      <c r="O121" s="32"/>
      <c r="P121" s="32"/>
    </row>
    <row r="122" spans="1:16" ht="15">
      <c r="A122" s="27">
        <v>420</v>
      </c>
      <c r="B122" s="18">
        <v>420049347</v>
      </c>
      <c r="C122" s="28" t="s">
        <v>474</v>
      </c>
      <c r="D122" s="18">
        <v>49</v>
      </c>
      <c r="E122" s="28" t="s">
        <v>54</v>
      </c>
      <c r="F122" s="18">
        <v>347</v>
      </c>
      <c r="G122" s="28" t="s">
        <v>352</v>
      </c>
      <c r="H122" s="49">
        <v>2</v>
      </c>
      <c r="I122" s="29">
        <v>19743</v>
      </c>
      <c r="J122" s="29">
        <v>8997</v>
      </c>
      <c r="K122" s="29">
        <v>0</v>
      </c>
      <c r="L122" s="29">
        <v>1188</v>
      </c>
      <c r="M122" s="30">
        <v>29928</v>
      </c>
      <c r="N122" s="31"/>
      <c r="O122" s="32"/>
      <c r="P122" s="32"/>
    </row>
    <row r="123" spans="1:16" ht="15">
      <c r="A123" s="27">
        <v>420</v>
      </c>
      <c r="B123" s="18">
        <v>420049616</v>
      </c>
      <c r="C123" s="28" t="s">
        <v>474</v>
      </c>
      <c r="D123" s="18">
        <v>49</v>
      </c>
      <c r="E123" s="28" t="s">
        <v>54</v>
      </c>
      <c r="F123" s="18">
        <v>616</v>
      </c>
      <c r="G123" s="28" t="s">
        <v>364</v>
      </c>
      <c r="H123" s="49">
        <v>3</v>
      </c>
      <c r="I123" s="29">
        <v>19259</v>
      </c>
      <c r="J123" s="29">
        <v>3223</v>
      </c>
      <c r="K123" s="29">
        <v>0</v>
      </c>
      <c r="L123" s="29">
        <v>1188</v>
      </c>
      <c r="M123" s="30">
        <v>23670</v>
      </c>
      <c r="N123" s="31"/>
      <c r="O123" s="32"/>
      <c r="P123" s="32"/>
    </row>
    <row r="124" spans="1:16" ht="15">
      <c r="A124" s="27">
        <v>420</v>
      </c>
      <c r="B124" s="18">
        <v>420049625</v>
      </c>
      <c r="C124" s="28" t="s">
        <v>474</v>
      </c>
      <c r="D124" s="18">
        <v>49</v>
      </c>
      <c r="E124" s="28" t="s">
        <v>54</v>
      </c>
      <c r="F124" s="18">
        <v>625</v>
      </c>
      <c r="G124" s="28" t="s">
        <v>368</v>
      </c>
      <c r="H124" s="49">
        <v>3</v>
      </c>
      <c r="I124" s="29">
        <v>15528</v>
      </c>
      <c r="J124" s="29">
        <v>1110</v>
      </c>
      <c r="K124" s="29">
        <v>0</v>
      </c>
      <c r="L124" s="29">
        <v>1188</v>
      </c>
      <c r="M124" s="30">
        <v>17826</v>
      </c>
      <c r="N124" s="31"/>
      <c r="O124" s="32"/>
      <c r="P124" s="32"/>
    </row>
    <row r="125" spans="1:16" ht="15">
      <c r="A125" s="27">
        <v>428</v>
      </c>
      <c r="B125" s="18">
        <v>428035016</v>
      </c>
      <c r="C125" s="28" t="s">
        <v>475</v>
      </c>
      <c r="D125" s="18">
        <v>35</v>
      </c>
      <c r="E125" s="28" t="s">
        <v>40</v>
      </c>
      <c r="F125" s="18">
        <v>16</v>
      </c>
      <c r="G125" s="28" t="s">
        <v>21</v>
      </c>
      <c r="H125" s="49">
        <v>2</v>
      </c>
      <c r="I125" s="29">
        <v>13161</v>
      </c>
      <c r="J125" s="29">
        <v>142</v>
      </c>
      <c r="K125" s="29">
        <v>0</v>
      </c>
      <c r="L125" s="29">
        <v>1188</v>
      </c>
      <c r="M125" s="30">
        <v>14491</v>
      </c>
      <c r="N125" s="31"/>
      <c r="O125" s="32"/>
      <c r="P125" s="32"/>
    </row>
    <row r="126" spans="1:16" ht="15">
      <c r="A126" s="27">
        <v>428</v>
      </c>
      <c r="B126" s="18">
        <v>428035035</v>
      </c>
      <c r="C126" s="28" t="s">
        <v>475</v>
      </c>
      <c r="D126" s="18">
        <v>35</v>
      </c>
      <c r="E126" s="28" t="s">
        <v>40</v>
      </c>
      <c r="F126" s="18">
        <v>35</v>
      </c>
      <c r="G126" s="28" t="s">
        <v>40</v>
      </c>
      <c r="H126" s="49">
        <v>1885</v>
      </c>
      <c r="I126" s="29">
        <v>19437</v>
      </c>
      <c r="J126" s="29">
        <v>6754</v>
      </c>
      <c r="K126" s="29">
        <v>0</v>
      </c>
      <c r="L126" s="29">
        <v>1188</v>
      </c>
      <c r="M126" s="30">
        <v>27379</v>
      </c>
      <c r="N126" s="31"/>
      <c r="O126" s="32"/>
      <c r="P126" s="32"/>
    </row>
    <row r="127" spans="1:16" ht="15">
      <c r="A127" s="27">
        <v>428</v>
      </c>
      <c r="B127" s="18">
        <v>428035044</v>
      </c>
      <c r="C127" s="28" t="s">
        <v>475</v>
      </c>
      <c r="D127" s="18">
        <v>35</v>
      </c>
      <c r="E127" s="28" t="s">
        <v>40</v>
      </c>
      <c r="F127" s="18">
        <v>44</v>
      </c>
      <c r="G127" s="28" t="s">
        <v>49</v>
      </c>
      <c r="H127" s="49">
        <v>27</v>
      </c>
      <c r="I127" s="29">
        <v>16864</v>
      </c>
      <c r="J127" s="29">
        <v>292</v>
      </c>
      <c r="K127" s="29">
        <v>0</v>
      </c>
      <c r="L127" s="29">
        <v>1188</v>
      </c>
      <c r="M127" s="30">
        <v>18344</v>
      </c>
      <c r="N127" s="31"/>
      <c r="O127" s="32"/>
      <c r="P127" s="32"/>
    </row>
    <row r="128" spans="1:16" ht="15">
      <c r="A128" s="27">
        <v>428</v>
      </c>
      <c r="B128" s="18">
        <v>428035057</v>
      </c>
      <c r="C128" s="28" t="s">
        <v>475</v>
      </c>
      <c r="D128" s="18">
        <v>35</v>
      </c>
      <c r="E128" s="28" t="s">
        <v>40</v>
      </c>
      <c r="F128" s="18">
        <v>57</v>
      </c>
      <c r="G128" s="28" t="s">
        <v>62</v>
      </c>
      <c r="H128" s="49">
        <v>195</v>
      </c>
      <c r="I128" s="29">
        <v>20546</v>
      </c>
      <c r="J128" s="29">
        <v>922</v>
      </c>
      <c r="K128" s="29">
        <v>0</v>
      </c>
      <c r="L128" s="29">
        <v>1188</v>
      </c>
      <c r="M128" s="30">
        <v>22656</v>
      </c>
      <c r="N128" s="31"/>
      <c r="O128" s="32"/>
      <c r="P128" s="32"/>
    </row>
    <row r="129" spans="1:16" ht="15">
      <c r="A129" s="27">
        <v>428</v>
      </c>
      <c r="B129" s="18">
        <v>428035073</v>
      </c>
      <c r="C129" s="28" t="s">
        <v>475</v>
      </c>
      <c r="D129" s="18">
        <v>35</v>
      </c>
      <c r="E129" s="28" t="s">
        <v>40</v>
      </c>
      <c r="F129" s="18">
        <v>73</v>
      </c>
      <c r="G129" s="28" t="s">
        <v>78</v>
      </c>
      <c r="H129" s="49">
        <v>15</v>
      </c>
      <c r="I129" s="29">
        <v>17769</v>
      </c>
      <c r="J129" s="29">
        <v>12775</v>
      </c>
      <c r="K129" s="29">
        <v>0</v>
      </c>
      <c r="L129" s="29">
        <v>1188</v>
      </c>
      <c r="M129" s="30">
        <v>31732</v>
      </c>
      <c r="N129" s="31"/>
      <c r="O129" s="32"/>
      <c r="P129" s="32"/>
    </row>
    <row r="130" spans="1:16" ht="15">
      <c r="A130" s="27">
        <v>428</v>
      </c>
      <c r="B130" s="18">
        <v>428035093</v>
      </c>
      <c r="C130" s="28" t="s">
        <v>475</v>
      </c>
      <c r="D130" s="18">
        <v>35</v>
      </c>
      <c r="E130" s="28" t="s">
        <v>40</v>
      </c>
      <c r="F130" s="18">
        <v>93</v>
      </c>
      <c r="G130" s="28" t="s">
        <v>98</v>
      </c>
      <c r="H130" s="49">
        <v>7</v>
      </c>
      <c r="I130" s="29">
        <v>22657</v>
      </c>
      <c r="J130" s="29">
        <v>0</v>
      </c>
      <c r="K130" s="29">
        <v>0</v>
      </c>
      <c r="L130" s="29">
        <v>1188</v>
      </c>
      <c r="M130" s="30">
        <v>23845</v>
      </c>
      <c r="N130" s="31"/>
      <c r="O130" s="32"/>
      <c r="P130" s="32"/>
    </row>
    <row r="131" spans="1:16" ht="15">
      <c r="A131" s="27">
        <v>428</v>
      </c>
      <c r="B131" s="18">
        <v>428035128</v>
      </c>
      <c r="C131" s="28" t="s">
        <v>475</v>
      </c>
      <c r="D131" s="18">
        <v>35</v>
      </c>
      <c r="E131" s="28" t="s">
        <v>40</v>
      </c>
      <c r="F131" s="18">
        <v>128</v>
      </c>
      <c r="G131" s="28" t="s">
        <v>133</v>
      </c>
      <c r="H131" s="49">
        <v>1</v>
      </c>
      <c r="I131" s="29">
        <v>12210</v>
      </c>
      <c r="J131" s="29">
        <v>662</v>
      </c>
      <c r="K131" s="29">
        <v>0</v>
      </c>
      <c r="L131" s="29">
        <v>1188</v>
      </c>
      <c r="M131" s="30">
        <v>14060</v>
      </c>
      <c r="N131" s="31"/>
      <c r="O131" s="32"/>
      <c r="P131" s="32"/>
    </row>
    <row r="132" spans="1:16" ht="15">
      <c r="A132" s="27">
        <v>428</v>
      </c>
      <c r="B132" s="18">
        <v>428035149</v>
      </c>
      <c r="C132" s="28" t="s">
        <v>475</v>
      </c>
      <c r="D132" s="18">
        <v>35</v>
      </c>
      <c r="E132" s="28" t="s">
        <v>40</v>
      </c>
      <c r="F132" s="18">
        <v>149</v>
      </c>
      <c r="G132" s="28" t="s">
        <v>154</v>
      </c>
      <c r="H132" s="49">
        <v>1</v>
      </c>
      <c r="I132" s="29">
        <v>21948.890829499142</v>
      </c>
      <c r="J132" s="29">
        <v>356</v>
      </c>
      <c r="K132" s="29">
        <v>0</v>
      </c>
      <c r="L132" s="29">
        <v>1188</v>
      </c>
      <c r="M132" s="30">
        <v>23492.890829499142</v>
      </c>
      <c r="N132" s="31"/>
      <c r="O132" s="32"/>
      <c r="P132" s="32"/>
    </row>
    <row r="133" spans="1:16" ht="15">
      <c r="A133" s="27">
        <v>428</v>
      </c>
      <c r="B133" s="18">
        <v>428035163</v>
      </c>
      <c r="C133" s="28" t="s">
        <v>475</v>
      </c>
      <c r="D133" s="18">
        <v>35</v>
      </c>
      <c r="E133" s="28" t="s">
        <v>40</v>
      </c>
      <c r="F133" s="18">
        <v>163</v>
      </c>
      <c r="G133" s="28" t="s">
        <v>168</v>
      </c>
      <c r="H133" s="49">
        <v>11</v>
      </c>
      <c r="I133" s="29">
        <v>17312</v>
      </c>
      <c r="J133" s="29">
        <v>0</v>
      </c>
      <c r="K133" s="29">
        <v>0</v>
      </c>
      <c r="L133" s="29">
        <v>1188</v>
      </c>
      <c r="M133" s="30">
        <v>18500</v>
      </c>
      <c r="N133" s="31"/>
      <c r="O133" s="32"/>
      <c r="P133" s="32"/>
    </row>
    <row r="134" spans="1:16" ht="15">
      <c r="A134" s="27">
        <v>428</v>
      </c>
      <c r="B134" s="18">
        <v>428035165</v>
      </c>
      <c r="C134" s="28" t="s">
        <v>475</v>
      </c>
      <c r="D134" s="18">
        <v>35</v>
      </c>
      <c r="E134" s="28" t="s">
        <v>40</v>
      </c>
      <c r="F134" s="18">
        <v>165</v>
      </c>
      <c r="G134" s="28" t="s">
        <v>170</v>
      </c>
      <c r="H134" s="49">
        <v>4</v>
      </c>
      <c r="I134" s="29">
        <v>21114</v>
      </c>
      <c r="J134" s="29">
        <v>0</v>
      </c>
      <c r="K134" s="29">
        <v>0</v>
      </c>
      <c r="L134" s="29">
        <v>1188</v>
      </c>
      <c r="M134" s="30">
        <v>22302</v>
      </c>
      <c r="N134" s="31"/>
      <c r="O134" s="32"/>
      <c r="P134" s="32"/>
    </row>
    <row r="135" spans="1:16" ht="15">
      <c r="A135" s="27">
        <v>428</v>
      </c>
      <c r="B135" s="18">
        <v>428035189</v>
      </c>
      <c r="C135" s="28" t="s">
        <v>475</v>
      </c>
      <c r="D135" s="18">
        <v>35</v>
      </c>
      <c r="E135" s="28" t="s">
        <v>40</v>
      </c>
      <c r="F135" s="18">
        <v>189</v>
      </c>
      <c r="G135" s="28" t="s">
        <v>194</v>
      </c>
      <c r="H135" s="49">
        <v>2</v>
      </c>
      <c r="I135" s="29">
        <v>13400.966829428246</v>
      </c>
      <c r="J135" s="29">
        <v>6103</v>
      </c>
      <c r="K135" s="29">
        <v>0</v>
      </c>
      <c r="L135" s="29">
        <v>1188</v>
      </c>
      <c r="M135" s="30">
        <v>20691.966829428246</v>
      </c>
      <c r="N135" s="31"/>
      <c r="O135" s="32"/>
      <c r="P135" s="32"/>
    </row>
    <row r="136" spans="1:16" ht="15">
      <c r="A136" s="27">
        <v>428</v>
      </c>
      <c r="B136" s="18">
        <v>428035220</v>
      </c>
      <c r="C136" s="28" t="s">
        <v>475</v>
      </c>
      <c r="D136" s="18">
        <v>35</v>
      </c>
      <c r="E136" s="28" t="s">
        <v>40</v>
      </c>
      <c r="F136" s="18">
        <v>220</v>
      </c>
      <c r="G136" s="28" t="s">
        <v>225</v>
      </c>
      <c r="H136" s="49">
        <v>7</v>
      </c>
      <c r="I136" s="29">
        <v>15835</v>
      </c>
      <c r="J136" s="29">
        <v>5608</v>
      </c>
      <c r="K136" s="29">
        <v>0</v>
      </c>
      <c r="L136" s="29">
        <v>1188</v>
      </c>
      <c r="M136" s="30">
        <v>22631</v>
      </c>
      <c r="N136" s="31"/>
      <c r="O136" s="32"/>
      <c r="P136" s="32"/>
    </row>
    <row r="137" spans="1:16" ht="15">
      <c r="A137" s="27">
        <v>428</v>
      </c>
      <c r="B137" s="18">
        <v>428035243</v>
      </c>
      <c r="C137" s="28" t="s">
        <v>475</v>
      </c>
      <c r="D137" s="18">
        <v>35</v>
      </c>
      <c r="E137" s="28" t="s">
        <v>40</v>
      </c>
      <c r="F137" s="18">
        <v>243</v>
      </c>
      <c r="G137" s="28" t="s">
        <v>248</v>
      </c>
      <c r="H137" s="49">
        <v>3</v>
      </c>
      <c r="I137" s="29">
        <v>20572</v>
      </c>
      <c r="J137" s="29">
        <v>2662</v>
      </c>
      <c r="K137" s="29">
        <v>0</v>
      </c>
      <c r="L137" s="29">
        <v>1188</v>
      </c>
      <c r="M137" s="30">
        <v>24422</v>
      </c>
      <c r="N137" s="31"/>
      <c r="O137" s="32"/>
      <c r="P137" s="32"/>
    </row>
    <row r="138" spans="1:16" ht="15">
      <c r="A138" s="27">
        <v>428</v>
      </c>
      <c r="B138" s="18">
        <v>428035244</v>
      </c>
      <c r="C138" s="28" t="s">
        <v>475</v>
      </c>
      <c r="D138" s="18">
        <v>35</v>
      </c>
      <c r="E138" s="28" t="s">
        <v>40</v>
      </c>
      <c r="F138" s="18">
        <v>244</v>
      </c>
      <c r="G138" s="28" t="s">
        <v>249</v>
      </c>
      <c r="H138" s="49">
        <v>24</v>
      </c>
      <c r="I138" s="29">
        <v>15543</v>
      </c>
      <c r="J138" s="29">
        <v>3730</v>
      </c>
      <c r="K138" s="29">
        <v>0</v>
      </c>
      <c r="L138" s="29">
        <v>1188</v>
      </c>
      <c r="M138" s="30">
        <v>20461</v>
      </c>
      <c r="N138" s="31"/>
      <c r="O138" s="32"/>
      <c r="P138" s="32"/>
    </row>
    <row r="139" spans="1:16" ht="15">
      <c r="A139" s="27">
        <v>428</v>
      </c>
      <c r="B139" s="18">
        <v>428035248</v>
      </c>
      <c r="C139" s="28" t="s">
        <v>475</v>
      </c>
      <c r="D139" s="18">
        <v>35</v>
      </c>
      <c r="E139" s="28" t="s">
        <v>40</v>
      </c>
      <c r="F139" s="18">
        <v>248</v>
      </c>
      <c r="G139" s="28" t="s">
        <v>253</v>
      </c>
      <c r="H139" s="49">
        <v>18</v>
      </c>
      <c r="I139" s="29">
        <v>18284</v>
      </c>
      <c r="J139" s="29">
        <v>666</v>
      </c>
      <c r="K139" s="29">
        <v>0</v>
      </c>
      <c r="L139" s="29">
        <v>1188</v>
      </c>
      <c r="M139" s="30">
        <v>20138</v>
      </c>
      <c r="N139" s="31"/>
      <c r="O139" s="32"/>
      <c r="P139" s="32"/>
    </row>
    <row r="140" spans="1:16" ht="15">
      <c r="A140" s="27">
        <v>428</v>
      </c>
      <c r="B140" s="18">
        <v>428035251</v>
      </c>
      <c r="C140" s="28" t="s">
        <v>475</v>
      </c>
      <c r="D140" s="18">
        <v>35</v>
      </c>
      <c r="E140" s="28" t="s">
        <v>40</v>
      </c>
      <c r="F140" s="18">
        <v>251</v>
      </c>
      <c r="G140" s="28" t="s">
        <v>256</v>
      </c>
      <c r="H140" s="49">
        <v>1</v>
      </c>
      <c r="I140" s="29">
        <v>17183.121708039042</v>
      </c>
      <c r="J140" s="29">
        <v>2712</v>
      </c>
      <c r="K140" s="29">
        <v>0</v>
      </c>
      <c r="L140" s="29">
        <v>1188</v>
      </c>
      <c r="M140" s="30">
        <v>21083.121708039042</v>
      </c>
      <c r="N140" s="31"/>
      <c r="O140" s="32"/>
      <c r="P140" s="32"/>
    </row>
    <row r="141" spans="1:16" ht="15">
      <c r="A141" s="27">
        <v>428</v>
      </c>
      <c r="B141" s="18">
        <v>428035258</v>
      </c>
      <c r="C141" s="28" t="s">
        <v>475</v>
      </c>
      <c r="D141" s="18">
        <v>35</v>
      </c>
      <c r="E141" s="28" t="s">
        <v>40</v>
      </c>
      <c r="F141" s="18">
        <v>258</v>
      </c>
      <c r="G141" s="28" t="s">
        <v>263</v>
      </c>
      <c r="H141" s="49">
        <v>2</v>
      </c>
      <c r="I141" s="29">
        <v>12819</v>
      </c>
      <c r="J141" s="29">
        <v>2792</v>
      </c>
      <c r="K141" s="29">
        <v>0</v>
      </c>
      <c r="L141" s="29">
        <v>1188</v>
      </c>
      <c r="M141" s="30">
        <v>16799</v>
      </c>
      <c r="N141" s="31"/>
      <c r="O141" s="32"/>
      <c r="P141" s="32"/>
    </row>
    <row r="142" spans="1:16" ht="15">
      <c r="A142" s="27">
        <v>428</v>
      </c>
      <c r="B142" s="18">
        <v>428035262</v>
      </c>
      <c r="C142" s="28" t="s">
        <v>475</v>
      </c>
      <c r="D142" s="18">
        <v>35</v>
      </c>
      <c r="E142" s="28" t="s">
        <v>40</v>
      </c>
      <c r="F142" s="18">
        <v>262</v>
      </c>
      <c r="G142" s="28" t="s">
        <v>267</v>
      </c>
      <c r="H142" s="49">
        <v>3</v>
      </c>
      <c r="I142" s="29">
        <v>21012</v>
      </c>
      <c r="J142" s="29">
        <v>197</v>
      </c>
      <c r="K142" s="29">
        <v>0</v>
      </c>
      <c r="L142" s="29">
        <v>1188</v>
      </c>
      <c r="M142" s="30">
        <v>22397</v>
      </c>
      <c r="N142" s="31"/>
      <c r="O142" s="32"/>
      <c r="P142" s="32"/>
    </row>
    <row r="143" spans="1:16" ht="15">
      <c r="A143" s="27">
        <v>428</v>
      </c>
      <c r="B143" s="18">
        <v>428035276</v>
      </c>
      <c r="C143" s="28" t="s">
        <v>475</v>
      </c>
      <c r="D143" s="18">
        <v>35</v>
      </c>
      <c r="E143" s="28" t="s">
        <v>40</v>
      </c>
      <c r="F143" s="18">
        <v>276</v>
      </c>
      <c r="G143" s="28" t="s">
        <v>281</v>
      </c>
      <c r="H143" s="49">
        <v>1</v>
      </c>
      <c r="I143" s="29">
        <v>12645.114264334974</v>
      </c>
      <c r="J143" s="29">
        <v>11434</v>
      </c>
      <c r="K143" s="29">
        <v>0</v>
      </c>
      <c r="L143" s="29">
        <v>1188</v>
      </c>
      <c r="M143" s="30">
        <v>25267.114264334974</v>
      </c>
      <c r="N143" s="31"/>
      <c r="O143" s="32"/>
      <c r="P143" s="32"/>
    </row>
    <row r="144" spans="1:16" ht="15">
      <c r="A144" s="27">
        <v>428</v>
      </c>
      <c r="B144" s="18">
        <v>428035285</v>
      </c>
      <c r="C144" s="28" t="s">
        <v>475</v>
      </c>
      <c r="D144" s="18">
        <v>35</v>
      </c>
      <c r="E144" s="28" t="s">
        <v>40</v>
      </c>
      <c r="F144" s="18">
        <v>285</v>
      </c>
      <c r="G144" s="28" t="s">
        <v>290</v>
      </c>
      <c r="H144" s="49">
        <v>6</v>
      </c>
      <c r="I144" s="29">
        <v>14171</v>
      </c>
      <c r="J144" s="29">
        <v>3102</v>
      </c>
      <c r="K144" s="29">
        <v>0</v>
      </c>
      <c r="L144" s="29">
        <v>1188</v>
      </c>
      <c r="M144" s="30">
        <v>18461</v>
      </c>
      <c r="N144" s="31"/>
      <c r="O144" s="32"/>
      <c r="P144" s="32"/>
    </row>
    <row r="145" spans="1:16" ht="15">
      <c r="A145" s="27">
        <v>428</v>
      </c>
      <c r="B145" s="18">
        <v>428035293</v>
      </c>
      <c r="C145" s="28" t="s">
        <v>475</v>
      </c>
      <c r="D145" s="18">
        <v>35</v>
      </c>
      <c r="E145" s="28" t="s">
        <v>40</v>
      </c>
      <c r="F145" s="18">
        <v>293</v>
      </c>
      <c r="G145" s="28" t="s">
        <v>298</v>
      </c>
      <c r="H145" s="49">
        <v>4</v>
      </c>
      <c r="I145" s="29">
        <v>15553</v>
      </c>
      <c r="J145" s="29">
        <v>278</v>
      </c>
      <c r="K145" s="29">
        <v>0</v>
      </c>
      <c r="L145" s="29">
        <v>1188</v>
      </c>
      <c r="M145" s="30">
        <v>17019</v>
      </c>
      <c r="N145" s="31"/>
      <c r="O145" s="32"/>
      <c r="P145" s="32"/>
    </row>
    <row r="146" spans="1:16" ht="15">
      <c r="A146" s="27">
        <v>428</v>
      </c>
      <c r="B146" s="18">
        <v>428035336</v>
      </c>
      <c r="C146" s="28" t="s">
        <v>475</v>
      </c>
      <c r="D146" s="18">
        <v>35</v>
      </c>
      <c r="E146" s="28" t="s">
        <v>40</v>
      </c>
      <c r="F146" s="18">
        <v>336</v>
      </c>
      <c r="G146" s="28" t="s">
        <v>341</v>
      </c>
      <c r="H146" s="49">
        <v>3</v>
      </c>
      <c r="I146" s="29">
        <v>14465</v>
      </c>
      <c r="J146" s="29">
        <v>3165</v>
      </c>
      <c r="K146" s="29">
        <v>0</v>
      </c>
      <c r="L146" s="29">
        <v>1188</v>
      </c>
      <c r="M146" s="30">
        <v>18818</v>
      </c>
      <c r="N146" s="31"/>
      <c r="O146" s="32"/>
      <c r="P146" s="32"/>
    </row>
    <row r="147" spans="1:16" ht="15">
      <c r="A147" s="27">
        <v>428</v>
      </c>
      <c r="B147" s="18">
        <v>428035346</v>
      </c>
      <c r="C147" s="28" t="s">
        <v>475</v>
      </c>
      <c r="D147" s="18">
        <v>35</v>
      </c>
      <c r="E147" s="28" t="s">
        <v>40</v>
      </c>
      <c r="F147" s="18">
        <v>346</v>
      </c>
      <c r="G147" s="28" t="s">
        <v>351</v>
      </c>
      <c r="H147" s="49">
        <v>8</v>
      </c>
      <c r="I147" s="29">
        <v>13822</v>
      </c>
      <c r="J147" s="29">
        <v>2139</v>
      </c>
      <c r="K147" s="29">
        <v>0</v>
      </c>
      <c r="L147" s="29">
        <v>1188</v>
      </c>
      <c r="M147" s="30">
        <v>17149</v>
      </c>
      <c r="N147" s="31"/>
      <c r="O147" s="32"/>
      <c r="P147" s="32"/>
    </row>
    <row r="148" spans="1:16" ht="15">
      <c r="A148" s="27">
        <v>428</v>
      </c>
      <c r="B148" s="18">
        <v>428035730</v>
      </c>
      <c r="C148" s="28" t="s">
        <v>475</v>
      </c>
      <c r="D148" s="18">
        <v>35</v>
      </c>
      <c r="E148" s="28" t="s">
        <v>40</v>
      </c>
      <c r="F148" s="18">
        <v>730</v>
      </c>
      <c r="G148" s="28" t="s">
        <v>399</v>
      </c>
      <c r="H148" s="49">
        <v>1</v>
      </c>
      <c r="I148" s="29">
        <v>14093.902809446256</v>
      </c>
      <c r="J148" s="29">
        <v>7538</v>
      </c>
      <c r="K148" s="29">
        <v>0</v>
      </c>
      <c r="L148" s="29">
        <v>1188</v>
      </c>
      <c r="M148" s="30">
        <v>22819.902809446256</v>
      </c>
      <c r="N148" s="31"/>
      <c r="O148" s="32"/>
      <c r="P148" s="32"/>
    </row>
    <row r="149" spans="1:16" ht="15">
      <c r="A149" s="27">
        <v>429</v>
      </c>
      <c r="B149" s="18">
        <v>429163035</v>
      </c>
      <c r="C149" s="28" t="s">
        <v>476</v>
      </c>
      <c r="D149" s="18">
        <v>163</v>
      </c>
      <c r="E149" s="28" t="s">
        <v>168</v>
      </c>
      <c r="F149" s="18">
        <v>35</v>
      </c>
      <c r="G149" s="28" t="s">
        <v>40</v>
      </c>
      <c r="H149" s="49">
        <v>1</v>
      </c>
      <c r="I149" s="29">
        <v>20141</v>
      </c>
      <c r="J149" s="29">
        <v>6998</v>
      </c>
      <c r="K149" s="29">
        <v>0</v>
      </c>
      <c r="L149" s="29">
        <v>1188</v>
      </c>
      <c r="M149" s="30">
        <v>28327</v>
      </c>
      <c r="N149" s="31"/>
      <c r="O149" s="32"/>
      <c r="P149" s="32"/>
    </row>
    <row r="150" spans="1:16" ht="15">
      <c r="A150" s="27">
        <v>429</v>
      </c>
      <c r="B150" s="18">
        <v>429163049</v>
      </c>
      <c r="C150" s="28" t="s">
        <v>476</v>
      </c>
      <c r="D150" s="18">
        <v>163</v>
      </c>
      <c r="E150" s="28" t="s">
        <v>168</v>
      </c>
      <c r="F150" s="18">
        <v>49</v>
      </c>
      <c r="G150" s="28" t="s">
        <v>54</v>
      </c>
      <c r="H150" s="49">
        <v>2</v>
      </c>
      <c r="I150" s="29">
        <v>18199</v>
      </c>
      <c r="J150" s="29">
        <v>22526</v>
      </c>
      <c r="K150" s="29">
        <v>0</v>
      </c>
      <c r="L150" s="29">
        <v>1188</v>
      </c>
      <c r="M150" s="30">
        <v>41913</v>
      </c>
      <c r="N150" s="31"/>
      <c r="O150" s="32"/>
      <c r="P150" s="32"/>
    </row>
    <row r="151" spans="1:16" ht="15">
      <c r="A151" s="27">
        <v>429</v>
      </c>
      <c r="B151" s="18">
        <v>429163071</v>
      </c>
      <c r="C151" s="28" t="s">
        <v>476</v>
      </c>
      <c r="D151" s="18">
        <v>163</v>
      </c>
      <c r="E151" s="28" t="s">
        <v>168</v>
      </c>
      <c r="F151" s="18">
        <v>71</v>
      </c>
      <c r="G151" s="28" t="s">
        <v>76</v>
      </c>
      <c r="H151" s="49">
        <v>1</v>
      </c>
      <c r="I151" s="29">
        <v>18651</v>
      </c>
      <c r="J151" s="29">
        <v>7882</v>
      </c>
      <c r="K151" s="29">
        <v>0</v>
      </c>
      <c r="L151" s="29">
        <v>1188</v>
      </c>
      <c r="M151" s="30">
        <v>27721</v>
      </c>
      <c r="N151" s="31"/>
      <c r="O151" s="32"/>
      <c r="P151" s="32"/>
    </row>
    <row r="152" spans="1:16" ht="15">
      <c r="A152" s="27">
        <v>429</v>
      </c>
      <c r="B152" s="18">
        <v>429163093</v>
      </c>
      <c r="C152" s="28" t="s">
        <v>476</v>
      </c>
      <c r="D152" s="18">
        <v>163</v>
      </c>
      <c r="E152" s="28" t="s">
        <v>168</v>
      </c>
      <c r="F152" s="18">
        <v>93</v>
      </c>
      <c r="G152" s="28" t="s">
        <v>98</v>
      </c>
      <c r="H152" s="49">
        <v>1</v>
      </c>
      <c r="I152" s="29">
        <v>21564.706527873641</v>
      </c>
      <c r="J152" s="29">
        <v>0</v>
      </c>
      <c r="K152" s="29">
        <v>0</v>
      </c>
      <c r="L152" s="29">
        <v>1188</v>
      </c>
      <c r="M152" s="30">
        <v>22752.706527873641</v>
      </c>
      <c r="N152" s="31"/>
      <c r="O152" s="32"/>
      <c r="P152" s="32"/>
    </row>
    <row r="153" spans="1:16" ht="15">
      <c r="A153" s="27">
        <v>429</v>
      </c>
      <c r="B153" s="18">
        <v>429163160</v>
      </c>
      <c r="C153" s="28" t="s">
        <v>476</v>
      </c>
      <c r="D153" s="18">
        <v>163</v>
      </c>
      <c r="E153" s="28" t="s">
        <v>168</v>
      </c>
      <c r="F153" s="18">
        <v>160</v>
      </c>
      <c r="G153" s="28" t="s">
        <v>165</v>
      </c>
      <c r="H153" s="49">
        <v>1</v>
      </c>
      <c r="I153" s="29">
        <v>21667</v>
      </c>
      <c r="J153" s="29">
        <v>321</v>
      </c>
      <c r="K153" s="29">
        <v>0</v>
      </c>
      <c r="L153" s="29">
        <v>1188</v>
      </c>
      <c r="M153" s="30">
        <v>23176</v>
      </c>
      <c r="N153" s="31"/>
      <c r="O153" s="32"/>
      <c r="P153" s="32"/>
    </row>
    <row r="154" spans="1:16" ht="15">
      <c r="A154" s="27">
        <v>429</v>
      </c>
      <c r="B154" s="18">
        <v>429163163</v>
      </c>
      <c r="C154" s="28" t="s">
        <v>476</v>
      </c>
      <c r="D154" s="18">
        <v>163</v>
      </c>
      <c r="E154" s="28" t="s">
        <v>168</v>
      </c>
      <c r="F154" s="18">
        <v>163</v>
      </c>
      <c r="G154" s="28" t="s">
        <v>168</v>
      </c>
      <c r="H154" s="49">
        <v>1560</v>
      </c>
      <c r="I154" s="29">
        <v>18677</v>
      </c>
      <c r="J154" s="29">
        <v>0</v>
      </c>
      <c r="K154" s="29">
        <v>0</v>
      </c>
      <c r="L154" s="29">
        <v>1188</v>
      </c>
      <c r="M154" s="30">
        <v>19865</v>
      </c>
      <c r="N154" s="31"/>
      <c r="O154" s="32"/>
      <c r="P154" s="32"/>
    </row>
    <row r="155" spans="1:16" ht="15">
      <c r="A155" s="27">
        <v>429</v>
      </c>
      <c r="B155" s="18">
        <v>429163165</v>
      </c>
      <c r="C155" s="28" t="s">
        <v>476</v>
      </c>
      <c r="D155" s="18">
        <v>163</v>
      </c>
      <c r="E155" s="28" t="s">
        <v>168</v>
      </c>
      <c r="F155" s="18">
        <v>165</v>
      </c>
      <c r="G155" s="28" t="s">
        <v>170</v>
      </c>
      <c r="H155" s="49">
        <v>5</v>
      </c>
      <c r="I155" s="29">
        <v>19134</v>
      </c>
      <c r="J155" s="29">
        <v>0</v>
      </c>
      <c r="K155" s="29">
        <v>0</v>
      </c>
      <c r="L155" s="29">
        <v>1188</v>
      </c>
      <c r="M155" s="30">
        <v>20322</v>
      </c>
      <c r="N155" s="31"/>
      <c r="O155" s="32"/>
      <c r="P155" s="32"/>
    </row>
    <row r="156" spans="1:16" ht="15">
      <c r="A156" s="27">
        <v>429</v>
      </c>
      <c r="B156" s="18">
        <v>429163168</v>
      </c>
      <c r="C156" s="28" t="s">
        <v>476</v>
      </c>
      <c r="D156" s="18">
        <v>163</v>
      </c>
      <c r="E156" s="28" t="s">
        <v>168</v>
      </c>
      <c r="F156" s="18">
        <v>168</v>
      </c>
      <c r="G156" s="28" t="s">
        <v>173</v>
      </c>
      <c r="H156" s="49">
        <v>2</v>
      </c>
      <c r="I156" s="29">
        <v>15980</v>
      </c>
      <c r="J156" s="29">
        <v>11459</v>
      </c>
      <c r="K156" s="29">
        <v>0</v>
      </c>
      <c r="L156" s="29">
        <v>1188</v>
      </c>
      <c r="M156" s="30">
        <v>28627</v>
      </c>
      <c r="N156" s="31"/>
      <c r="O156" s="32"/>
      <c r="P156" s="32"/>
    </row>
    <row r="157" spans="1:16" ht="15">
      <c r="A157" s="27">
        <v>429</v>
      </c>
      <c r="B157" s="18">
        <v>429163229</v>
      </c>
      <c r="C157" s="28" t="s">
        <v>476</v>
      </c>
      <c r="D157" s="18">
        <v>163</v>
      </c>
      <c r="E157" s="28" t="s">
        <v>168</v>
      </c>
      <c r="F157" s="18">
        <v>229</v>
      </c>
      <c r="G157" s="28" t="s">
        <v>234</v>
      </c>
      <c r="H157" s="49">
        <v>6</v>
      </c>
      <c r="I157" s="29">
        <v>16633</v>
      </c>
      <c r="J157" s="29">
        <v>1804</v>
      </c>
      <c r="K157" s="29">
        <v>0</v>
      </c>
      <c r="L157" s="29">
        <v>1188</v>
      </c>
      <c r="M157" s="30">
        <v>19625</v>
      </c>
      <c r="N157" s="31"/>
      <c r="O157" s="32"/>
      <c r="P157" s="32"/>
    </row>
    <row r="158" spans="1:16" ht="15">
      <c r="A158" s="27">
        <v>429</v>
      </c>
      <c r="B158" s="18">
        <v>429163248</v>
      </c>
      <c r="C158" s="28" t="s">
        <v>476</v>
      </c>
      <c r="D158" s="18">
        <v>163</v>
      </c>
      <c r="E158" s="28" t="s">
        <v>168</v>
      </c>
      <c r="F158" s="18">
        <v>248</v>
      </c>
      <c r="G158" s="28" t="s">
        <v>253</v>
      </c>
      <c r="H158" s="49">
        <v>7</v>
      </c>
      <c r="I158" s="29">
        <v>15931</v>
      </c>
      <c r="J158" s="29">
        <v>581</v>
      </c>
      <c r="K158" s="29">
        <v>0</v>
      </c>
      <c r="L158" s="29">
        <v>1188</v>
      </c>
      <c r="M158" s="30">
        <v>17700</v>
      </c>
      <c r="N158" s="31"/>
      <c r="O158" s="32"/>
      <c r="P158" s="32"/>
    </row>
    <row r="159" spans="1:16" ht="15">
      <c r="A159" s="27">
        <v>429</v>
      </c>
      <c r="B159" s="18">
        <v>429163258</v>
      </c>
      <c r="C159" s="28" t="s">
        <v>476</v>
      </c>
      <c r="D159" s="18">
        <v>163</v>
      </c>
      <c r="E159" s="28" t="s">
        <v>168</v>
      </c>
      <c r="F159" s="18">
        <v>258</v>
      </c>
      <c r="G159" s="28" t="s">
        <v>263</v>
      </c>
      <c r="H159" s="49">
        <v>22</v>
      </c>
      <c r="I159" s="29">
        <v>17038</v>
      </c>
      <c r="J159" s="29">
        <v>3710</v>
      </c>
      <c r="K159" s="29">
        <v>0</v>
      </c>
      <c r="L159" s="29">
        <v>1188</v>
      </c>
      <c r="M159" s="30">
        <v>21936</v>
      </c>
      <c r="N159" s="31"/>
      <c r="O159" s="32"/>
      <c r="P159" s="32"/>
    </row>
    <row r="160" spans="1:16" ht="15">
      <c r="A160" s="27">
        <v>429</v>
      </c>
      <c r="B160" s="18">
        <v>429163262</v>
      </c>
      <c r="C160" s="28" t="s">
        <v>476</v>
      </c>
      <c r="D160" s="18">
        <v>163</v>
      </c>
      <c r="E160" s="28" t="s">
        <v>168</v>
      </c>
      <c r="F160" s="18">
        <v>262</v>
      </c>
      <c r="G160" s="28" t="s">
        <v>267</v>
      </c>
      <c r="H160" s="49">
        <v>16</v>
      </c>
      <c r="I160" s="29">
        <v>19539</v>
      </c>
      <c r="J160" s="29">
        <v>183</v>
      </c>
      <c r="K160" s="29">
        <v>0</v>
      </c>
      <c r="L160" s="29">
        <v>1188</v>
      </c>
      <c r="M160" s="30">
        <v>20910</v>
      </c>
      <c r="N160" s="31"/>
      <c r="O160" s="32"/>
      <c r="P160" s="32"/>
    </row>
    <row r="161" spans="1:16" ht="15">
      <c r="A161" s="27">
        <v>429</v>
      </c>
      <c r="B161" s="18">
        <v>429163291</v>
      </c>
      <c r="C161" s="28" t="s">
        <v>476</v>
      </c>
      <c r="D161" s="18">
        <v>163</v>
      </c>
      <c r="E161" s="28" t="s">
        <v>168</v>
      </c>
      <c r="F161" s="18">
        <v>291</v>
      </c>
      <c r="G161" s="28" t="s">
        <v>296</v>
      </c>
      <c r="H161" s="49">
        <v>2</v>
      </c>
      <c r="I161" s="29">
        <v>17715</v>
      </c>
      <c r="J161" s="29">
        <v>7035</v>
      </c>
      <c r="K161" s="29">
        <v>0</v>
      </c>
      <c r="L161" s="29">
        <v>1188</v>
      </c>
      <c r="M161" s="30">
        <v>25938</v>
      </c>
      <c r="N161" s="31"/>
      <c r="O161" s="32"/>
      <c r="P161" s="32"/>
    </row>
    <row r="162" spans="1:16" ht="15">
      <c r="A162" s="27">
        <v>429</v>
      </c>
      <c r="B162" s="18">
        <v>429163305</v>
      </c>
      <c r="C162" s="28" t="s">
        <v>476</v>
      </c>
      <c r="D162" s="18">
        <v>163</v>
      </c>
      <c r="E162" s="28" t="s">
        <v>168</v>
      </c>
      <c r="F162" s="18">
        <v>305</v>
      </c>
      <c r="G162" s="28" t="s">
        <v>310</v>
      </c>
      <c r="H162" s="49">
        <v>1</v>
      </c>
      <c r="I162" s="29">
        <v>19101</v>
      </c>
      <c r="J162" s="29">
        <v>8587</v>
      </c>
      <c r="K162" s="29">
        <v>0</v>
      </c>
      <c r="L162" s="29">
        <v>1188</v>
      </c>
      <c r="M162" s="30">
        <v>28876</v>
      </c>
      <c r="N162" s="31"/>
      <c r="O162" s="32"/>
      <c r="P162" s="32"/>
    </row>
    <row r="163" spans="1:16" ht="15">
      <c r="A163" s="27">
        <v>429</v>
      </c>
      <c r="B163" s="18">
        <v>429163347</v>
      </c>
      <c r="C163" s="28" t="s">
        <v>476</v>
      </c>
      <c r="D163" s="18">
        <v>163</v>
      </c>
      <c r="E163" s="28" t="s">
        <v>168</v>
      </c>
      <c r="F163" s="18">
        <v>347</v>
      </c>
      <c r="G163" s="28" t="s">
        <v>352</v>
      </c>
      <c r="H163" s="49">
        <v>2</v>
      </c>
      <c r="I163" s="29">
        <v>11091</v>
      </c>
      <c r="J163" s="29">
        <v>5054</v>
      </c>
      <c r="K163" s="29">
        <v>0</v>
      </c>
      <c r="L163" s="29">
        <v>1188</v>
      </c>
      <c r="M163" s="30">
        <v>17333</v>
      </c>
      <c r="N163" s="31"/>
      <c r="O163" s="32"/>
      <c r="P163" s="32"/>
    </row>
    <row r="164" spans="1:16" ht="15">
      <c r="A164" s="27">
        <v>430</v>
      </c>
      <c r="B164" s="18">
        <v>430170064</v>
      </c>
      <c r="C164" s="28" t="s">
        <v>477</v>
      </c>
      <c r="D164" s="18">
        <v>170</v>
      </c>
      <c r="E164" s="28" t="s">
        <v>175</v>
      </c>
      <c r="F164" s="18">
        <v>64</v>
      </c>
      <c r="G164" s="28" t="s">
        <v>69</v>
      </c>
      <c r="H164" s="49">
        <v>77</v>
      </c>
      <c r="I164" s="29">
        <v>14631</v>
      </c>
      <c r="J164" s="29">
        <v>1556</v>
      </c>
      <c r="K164" s="29">
        <v>0</v>
      </c>
      <c r="L164" s="29">
        <v>1188</v>
      </c>
      <c r="M164" s="30">
        <v>17375</v>
      </c>
      <c r="N164" s="31"/>
      <c r="O164" s="32"/>
      <c r="P164" s="32"/>
    </row>
    <row r="165" spans="1:16" ht="15">
      <c r="A165" s="27">
        <v>430</v>
      </c>
      <c r="B165" s="18">
        <v>430170100</v>
      </c>
      <c r="C165" s="28" t="s">
        <v>477</v>
      </c>
      <c r="D165" s="18">
        <v>170</v>
      </c>
      <c r="E165" s="28" t="s">
        <v>175</v>
      </c>
      <c r="F165" s="18">
        <v>100</v>
      </c>
      <c r="G165" s="28" t="s">
        <v>105</v>
      </c>
      <c r="H165" s="49">
        <v>3</v>
      </c>
      <c r="I165" s="29">
        <v>13253</v>
      </c>
      <c r="J165" s="29">
        <v>3588</v>
      </c>
      <c r="K165" s="29">
        <v>0</v>
      </c>
      <c r="L165" s="29">
        <v>1188</v>
      </c>
      <c r="M165" s="30">
        <v>18029</v>
      </c>
      <c r="N165" s="31"/>
      <c r="O165" s="32"/>
      <c r="P165" s="32"/>
    </row>
    <row r="166" spans="1:16" ht="15">
      <c r="A166" s="27">
        <v>430</v>
      </c>
      <c r="B166" s="18">
        <v>430170101</v>
      </c>
      <c r="C166" s="28" t="s">
        <v>477</v>
      </c>
      <c r="D166" s="18">
        <v>170</v>
      </c>
      <c r="E166" s="28" t="s">
        <v>175</v>
      </c>
      <c r="F166" s="18">
        <v>101</v>
      </c>
      <c r="G166" s="28" t="s">
        <v>106</v>
      </c>
      <c r="H166" s="49">
        <v>2</v>
      </c>
      <c r="I166" s="29">
        <v>12280</v>
      </c>
      <c r="J166" s="29">
        <v>4291</v>
      </c>
      <c r="K166" s="29">
        <v>0</v>
      </c>
      <c r="L166" s="29">
        <v>1188</v>
      </c>
      <c r="M166" s="30">
        <v>17759</v>
      </c>
      <c r="N166" s="31"/>
      <c r="O166" s="32"/>
      <c r="P166" s="32"/>
    </row>
    <row r="167" spans="1:16" ht="15">
      <c r="A167" s="27">
        <v>430</v>
      </c>
      <c r="B167" s="18">
        <v>430170110</v>
      </c>
      <c r="C167" s="28" t="s">
        <v>477</v>
      </c>
      <c r="D167" s="18">
        <v>170</v>
      </c>
      <c r="E167" s="28" t="s">
        <v>175</v>
      </c>
      <c r="F167" s="18">
        <v>110</v>
      </c>
      <c r="G167" s="28" t="s">
        <v>115</v>
      </c>
      <c r="H167" s="49">
        <v>4</v>
      </c>
      <c r="I167" s="29">
        <v>13253</v>
      </c>
      <c r="J167" s="29">
        <v>4362</v>
      </c>
      <c r="K167" s="29">
        <v>0</v>
      </c>
      <c r="L167" s="29">
        <v>1188</v>
      </c>
      <c r="M167" s="30">
        <v>18803</v>
      </c>
      <c r="N167" s="31"/>
      <c r="O167" s="32"/>
      <c r="P167" s="32"/>
    </row>
    <row r="168" spans="1:16" ht="15">
      <c r="A168" s="27">
        <v>430</v>
      </c>
      <c r="B168" s="18">
        <v>430170136</v>
      </c>
      <c r="C168" s="28" t="s">
        <v>477</v>
      </c>
      <c r="D168" s="18">
        <v>170</v>
      </c>
      <c r="E168" s="28" t="s">
        <v>175</v>
      </c>
      <c r="F168" s="18">
        <v>136</v>
      </c>
      <c r="G168" s="28" t="s">
        <v>141</v>
      </c>
      <c r="H168" s="49">
        <v>2</v>
      </c>
      <c r="I168" s="29">
        <v>13253</v>
      </c>
      <c r="J168" s="29">
        <v>4851</v>
      </c>
      <c r="K168" s="29">
        <v>0</v>
      </c>
      <c r="L168" s="29">
        <v>1188</v>
      </c>
      <c r="M168" s="30">
        <v>19292</v>
      </c>
      <c r="N168" s="31"/>
      <c r="O168" s="32"/>
      <c r="P168" s="32"/>
    </row>
    <row r="169" spans="1:16" ht="15">
      <c r="A169" s="27">
        <v>430</v>
      </c>
      <c r="B169" s="18">
        <v>430170139</v>
      </c>
      <c r="C169" s="28" t="s">
        <v>477</v>
      </c>
      <c r="D169" s="18">
        <v>170</v>
      </c>
      <c r="E169" s="28" t="s">
        <v>175</v>
      </c>
      <c r="F169" s="18">
        <v>139</v>
      </c>
      <c r="G169" s="28" t="s">
        <v>144</v>
      </c>
      <c r="H169" s="49">
        <v>1</v>
      </c>
      <c r="I169" s="29">
        <v>13253</v>
      </c>
      <c r="J169" s="29">
        <v>4174</v>
      </c>
      <c r="K169" s="29">
        <v>0</v>
      </c>
      <c r="L169" s="29">
        <v>1188</v>
      </c>
      <c r="M169" s="30">
        <v>18615</v>
      </c>
      <c r="N169" s="31"/>
      <c r="O169" s="32"/>
      <c r="P169" s="32"/>
    </row>
    <row r="170" spans="1:16" ht="15">
      <c r="A170" s="27">
        <v>430</v>
      </c>
      <c r="B170" s="18">
        <v>430170141</v>
      </c>
      <c r="C170" s="28" t="s">
        <v>477</v>
      </c>
      <c r="D170" s="18">
        <v>170</v>
      </c>
      <c r="E170" s="28" t="s">
        <v>175</v>
      </c>
      <c r="F170" s="18">
        <v>141</v>
      </c>
      <c r="G170" s="28" t="s">
        <v>146</v>
      </c>
      <c r="H170" s="49">
        <v>203</v>
      </c>
      <c r="I170" s="29">
        <v>13318</v>
      </c>
      <c r="J170" s="29">
        <v>6852</v>
      </c>
      <c r="K170" s="29">
        <v>0</v>
      </c>
      <c r="L170" s="29">
        <v>1188</v>
      </c>
      <c r="M170" s="30">
        <v>21358</v>
      </c>
      <c r="N170" s="31"/>
      <c r="O170" s="32"/>
      <c r="P170" s="32"/>
    </row>
    <row r="171" spans="1:16" ht="15">
      <c r="A171" s="27">
        <v>430</v>
      </c>
      <c r="B171" s="18">
        <v>430170153</v>
      </c>
      <c r="C171" s="28" t="s">
        <v>477</v>
      </c>
      <c r="D171" s="18">
        <v>170</v>
      </c>
      <c r="E171" s="28" t="s">
        <v>175</v>
      </c>
      <c r="F171" s="18">
        <v>153</v>
      </c>
      <c r="G171" s="28" t="s">
        <v>158</v>
      </c>
      <c r="H171" s="49">
        <v>3</v>
      </c>
      <c r="I171" s="29">
        <v>18583</v>
      </c>
      <c r="J171" s="29">
        <v>0</v>
      </c>
      <c r="K171" s="29">
        <v>0</v>
      </c>
      <c r="L171" s="29">
        <v>1188</v>
      </c>
      <c r="M171" s="30">
        <v>19771</v>
      </c>
      <c r="N171" s="31"/>
      <c r="O171" s="32"/>
      <c r="P171" s="32"/>
    </row>
    <row r="172" spans="1:16" ht="15">
      <c r="A172" s="27">
        <v>430</v>
      </c>
      <c r="B172" s="18">
        <v>430170170</v>
      </c>
      <c r="C172" s="28" t="s">
        <v>477</v>
      </c>
      <c r="D172" s="18">
        <v>170</v>
      </c>
      <c r="E172" s="28" t="s">
        <v>175</v>
      </c>
      <c r="F172" s="18">
        <v>170</v>
      </c>
      <c r="G172" s="28" t="s">
        <v>175</v>
      </c>
      <c r="H172" s="49">
        <v>551</v>
      </c>
      <c r="I172" s="29">
        <v>14514</v>
      </c>
      <c r="J172" s="29">
        <v>1613</v>
      </c>
      <c r="K172" s="29">
        <v>0</v>
      </c>
      <c r="L172" s="29">
        <v>1188</v>
      </c>
      <c r="M172" s="30">
        <v>17315</v>
      </c>
      <c r="N172" s="31"/>
      <c r="O172" s="32"/>
      <c r="P172" s="32"/>
    </row>
    <row r="173" spans="1:16" ht="15">
      <c r="A173" s="27">
        <v>430</v>
      </c>
      <c r="B173" s="18">
        <v>430170174</v>
      </c>
      <c r="C173" s="28" t="s">
        <v>477</v>
      </c>
      <c r="D173" s="18">
        <v>170</v>
      </c>
      <c r="E173" s="28" t="s">
        <v>175</v>
      </c>
      <c r="F173" s="18">
        <v>174</v>
      </c>
      <c r="G173" s="28" t="s">
        <v>179</v>
      </c>
      <c r="H173" s="49">
        <v>60</v>
      </c>
      <c r="I173" s="29">
        <v>12435</v>
      </c>
      <c r="J173" s="29">
        <v>7422</v>
      </c>
      <c r="K173" s="29">
        <v>0</v>
      </c>
      <c r="L173" s="29">
        <v>1188</v>
      </c>
      <c r="M173" s="30">
        <v>21045</v>
      </c>
      <c r="N173" s="31"/>
      <c r="O173" s="32"/>
      <c r="P173" s="32"/>
    </row>
    <row r="174" spans="1:16" ht="15">
      <c r="A174" s="27">
        <v>430</v>
      </c>
      <c r="B174" s="18">
        <v>430170185</v>
      </c>
      <c r="C174" s="28" t="s">
        <v>477</v>
      </c>
      <c r="D174" s="18">
        <v>170</v>
      </c>
      <c r="E174" s="28" t="s">
        <v>175</v>
      </c>
      <c r="F174" s="18">
        <v>185</v>
      </c>
      <c r="G174" s="28" t="s">
        <v>190</v>
      </c>
      <c r="H174" s="49">
        <v>3</v>
      </c>
      <c r="I174" s="29">
        <v>19951</v>
      </c>
      <c r="J174" s="29">
        <v>2787</v>
      </c>
      <c r="K174" s="29">
        <v>0</v>
      </c>
      <c r="L174" s="29">
        <v>1188</v>
      </c>
      <c r="M174" s="30">
        <v>23926</v>
      </c>
      <c r="N174" s="31"/>
      <c r="O174" s="32"/>
      <c r="P174" s="32"/>
    </row>
    <row r="175" spans="1:16" ht="15">
      <c r="A175" s="27">
        <v>430</v>
      </c>
      <c r="B175" s="18">
        <v>430170186</v>
      </c>
      <c r="C175" s="28" t="s">
        <v>477</v>
      </c>
      <c r="D175" s="18">
        <v>170</v>
      </c>
      <c r="E175" s="28" t="s">
        <v>175</v>
      </c>
      <c r="F175" s="18">
        <v>186</v>
      </c>
      <c r="G175" s="28" t="s">
        <v>191</v>
      </c>
      <c r="H175" s="49">
        <v>1</v>
      </c>
      <c r="I175" s="29">
        <v>13254</v>
      </c>
      <c r="J175" s="29">
        <v>4932</v>
      </c>
      <c r="K175" s="29">
        <v>0</v>
      </c>
      <c r="L175" s="29">
        <v>1188</v>
      </c>
      <c r="M175" s="30">
        <v>19374</v>
      </c>
      <c r="N175" s="31"/>
      <c r="O175" s="32"/>
      <c r="P175" s="32"/>
    </row>
    <row r="176" spans="1:16" ht="15">
      <c r="A176" s="27">
        <v>430</v>
      </c>
      <c r="B176" s="18">
        <v>430170198</v>
      </c>
      <c r="C176" s="28" t="s">
        <v>477</v>
      </c>
      <c r="D176" s="18">
        <v>170</v>
      </c>
      <c r="E176" s="28" t="s">
        <v>175</v>
      </c>
      <c r="F176" s="18">
        <v>198</v>
      </c>
      <c r="G176" s="28" t="s">
        <v>203</v>
      </c>
      <c r="H176" s="49">
        <v>2</v>
      </c>
      <c r="I176" s="29">
        <v>13253</v>
      </c>
      <c r="J176" s="29">
        <v>7139</v>
      </c>
      <c r="K176" s="29">
        <v>0</v>
      </c>
      <c r="L176" s="29">
        <v>1188</v>
      </c>
      <c r="M176" s="30">
        <v>21580</v>
      </c>
      <c r="N176" s="31"/>
      <c r="O176" s="32"/>
      <c r="P176" s="32"/>
    </row>
    <row r="177" spans="1:16" ht="15">
      <c r="A177" s="27">
        <v>430</v>
      </c>
      <c r="B177" s="18">
        <v>430170213</v>
      </c>
      <c r="C177" s="28" t="s">
        <v>477</v>
      </c>
      <c r="D177" s="18">
        <v>170</v>
      </c>
      <c r="E177" s="28" t="s">
        <v>175</v>
      </c>
      <c r="F177" s="18">
        <v>213</v>
      </c>
      <c r="G177" s="28" t="s">
        <v>218</v>
      </c>
      <c r="H177" s="49">
        <v>2</v>
      </c>
      <c r="I177" s="29">
        <v>16288</v>
      </c>
      <c r="J177" s="29">
        <v>11596</v>
      </c>
      <c r="K177" s="29">
        <v>0</v>
      </c>
      <c r="L177" s="29">
        <v>1188</v>
      </c>
      <c r="M177" s="30">
        <v>29072</v>
      </c>
      <c r="N177" s="31"/>
      <c r="O177" s="32"/>
      <c r="P177" s="32"/>
    </row>
    <row r="178" spans="1:16" ht="15">
      <c r="A178" s="27">
        <v>430</v>
      </c>
      <c r="B178" s="18">
        <v>430170271</v>
      </c>
      <c r="C178" s="28" t="s">
        <v>477</v>
      </c>
      <c r="D178" s="18">
        <v>170</v>
      </c>
      <c r="E178" s="28" t="s">
        <v>175</v>
      </c>
      <c r="F178" s="18">
        <v>271</v>
      </c>
      <c r="G178" s="28" t="s">
        <v>276</v>
      </c>
      <c r="H178" s="49">
        <v>9</v>
      </c>
      <c r="I178" s="29">
        <v>13103</v>
      </c>
      <c r="J178" s="29">
        <v>4541</v>
      </c>
      <c r="K178" s="29">
        <v>0</v>
      </c>
      <c r="L178" s="29">
        <v>1188</v>
      </c>
      <c r="M178" s="30">
        <v>18832</v>
      </c>
      <c r="N178" s="31"/>
      <c r="O178" s="32"/>
      <c r="P178" s="32"/>
    </row>
    <row r="179" spans="1:16" ht="15">
      <c r="A179" s="27">
        <v>430</v>
      </c>
      <c r="B179" s="18">
        <v>430170304</v>
      </c>
      <c r="C179" s="28" t="s">
        <v>477</v>
      </c>
      <c r="D179" s="18">
        <v>170</v>
      </c>
      <c r="E179" s="28" t="s">
        <v>175</v>
      </c>
      <c r="F179" s="18">
        <v>304</v>
      </c>
      <c r="G179" s="28" t="s">
        <v>309</v>
      </c>
      <c r="H179" s="49">
        <v>2</v>
      </c>
      <c r="I179" s="29">
        <v>14265.71680798005</v>
      </c>
      <c r="J179" s="29">
        <v>5393</v>
      </c>
      <c r="K179" s="29">
        <v>0</v>
      </c>
      <c r="L179" s="29">
        <v>1188</v>
      </c>
      <c r="M179" s="30">
        <v>20846.71680798005</v>
      </c>
      <c r="N179" s="31"/>
      <c r="O179" s="32"/>
      <c r="P179" s="32"/>
    </row>
    <row r="180" spans="1:16" ht="15">
      <c r="A180" s="27">
        <v>430</v>
      </c>
      <c r="B180" s="18">
        <v>430170321</v>
      </c>
      <c r="C180" s="28" t="s">
        <v>477</v>
      </c>
      <c r="D180" s="18">
        <v>170</v>
      </c>
      <c r="E180" s="28" t="s">
        <v>175</v>
      </c>
      <c r="F180" s="18">
        <v>321</v>
      </c>
      <c r="G180" s="28" t="s">
        <v>326</v>
      </c>
      <c r="H180" s="49">
        <v>3</v>
      </c>
      <c r="I180" s="29">
        <v>13471</v>
      </c>
      <c r="J180" s="29">
        <v>7493</v>
      </c>
      <c r="K180" s="29">
        <v>0</v>
      </c>
      <c r="L180" s="29">
        <v>1188</v>
      </c>
      <c r="M180" s="30">
        <v>22152</v>
      </c>
      <c r="N180" s="31"/>
      <c r="O180" s="32"/>
      <c r="P180" s="32"/>
    </row>
    <row r="181" spans="1:16" ht="15">
      <c r="A181" s="27">
        <v>430</v>
      </c>
      <c r="B181" s="18">
        <v>430170348</v>
      </c>
      <c r="C181" s="28" t="s">
        <v>477</v>
      </c>
      <c r="D181" s="18">
        <v>170</v>
      </c>
      <c r="E181" s="28" t="s">
        <v>175</v>
      </c>
      <c r="F181" s="18">
        <v>348</v>
      </c>
      <c r="G181" s="28" t="s">
        <v>353</v>
      </c>
      <c r="H181" s="49">
        <v>2</v>
      </c>
      <c r="I181" s="29">
        <v>18524</v>
      </c>
      <c r="J181" s="29">
        <v>64</v>
      </c>
      <c r="K181" s="29">
        <v>0</v>
      </c>
      <c r="L181" s="29">
        <v>1188</v>
      </c>
      <c r="M181" s="30">
        <v>19776</v>
      </c>
      <c r="N181" s="31"/>
      <c r="O181" s="32"/>
      <c r="P181" s="32"/>
    </row>
    <row r="182" spans="1:16" ht="15">
      <c r="A182" s="27">
        <v>430</v>
      </c>
      <c r="B182" s="18">
        <v>430170600</v>
      </c>
      <c r="C182" s="28" t="s">
        <v>477</v>
      </c>
      <c r="D182" s="18">
        <v>170</v>
      </c>
      <c r="E182" s="28" t="s">
        <v>175</v>
      </c>
      <c r="F182" s="18">
        <v>600</v>
      </c>
      <c r="G182" s="28" t="s">
        <v>359</v>
      </c>
      <c r="H182" s="49">
        <v>1</v>
      </c>
      <c r="I182" s="29">
        <v>13254</v>
      </c>
      <c r="J182" s="29">
        <v>6503</v>
      </c>
      <c r="K182" s="29">
        <v>0</v>
      </c>
      <c r="L182" s="29">
        <v>1188</v>
      </c>
      <c r="M182" s="30">
        <v>20945</v>
      </c>
      <c r="N182" s="31"/>
      <c r="O182" s="32"/>
      <c r="P182" s="32"/>
    </row>
    <row r="183" spans="1:16" ht="15">
      <c r="A183" s="27">
        <v>430</v>
      </c>
      <c r="B183" s="18">
        <v>430170616</v>
      </c>
      <c r="C183" s="28" t="s">
        <v>477</v>
      </c>
      <c r="D183" s="18">
        <v>170</v>
      </c>
      <c r="E183" s="28" t="s">
        <v>175</v>
      </c>
      <c r="F183" s="18">
        <v>616</v>
      </c>
      <c r="G183" s="28" t="s">
        <v>364</v>
      </c>
      <c r="H183" s="49">
        <v>2</v>
      </c>
      <c r="I183" s="29">
        <v>12280</v>
      </c>
      <c r="J183" s="29">
        <v>2055</v>
      </c>
      <c r="K183" s="29">
        <v>0</v>
      </c>
      <c r="L183" s="29">
        <v>1188</v>
      </c>
      <c r="M183" s="30">
        <v>15523</v>
      </c>
      <c r="N183" s="31"/>
      <c r="O183" s="32"/>
      <c r="P183" s="32"/>
    </row>
    <row r="184" spans="1:16" ht="15">
      <c r="A184" s="27">
        <v>430</v>
      </c>
      <c r="B184" s="18">
        <v>430170620</v>
      </c>
      <c r="C184" s="28" t="s">
        <v>477</v>
      </c>
      <c r="D184" s="18">
        <v>170</v>
      </c>
      <c r="E184" s="28" t="s">
        <v>175</v>
      </c>
      <c r="F184" s="18">
        <v>620</v>
      </c>
      <c r="G184" s="28" t="s">
        <v>366</v>
      </c>
      <c r="H184" s="49">
        <v>6</v>
      </c>
      <c r="I184" s="29">
        <v>15480</v>
      </c>
      <c r="J184" s="29">
        <v>9478</v>
      </c>
      <c r="K184" s="29">
        <v>0</v>
      </c>
      <c r="L184" s="29">
        <v>1188</v>
      </c>
      <c r="M184" s="30">
        <v>26146</v>
      </c>
      <c r="N184" s="31"/>
      <c r="O184" s="32"/>
      <c r="P184" s="32"/>
    </row>
    <row r="185" spans="1:16" ht="15">
      <c r="A185" s="27">
        <v>430</v>
      </c>
      <c r="B185" s="18">
        <v>430170658</v>
      </c>
      <c r="C185" s="28" t="s">
        <v>477</v>
      </c>
      <c r="D185" s="18">
        <v>170</v>
      </c>
      <c r="E185" s="28" t="s">
        <v>175</v>
      </c>
      <c r="F185" s="18">
        <v>658</v>
      </c>
      <c r="G185" s="28" t="s">
        <v>375</v>
      </c>
      <c r="H185" s="49">
        <v>1</v>
      </c>
      <c r="I185" s="29">
        <v>14786.646047287057</v>
      </c>
      <c r="J185" s="29">
        <v>2329</v>
      </c>
      <c r="K185" s="29">
        <v>0</v>
      </c>
      <c r="L185" s="29">
        <v>1188</v>
      </c>
      <c r="M185" s="30">
        <v>18303.646047287057</v>
      </c>
      <c r="N185" s="31"/>
      <c r="O185" s="32"/>
      <c r="P185" s="32"/>
    </row>
    <row r="186" spans="1:16" ht="15">
      <c r="A186" s="27">
        <v>430</v>
      </c>
      <c r="B186" s="18">
        <v>430170673</v>
      </c>
      <c r="C186" s="28" t="s">
        <v>477</v>
      </c>
      <c r="D186" s="18">
        <v>170</v>
      </c>
      <c r="E186" s="28" t="s">
        <v>175</v>
      </c>
      <c r="F186" s="18">
        <v>673</v>
      </c>
      <c r="G186" s="28" t="s">
        <v>381</v>
      </c>
      <c r="H186" s="49">
        <v>1</v>
      </c>
      <c r="I186" s="29">
        <v>13254</v>
      </c>
      <c r="J186" s="29">
        <v>8085</v>
      </c>
      <c r="K186" s="29">
        <v>0</v>
      </c>
      <c r="L186" s="29">
        <v>1188</v>
      </c>
      <c r="M186" s="30">
        <v>22527</v>
      </c>
      <c r="N186" s="31"/>
      <c r="O186" s="32"/>
      <c r="P186" s="32"/>
    </row>
    <row r="187" spans="1:16" ht="15">
      <c r="A187" s="27">
        <v>430</v>
      </c>
      <c r="B187" s="18">
        <v>430170690</v>
      </c>
      <c r="C187" s="28" t="s">
        <v>477</v>
      </c>
      <c r="D187" s="18">
        <v>170</v>
      </c>
      <c r="E187" s="28" t="s">
        <v>175</v>
      </c>
      <c r="F187" s="18">
        <v>690</v>
      </c>
      <c r="G187" s="28" t="s">
        <v>387</v>
      </c>
      <c r="H187" s="49">
        <v>1</v>
      </c>
      <c r="I187" s="29">
        <v>13253</v>
      </c>
      <c r="J187" s="29">
        <v>5239</v>
      </c>
      <c r="K187" s="29">
        <v>0</v>
      </c>
      <c r="L187" s="29">
        <v>1188</v>
      </c>
      <c r="M187" s="30">
        <v>19680</v>
      </c>
      <c r="N187" s="31"/>
      <c r="O187" s="32"/>
      <c r="P187" s="32"/>
    </row>
    <row r="188" spans="1:16" ht="15">
      <c r="A188" s="27">
        <v>430</v>
      </c>
      <c r="B188" s="18">
        <v>430170710</v>
      </c>
      <c r="C188" s="28" t="s">
        <v>477</v>
      </c>
      <c r="D188" s="18">
        <v>170</v>
      </c>
      <c r="E188" s="28" t="s">
        <v>175</v>
      </c>
      <c r="F188" s="18">
        <v>710</v>
      </c>
      <c r="G188" s="28" t="s">
        <v>392</v>
      </c>
      <c r="H188" s="49">
        <v>1</v>
      </c>
      <c r="I188" s="29">
        <v>13254</v>
      </c>
      <c r="J188" s="29">
        <v>6741</v>
      </c>
      <c r="K188" s="29">
        <v>0</v>
      </c>
      <c r="L188" s="29">
        <v>1188</v>
      </c>
      <c r="M188" s="30">
        <v>21183</v>
      </c>
      <c r="N188" s="31"/>
      <c r="O188" s="32"/>
      <c r="P188" s="32"/>
    </row>
    <row r="189" spans="1:16" ht="15">
      <c r="A189" s="27">
        <v>430</v>
      </c>
      <c r="B189" s="18">
        <v>430170725</v>
      </c>
      <c r="C189" s="28" t="s">
        <v>477</v>
      </c>
      <c r="D189" s="18">
        <v>170</v>
      </c>
      <c r="E189" s="28" t="s">
        <v>175</v>
      </c>
      <c r="F189" s="18">
        <v>725</v>
      </c>
      <c r="G189" s="28" t="s">
        <v>397</v>
      </c>
      <c r="H189" s="49">
        <v>9</v>
      </c>
      <c r="I189" s="29">
        <v>12697</v>
      </c>
      <c r="J189" s="29">
        <v>3828</v>
      </c>
      <c r="K189" s="29">
        <v>0</v>
      </c>
      <c r="L189" s="29">
        <v>1188</v>
      </c>
      <c r="M189" s="30">
        <v>17713</v>
      </c>
      <c r="N189" s="31"/>
      <c r="O189" s="32"/>
      <c r="P189" s="32"/>
    </row>
    <row r="190" spans="1:16" ht="15">
      <c r="A190" s="27">
        <v>430</v>
      </c>
      <c r="B190" s="18">
        <v>430170730</v>
      </c>
      <c r="C190" s="28" t="s">
        <v>477</v>
      </c>
      <c r="D190" s="18">
        <v>170</v>
      </c>
      <c r="E190" s="28" t="s">
        <v>175</v>
      </c>
      <c r="F190" s="18">
        <v>730</v>
      </c>
      <c r="G190" s="28" t="s">
        <v>399</v>
      </c>
      <c r="H190" s="49">
        <v>3</v>
      </c>
      <c r="I190" s="29">
        <v>13253</v>
      </c>
      <c r="J190" s="29">
        <v>7088</v>
      </c>
      <c r="K190" s="29">
        <v>0</v>
      </c>
      <c r="L190" s="29">
        <v>1188</v>
      </c>
      <c r="M190" s="30">
        <v>21529</v>
      </c>
      <c r="N190" s="31"/>
      <c r="O190" s="32"/>
      <c r="P190" s="32"/>
    </row>
    <row r="191" spans="1:16" ht="15">
      <c r="A191" s="27">
        <v>430</v>
      </c>
      <c r="B191" s="18">
        <v>430170735</v>
      </c>
      <c r="C191" s="28" t="s">
        <v>477</v>
      </c>
      <c r="D191" s="18">
        <v>170</v>
      </c>
      <c r="E191" s="28" t="s">
        <v>175</v>
      </c>
      <c r="F191" s="18">
        <v>735</v>
      </c>
      <c r="G191" s="28" t="s">
        <v>400</v>
      </c>
      <c r="H191" s="49">
        <v>2</v>
      </c>
      <c r="I191" s="29">
        <v>12280</v>
      </c>
      <c r="J191" s="29">
        <v>3991</v>
      </c>
      <c r="K191" s="29">
        <v>0</v>
      </c>
      <c r="L191" s="29">
        <v>1188</v>
      </c>
      <c r="M191" s="30">
        <v>17459</v>
      </c>
      <c r="N191" s="31"/>
      <c r="O191" s="32"/>
      <c r="P191" s="32"/>
    </row>
    <row r="192" spans="1:16" ht="15">
      <c r="A192" s="27">
        <v>430</v>
      </c>
      <c r="B192" s="18">
        <v>430170775</v>
      </c>
      <c r="C192" s="28" t="s">
        <v>477</v>
      </c>
      <c r="D192" s="18">
        <v>170</v>
      </c>
      <c r="E192" s="28" t="s">
        <v>175</v>
      </c>
      <c r="F192" s="18">
        <v>775</v>
      </c>
      <c r="G192" s="28" t="s">
        <v>414</v>
      </c>
      <c r="H192" s="49">
        <v>5</v>
      </c>
      <c r="I192" s="29">
        <v>15462</v>
      </c>
      <c r="J192" s="29">
        <v>4851</v>
      </c>
      <c r="K192" s="29">
        <v>0</v>
      </c>
      <c r="L192" s="29">
        <v>1188</v>
      </c>
      <c r="M192" s="30">
        <v>21501</v>
      </c>
      <c r="N192" s="31"/>
      <c r="O192" s="32"/>
      <c r="P192" s="32"/>
    </row>
    <row r="193" spans="1:16" ht="15">
      <c r="A193" s="27">
        <v>430</v>
      </c>
      <c r="B193" s="18">
        <v>430170778</v>
      </c>
      <c r="C193" s="28" t="s">
        <v>477</v>
      </c>
      <c r="D193" s="18">
        <v>170</v>
      </c>
      <c r="E193" s="28" t="s">
        <v>175</v>
      </c>
      <c r="F193" s="18">
        <v>778</v>
      </c>
      <c r="G193" s="28" t="s">
        <v>415</v>
      </c>
      <c r="H193" s="49">
        <v>1</v>
      </c>
      <c r="I193" s="29">
        <v>16396.920835762874</v>
      </c>
      <c r="J193" s="29">
        <v>2330</v>
      </c>
      <c r="K193" s="29">
        <v>0</v>
      </c>
      <c r="L193" s="29">
        <v>1188</v>
      </c>
      <c r="M193" s="30">
        <v>19914.920835762874</v>
      </c>
      <c r="N193" s="31"/>
      <c r="O193" s="32"/>
      <c r="P193" s="32"/>
    </row>
    <row r="194" spans="1:16" ht="15">
      <c r="A194" s="27">
        <v>432</v>
      </c>
      <c r="B194" s="18">
        <v>432712020</v>
      </c>
      <c r="C194" s="28" t="s">
        <v>478</v>
      </c>
      <c r="D194" s="18">
        <v>712</v>
      </c>
      <c r="E194" s="28" t="s">
        <v>393</v>
      </c>
      <c r="F194" s="18">
        <v>20</v>
      </c>
      <c r="G194" s="28" t="s">
        <v>25</v>
      </c>
      <c r="H194" s="49">
        <v>111</v>
      </c>
      <c r="I194" s="29">
        <v>13190</v>
      </c>
      <c r="J194" s="29">
        <v>3022</v>
      </c>
      <c r="K194" s="29">
        <v>0</v>
      </c>
      <c r="L194" s="29">
        <v>1188</v>
      </c>
      <c r="M194" s="30">
        <v>17400</v>
      </c>
      <c r="N194" s="31"/>
      <c r="O194" s="32"/>
      <c r="P194" s="32"/>
    </row>
    <row r="195" spans="1:16" ht="15">
      <c r="A195" s="27">
        <v>432</v>
      </c>
      <c r="B195" s="18">
        <v>432712036</v>
      </c>
      <c r="C195" s="28" t="s">
        <v>478</v>
      </c>
      <c r="D195" s="18">
        <v>712</v>
      </c>
      <c r="E195" s="28" t="s">
        <v>393</v>
      </c>
      <c r="F195" s="18">
        <v>36</v>
      </c>
      <c r="G195" s="28" t="s">
        <v>41</v>
      </c>
      <c r="H195" s="49">
        <v>1</v>
      </c>
      <c r="I195" s="29">
        <v>11091</v>
      </c>
      <c r="J195" s="29">
        <v>5743</v>
      </c>
      <c r="K195" s="29">
        <v>0</v>
      </c>
      <c r="L195" s="29">
        <v>1188</v>
      </c>
      <c r="M195" s="30">
        <v>18022</v>
      </c>
      <c r="N195" s="31"/>
      <c r="O195" s="32"/>
      <c r="P195" s="32"/>
    </row>
    <row r="196" spans="1:16" ht="15">
      <c r="A196" s="27">
        <v>432</v>
      </c>
      <c r="B196" s="18">
        <v>432712172</v>
      </c>
      <c r="C196" s="28" t="s">
        <v>478</v>
      </c>
      <c r="D196" s="18">
        <v>712</v>
      </c>
      <c r="E196" s="28" t="s">
        <v>393</v>
      </c>
      <c r="F196" s="18">
        <v>172</v>
      </c>
      <c r="G196" s="28" t="s">
        <v>177</v>
      </c>
      <c r="H196" s="49">
        <v>1</v>
      </c>
      <c r="I196" s="29">
        <v>15633.284113879006</v>
      </c>
      <c r="J196" s="29">
        <v>11510</v>
      </c>
      <c r="K196" s="29">
        <v>0</v>
      </c>
      <c r="L196" s="29">
        <v>1188</v>
      </c>
      <c r="M196" s="30">
        <v>28331.284113879006</v>
      </c>
      <c r="N196" s="31"/>
      <c r="O196" s="32"/>
      <c r="P196" s="32"/>
    </row>
    <row r="197" spans="1:16" ht="15">
      <c r="A197" s="27">
        <v>432</v>
      </c>
      <c r="B197" s="18">
        <v>432712261</v>
      </c>
      <c r="C197" s="28" t="s">
        <v>478</v>
      </c>
      <c r="D197" s="18">
        <v>712</v>
      </c>
      <c r="E197" s="28" t="s">
        <v>393</v>
      </c>
      <c r="F197" s="18">
        <v>261</v>
      </c>
      <c r="G197" s="28" t="s">
        <v>266</v>
      </c>
      <c r="H197" s="49">
        <v>15</v>
      </c>
      <c r="I197" s="29">
        <v>11816</v>
      </c>
      <c r="J197" s="29">
        <v>10475</v>
      </c>
      <c r="K197" s="29">
        <v>0</v>
      </c>
      <c r="L197" s="29">
        <v>1188</v>
      </c>
      <c r="M197" s="30">
        <v>23479</v>
      </c>
      <c r="N197" s="31"/>
      <c r="O197" s="32"/>
      <c r="P197" s="32"/>
    </row>
    <row r="198" spans="1:16" ht="15">
      <c r="A198" s="27">
        <v>432</v>
      </c>
      <c r="B198" s="18">
        <v>432712645</v>
      </c>
      <c r="C198" s="28" t="s">
        <v>478</v>
      </c>
      <c r="D198" s="18">
        <v>712</v>
      </c>
      <c r="E198" s="28" t="s">
        <v>393</v>
      </c>
      <c r="F198" s="18">
        <v>645</v>
      </c>
      <c r="G198" s="28" t="s">
        <v>372</v>
      </c>
      <c r="H198" s="49">
        <v>53</v>
      </c>
      <c r="I198" s="29">
        <v>13624</v>
      </c>
      <c r="J198" s="29">
        <v>3581</v>
      </c>
      <c r="K198" s="29">
        <v>0</v>
      </c>
      <c r="L198" s="29">
        <v>1188</v>
      </c>
      <c r="M198" s="30">
        <v>18393</v>
      </c>
      <c r="N198" s="31"/>
      <c r="O198" s="32"/>
      <c r="P198" s="32"/>
    </row>
    <row r="199" spans="1:16" ht="15">
      <c r="A199" s="27">
        <v>432</v>
      </c>
      <c r="B199" s="18">
        <v>432712660</v>
      </c>
      <c r="C199" s="28" t="s">
        <v>478</v>
      </c>
      <c r="D199" s="18">
        <v>712</v>
      </c>
      <c r="E199" s="28" t="s">
        <v>393</v>
      </c>
      <c r="F199" s="18">
        <v>660</v>
      </c>
      <c r="G199" s="28" t="s">
        <v>376</v>
      </c>
      <c r="H199" s="49">
        <v>49</v>
      </c>
      <c r="I199" s="29">
        <v>12894</v>
      </c>
      <c r="J199" s="29">
        <v>10810</v>
      </c>
      <c r="K199" s="29">
        <v>0</v>
      </c>
      <c r="L199" s="29">
        <v>1188</v>
      </c>
      <c r="M199" s="30">
        <v>24892</v>
      </c>
      <c r="N199" s="31"/>
      <c r="O199" s="32"/>
      <c r="P199" s="32"/>
    </row>
    <row r="200" spans="1:16" ht="15">
      <c r="A200" s="27">
        <v>432</v>
      </c>
      <c r="B200" s="18">
        <v>432712712</v>
      </c>
      <c r="C200" s="28" t="s">
        <v>478</v>
      </c>
      <c r="D200" s="18">
        <v>712</v>
      </c>
      <c r="E200" s="28" t="s">
        <v>393</v>
      </c>
      <c r="F200" s="18">
        <v>712</v>
      </c>
      <c r="G200" s="28" t="s">
        <v>393</v>
      </c>
      <c r="H200" s="49">
        <v>16</v>
      </c>
      <c r="I200" s="29">
        <v>13540</v>
      </c>
      <c r="J200" s="29">
        <v>9925</v>
      </c>
      <c r="K200" s="29">
        <v>0</v>
      </c>
      <c r="L200" s="29">
        <v>1188</v>
      </c>
      <c r="M200" s="30">
        <v>24653</v>
      </c>
      <c r="N200" s="31"/>
      <c r="O200" s="32"/>
      <c r="P200" s="32"/>
    </row>
    <row r="201" spans="1:16" ht="15">
      <c r="A201" s="27">
        <v>435</v>
      </c>
      <c r="B201" s="18">
        <v>435301009</v>
      </c>
      <c r="C201" s="28" t="s">
        <v>479</v>
      </c>
      <c r="D201" s="18">
        <v>301</v>
      </c>
      <c r="E201" s="28" t="s">
        <v>306</v>
      </c>
      <c r="F201" s="18">
        <v>9</v>
      </c>
      <c r="G201" s="28" t="s">
        <v>14</v>
      </c>
      <c r="H201" s="49">
        <v>3</v>
      </c>
      <c r="I201" s="29">
        <v>12988</v>
      </c>
      <c r="J201" s="29">
        <v>8784</v>
      </c>
      <c r="K201" s="29">
        <v>0</v>
      </c>
      <c r="L201" s="29">
        <v>1188</v>
      </c>
      <c r="M201" s="30">
        <v>22960</v>
      </c>
      <c r="N201" s="31"/>
      <c r="O201" s="32"/>
      <c r="P201" s="32"/>
    </row>
    <row r="202" spans="1:16" ht="15">
      <c r="A202" s="27">
        <v>435</v>
      </c>
      <c r="B202" s="18">
        <v>435301031</v>
      </c>
      <c r="C202" s="28" t="s">
        <v>479</v>
      </c>
      <c r="D202" s="18">
        <v>301</v>
      </c>
      <c r="E202" s="28" t="s">
        <v>306</v>
      </c>
      <c r="F202" s="18">
        <v>31</v>
      </c>
      <c r="G202" s="28" t="s">
        <v>36</v>
      </c>
      <c r="H202" s="49">
        <v>50</v>
      </c>
      <c r="I202" s="29">
        <v>13188</v>
      </c>
      <c r="J202" s="29">
        <v>5111</v>
      </c>
      <c r="K202" s="29">
        <v>0</v>
      </c>
      <c r="L202" s="29">
        <v>1188</v>
      </c>
      <c r="M202" s="30">
        <v>19487</v>
      </c>
      <c r="N202" s="31"/>
      <c r="O202" s="32"/>
      <c r="P202" s="32"/>
    </row>
    <row r="203" spans="1:16" ht="15">
      <c r="A203" s="27">
        <v>435</v>
      </c>
      <c r="B203" s="18">
        <v>435301056</v>
      </c>
      <c r="C203" s="28" t="s">
        <v>479</v>
      </c>
      <c r="D203" s="18">
        <v>301</v>
      </c>
      <c r="E203" s="28" t="s">
        <v>306</v>
      </c>
      <c r="F203" s="18">
        <v>56</v>
      </c>
      <c r="G203" s="28" t="s">
        <v>61</v>
      </c>
      <c r="H203" s="49">
        <v>56</v>
      </c>
      <c r="I203" s="29">
        <v>12660</v>
      </c>
      <c r="J203" s="29">
        <v>4013</v>
      </c>
      <c r="K203" s="29">
        <v>0</v>
      </c>
      <c r="L203" s="29">
        <v>1188</v>
      </c>
      <c r="M203" s="30">
        <v>17861</v>
      </c>
      <c r="N203" s="31"/>
      <c r="O203" s="32"/>
      <c r="P203" s="32"/>
    </row>
    <row r="204" spans="1:16" ht="15">
      <c r="A204" s="27">
        <v>435</v>
      </c>
      <c r="B204" s="18">
        <v>435301079</v>
      </c>
      <c r="C204" s="28" t="s">
        <v>479</v>
      </c>
      <c r="D204" s="18">
        <v>301</v>
      </c>
      <c r="E204" s="28" t="s">
        <v>306</v>
      </c>
      <c r="F204" s="18">
        <v>79</v>
      </c>
      <c r="G204" s="28" t="s">
        <v>84</v>
      </c>
      <c r="H204" s="49">
        <v>146</v>
      </c>
      <c r="I204" s="29">
        <v>13700</v>
      </c>
      <c r="J204" s="29">
        <v>773</v>
      </c>
      <c r="K204" s="29">
        <v>0</v>
      </c>
      <c r="L204" s="29">
        <v>1188</v>
      </c>
      <c r="M204" s="30">
        <v>15661</v>
      </c>
      <c r="N204" s="31"/>
      <c r="O204" s="32"/>
      <c r="P204" s="32"/>
    </row>
    <row r="205" spans="1:16" ht="15">
      <c r="A205" s="27">
        <v>435</v>
      </c>
      <c r="B205" s="18">
        <v>435301128</v>
      </c>
      <c r="C205" s="28" t="s">
        <v>479</v>
      </c>
      <c r="D205" s="18">
        <v>301</v>
      </c>
      <c r="E205" s="28" t="s">
        <v>306</v>
      </c>
      <c r="F205" s="18">
        <v>128</v>
      </c>
      <c r="G205" s="28" t="s">
        <v>133</v>
      </c>
      <c r="H205" s="49">
        <v>2</v>
      </c>
      <c r="I205" s="29">
        <v>20804</v>
      </c>
      <c r="J205" s="29">
        <v>1128</v>
      </c>
      <c r="K205" s="29">
        <v>0</v>
      </c>
      <c r="L205" s="29">
        <v>1188</v>
      </c>
      <c r="M205" s="30">
        <v>23120</v>
      </c>
      <c r="N205" s="31"/>
      <c r="O205" s="32"/>
      <c r="P205" s="32"/>
    </row>
    <row r="206" spans="1:16" ht="15">
      <c r="A206" s="27">
        <v>435</v>
      </c>
      <c r="B206" s="18">
        <v>435301149</v>
      </c>
      <c r="C206" s="28" t="s">
        <v>479</v>
      </c>
      <c r="D206" s="18">
        <v>301</v>
      </c>
      <c r="E206" s="28" t="s">
        <v>306</v>
      </c>
      <c r="F206" s="18">
        <v>149</v>
      </c>
      <c r="G206" s="28" t="s">
        <v>154</v>
      </c>
      <c r="H206" s="49">
        <v>5</v>
      </c>
      <c r="I206" s="29">
        <v>21220</v>
      </c>
      <c r="J206" s="29">
        <v>344</v>
      </c>
      <c r="K206" s="29">
        <v>0</v>
      </c>
      <c r="L206" s="29">
        <v>1188</v>
      </c>
      <c r="M206" s="30">
        <v>22752</v>
      </c>
      <c r="N206" s="31"/>
      <c r="O206" s="32"/>
      <c r="P206" s="32"/>
    </row>
    <row r="207" spans="1:16" ht="15">
      <c r="A207" s="27">
        <v>435</v>
      </c>
      <c r="B207" s="18">
        <v>435301160</v>
      </c>
      <c r="C207" s="28" t="s">
        <v>479</v>
      </c>
      <c r="D207" s="18">
        <v>301</v>
      </c>
      <c r="E207" s="28" t="s">
        <v>306</v>
      </c>
      <c r="F207" s="18">
        <v>160</v>
      </c>
      <c r="G207" s="28" t="s">
        <v>165</v>
      </c>
      <c r="H207" s="49">
        <v>359</v>
      </c>
      <c r="I207" s="29">
        <v>16448</v>
      </c>
      <c r="J207" s="29">
        <v>244</v>
      </c>
      <c r="K207" s="29">
        <v>0</v>
      </c>
      <c r="L207" s="29">
        <v>1188</v>
      </c>
      <c r="M207" s="30">
        <v>17880</v>
      </c>
      <c r="N207" s="31"/>
      <c r="O207" s="32"/>
      <c r="P207" s="32"/>
    </row>
    <row r="208" spans="1:16" ht="15">
      <c r="A208" s="27">
        <v>435</v>
      </c>
      <c r="B208" s="18">
        <v>435301211</v>
      </c>
      <c r="C208" s="28" t="s">
        <v>479</v>
      </c>
      <c r="D208" s="18">
        <v>301</v>
      </c>
      <c r="E208" s="28" t="s">
        <v>306</v>
      </c>
      <c r="F208" s="18">
        <v>211</v>
      </c>
      <c r="G208" s="28" t="s">
        <v>216</v>
      </c>
      <c r="H208" s="49">
        <v>2</v>
      </c>
      <c r="I208" s="29">
        <v>18079</v>
      </c>
      <c r="J208" s="29">
        <v>5559</v>
      </c>
      <c r="K208" s="29">
        <v>0</v>
      </c>
      <c r="L208" s="29">
        <v>1188</v>
      </c>
      <c r="M208" s="30">
        <v>24826</v>
      </c>
      <c r="N208" s="31"/>
      <c r="O208" s="32"/>
      <c r="P208" s="32"/>
    </row>
    <row r="209" spans="1:16" ht="15">
      <c r="A209" s="27">
        <v>435</v>
      </c>
      <c r="B209" s="18">
        <v>435301295</v>
      </c>
      <c r="C209" s="28" t="s">
        <v>479</v>
      </c>
      <c r="D209" s="18">
        <v>301</v>
      </c>
      <c r="E209" s="28" t="s">
        <v>306</v>
      </c>
      <c r="F209" s="18">
        <v>295</v>
      </c>
      <c r="G209" s="28" t="s">
        <v>300</v>
      </c>
      <c r="H209" s="49">
        <v>23</v>
      </c>
      <c r="I209" s="29">
        <v>12992</v>
      </c>
      <c r="J209" s="29">
        <v>6338</v>
      </c>
      <c r="K209" s="29">
        <v>0</v>
      </c>
      <c r="L209" s="29">
        <v>1188</v>
      </c>
      <c r="M209" s="30">
        <v>20518</v>
      </c>
      <c r="N209" s="31"/>
      <c r="O209" s="32"/>
      <c r="P209" s="32"/>
    </row>
    <row r="210" spans="1:16" ht="15">
      <c r="A210" s="27">
        <v>435</v>
      </c>
      <c r="B210" s="18">
        <v>435301301</v>
      </c>
      <c r="C210" s="28" t="s">
        <v>479</v>
      </c>
      <c r="D210" s="18">
        <v>301</v>
      </c>
      <c r="E210" s="28" t="s">
        <v>306</v>
      </c>
      <c r="F210" s="18">
        <v>301</v>
      </c>
      <c r="G210" s="28" t="s">
        <v>306</v>
      </c>
      <c r="H210" s="49">
        <v>72</v>
      </c>
      <c r="I210" s="29">
        <v>13502</v>
      </c>
      <c r="J210" s="29">
        <v>4238</v>
      </c>
      <c r="K210" s="29">
        <v>0</v>
      </c>
      <c r="L210" s="29">
        <v>1188</v>
      </c>
      <c r="M210" s="30">
        <v>18928</v>
      </c>
      <c r="N210" s="31"/>
      <c r="O210" s="32"/>
      <c r="P210" s="32"/>
    </row>
    <row r="211" spans="1:16" ht="15">
      <c r="A211" s="27">
        <v>435</v>
      </c>
      <c r="B211" s="18">
        <v>435301326</v>
      </c>
      <c r="C211" s="28" t="s">
        <v>479</v>
      </c>
      <c r="D211" s="18">
        <v>301</v>
      </c>
      <c r="E211" s="28" t="s">
        <v>306</v>
      </c>
      <c r="F211" s="18">
        <v>326</v>
      </c>
      <c r="G211" s="28" t="s">
        <v>331</v>
      </c>
      <c r="H211" s="49">
        <v>5</v>
      </c>
      <c r="I211" s="29">
        <v>12775</v>
      </c>
      <c r="J211" s="29">
        <v>4574</v>
      </c>
      <c r="K211" s="29">
        <v>0</v>
      </c>
      <c r="L211" s="29">
        <v>1188</v>
      </c>
      <c r="M211" s="30">
        <v>18537</v>
      </c>
      <c r="N211" s="31"/>
      <c r="O211" s="32"/>
      <c r="P211" s="32"/>
    </row>
    <row r="212" spans="1:16" ht="15">
      <c r="A212" s="27">
        <v>435</v>
      </c>
      <c r="B212" s="18">
        <v>435301673</v>
      </c>
      <c r="C212" s="28" t="s">
        <v>479</v>
      </c>
      <c r="D212" s="18">
        <v>301</v>
      </c>
      <c r="E212" s="28" t="s">
        <v>306</v>
      </c>
      <c r="F212" s="18">
        <v>673</v>
      </c>
      <c r="G212" s="28" t="s">
        <v>381</v>
      </c>
      <c r="H212" s="49">
        <v>13</v>
      </c>
      <c r="I212" s="29">
        <v>13216</v>
      </c>
      <c r="J212" s="29">
        <v>8062</v>
      </c>
      <c r="K212" s="29">
        <v>0</v>
      </c>
      <c r="L212" s="29">
        <v>1188</v>
      </c>
      <c r="M212" s="30">
        <v>22466</v>
      </c>
      <c r="N212" s="31"/>
      <c r="O212" s="32"/>
      <c r="P212" s="32"/>
    </row>
    <row r="213" spans="1:16" ht="15">
      <c r="A213" s="27">
        <v>435</v>
      </c>
      <c r="B213" s="18">
        <v>435301735</v>
      </c>
      <c r="C213" s="28" t="s">
        <v>479</v>
      </c>
      <c r="D213" s="18">
        <v>301</v>
      </c>
      <c r="E213" s="28" t="s">
        <v>306</v>
      </c>
      <c r="F213" s="18">
        <v>735</v>
      </c>
      <c r="G213" s="28" t="s">
        <v>400</v>
      </c>
      <c r="H213" s="49">
        <v>4</v>
      </c>
      <c r="I213" s="29">
        <v>14243</v>
      </c>
      <c r="J213" s="29">
        <v>4629</v>
      </c>
      <c r="K213" s="29">
        <v>0</v>
      </c>
      <c r="L213" s="29">
        <v>1188</v>
      </c>
      <c r="M213" s="30">
        <v>20060</v>
      </c>
      <c r="N213" s="31"/>
      <c r="O213" s="32"/>
      <c r="P213" s="32"/>
    </row>
    <row r="214" spans="1:16" ht="15">
      <c r="A214" s="27">
        <v>436</v>
      </c>
      <c r="B214" s="18">
        <v>436049010</v>
      </c>
      <c r="C214" s="28" t="s">
        <v>480</v>
      </c>
      <c r="D214" s="18">
        <v>49</v>
      </c>
      <c r="E214" s="28" t="s">
        <v>54</v>
      </c>
      <c r="F214" s="18">
        <v>10</v>
      </c>
      <c r="G214" s="28" t="s">
        <v>15</v>
      </c>
      <c r="H214" s="49">
        <v>1</v>
      </c>
      <c r="I214" s="29">
        <v>18169</v>
      </c>
      <c r="J214" s="29">
        <v>9337</v>
      </c>
      <c r="K214" s="29">
        <v>0</v>
      </c>
      <c r="L214" s="29">
        <v>1188</v>
      </c>
      <c r="M214" s="30">
        <v>28694</v>
      </c>
      <c r="N214" s="31"/>
      <c r="O214" s="32"/>
      <c r="P214" s="32"/>
    </row>
    <row r="215" spans="1:16" ht="15">
      <c r="A215" s="27">
        <v>436</v>
      </c>
      <c r="B215" s="18">
        <v>436049026</v>
      </c>
      <c r="C215" s="28" t="s">
        <v>480</v>
      </c>
      <c r="D215" s="18">
        <v>49</v>
      </c>
      <c r="E215" s="28" t="s">
        <v>54</v>
      </c>
      <c r="F215" s="18">
        <v>26</v>
      </c>
      <c r="G215" s="28" t="s">
        <v>31</v>
      </c>
      <c r="H215" s="49">
        <v>1</v>
      </c>
      <c r="I215" s="29">
        <v>17122</v>
      </c>
      <c r="J215" s="29">
        <v>6700</v>
      </c>
      <c r="K215" s="29">
        <v>0</v>
      </c>
      <c r="L215" s="29">
        <v>1188</v>
      </c>
      <c r="M215" s="30">
        <v>25010</v>
      </c>
      <c r="N215" s="31"/>
      <c r="O215" s="32"/>
      <c r="P215" s="32"/>
    </row>
    <row r="216" spans="1:16" ht="15">
      <c r="A216" s="27">
        <v>436</v>
      </c>
      <c r="B216" s="18">
        <v>436049030</v>
      </c>
      <c r="C216" s="28" t="s">
        <v>480</v>
      </c>
      <c r="D216" s="18">
        <v>49</v>
      </c>
      <c r="E216" s="28" t="s">
        <v>54</v>
      </c>
      <c r="F216" s="18">
        <v>30</v>
      </c>
      <c r="G216" s="28" t="s">
        <v>35</v>
      </c>
      <c r="H216" s="49">
        <v>1</v>
      </c>
      <c r="I216" s="29">
        <v>14452.325895875592</v>
      </c>
      <c r="J216" s="29">
        <v>5234</v>
      </c>
      <c r="K216" s="29">
        <v>0</v>
      </c>
      <c r="L216" s="29">
        <v>1188</v>
      </c>
      <c r="M216" s="30">
        <v>20874.325895875591</v>
      </c>
      <c r="N216" s="31"/>
      <c r="O216" s="32"/>
      <c r="P216" s="32"/>
    </row>
    <row r="217" spans="1:16" ht="15">
      <c r="A217" s="27">
        <v>436</v>
      </c>
      <c r="B217" s="18">
        <v>436049035</v>
      </c>
      <c r="C217" s="28" t="s">
        <v>480</v>
      </c>
      <c r="D217" s="18">
        <v>49</v>
      </c>
      <c r="E217" s="28" t="s">
        <v>54</v>
      </c>
      <c r="F217" s="18">
        <v>35</v>
      </c>
      <c r="G217" s="28" t="s">
        <v>40</v>
      </c>
      <c r="H217" s="49">
        <v>15</v>
      </c>
      <c r="I217" s="29">
        <v>18217</v>
      </c>
      <c r="J217" s="29">
        <v>6330</v>
      </c>
      <c r="K217" s="29">
        <v>0</v>
      </c>
      <c r="L217" s="29">
        <v>1188</v>
      </c>
      <c r="M217" s="30">
        <v>25735</v>
      </c>
      <c r="N217" s="31"/>
      <c r="O217" s="32"/>
      <c r="P217" s="32"/>
    </row>
    <row r="218" spans="1:16" ht="15">
      <c r="A218" s="27">
        <v>436</v>
      </c>
      <c r="B218" s="18">
        <v>436049040</v>
      </c>
      <c r="C218" s="28" t="s">
        <v>480</v>
      </c>
      <c r="D218" s="18">
        <v>49</v>
      </c>
      <c r="E218" s="28" t="s">
        <v>54</v>
      </c>
      <c r="F218" s="18">
        <v>40</v>
      </c>
      <c r="G218" s="28" t="s">
        <v>45</v>
      </c>
      <c r="H218" s="49">
        <v>1</v>
      </c>
      <c r="I218" s="29">
        <v>18242</v>
      </c>
      <c r="J218" s="29">
        <v>6100</v>
      </c>
      <c r="K218" s="29">
        <v>0</v>
      </c>
      <c r="L218" s="29">
        <v>1188</v>
      </c>
      <c r="M218" s="30">
        <v>25530</v>
      </c>
      <c r="N218" s="31"/>
      <c r="O218" s="32"/>
      <c r="P218" s="32"/>
    </row>
    <row r="219" spans="1:16" ht="15">
      <c r="A219" s="27">
        <v>436</v>
      </c>
      <c r="B219" s="18">
        <v>436049044</v>
      </c>
      <c r="C219" s="28" t="s">
        <v>480</v>
      </c>
      <c r="D219" s="18">
        <v>49</v>
      </c>
      <c r="E219" s="28" t="s">
        <v>54</v>
      </c>
      <c r="F219" s="18">
        <v>44</v>
      </c>
      <c r="G219" s="28" t="s">
        <v>49</v>
      </c>
      <c r="H219" s="49">
        <v>2</v>
      </c>
      <c r="I219" s="29">
        <v>13070</v>
      </c>
      <c r="J219" s="29">
        <v>226</v>
      </c>
      <c r="K219" s="29">
        <v>0</v>
      </c>
      <c r="L219" s="29">
        <v>1188</v>
      </c>
      <c r="M219" s="30">
        <v>14484</v>
      </c>
      <c r="N219" s="31"/>
      <c r="O219" s="32"/>
      <c r="P219" s="32"/>
    </row>
    <row r="220" spans="1:16" ht="15">
      <c r="A220" s="27">
        <v>436</v>
      </c>
      <c r="B220" s="18">
        <v>436049049</v>
      </c>
      <c r="C220" s="28" t="s">
        <v>480</v>
      </c>
      <c r="D220" s="18">
        <v>49</v>
      </c>
      <c r="E220" s="28" t="s">
        <v>54</v>
      </c>
      <c r="F220" s="18">
        <v>49</v>
      </c>
      <c r="G220" s="28" t="s">
        <v>54</v>
      </c>
      <c r="H220" s="49">
        <v>150</v>
      </c>
      <c r="I220" s="29">
        <v>18898</v>
      </c>
      <c r="J220" s="29">
        <v>23392</v>
      </c>
      <c r="K220" s="29">
        <v>0</v>
      </c>
      <c r="L220" s="29">
        <v>1188</v>
      </c>
      <c r="M220" s="30">
        <v>43478</v>
      </c>
      <c r="N220" s="31"/>
      <c r="O220" s="32"/>
      <c r="P220" s="32"/>
    </row>
    <row r="221" spans="1:16" ht="15">
      <c r="A221" s="27">
        <v>436</v>
      </c>
      <c r="B221" s="18">
        <v>436049057</v>
      </c>
      <c r="C221" s="28" t="s">
        <v>480</v>
      </c>
      <c r="D221" s="18">
        <v>49</v>
      </c>
      <c r="E221" s="28" t="s">
        <v>54</v>
      </c>
      <c r="F221" s="18">
        <v>57</v>
      </c>
      <c r="G221" s="28" t="s">
        <v>62</v>
      </c>
      <c r="H221" s="49">
        <v>7</v>
      </c>
      <c r="I221" s="29">
        <v>14119</v>
      </c>
      <c r="J221" s="29">
        <v>634</v>
      </c>
      <c r="K221" s="29">
        <v>0</v>
      </c>
      <c r="L221" s="29">
        <v>1188</v>
      </c>
      <c r="M221" s="30">
        <v>15941</v>
      </c>
      <c r="N221" s="31"/>
      <c r="O221" s="32"/>
      <c r="P221" s="32"/>
    </row>
    <row r="222" spans="1:16" ht="15">
      <c r="A222" s="27">
        <v>436</v>
      </c>
      <c r="B222" s="18">
        <v>436049093</v>
      </c>
      <c r="C222" s="28" t="s">
        <v>480</v>
      </c>
      <c r="D222" s="18">
        <v>49</v>
      </c>
      <c r="E222" s="28" t="s">
        <v>54</v>
      </c>
      <c r="F222" s="18">
        <v>93</v>
      </c>
      <c r="G222" s="28" t="s">
        <v>98</v>
      </c>
      <c r="H222" s="49">
        <v>27</v>
      </c>
      <c r="I222" s="29">
        <v>20758</v>
      </c>
      <c r="J222" s="29">
        <v>0</v>
      </c>
      <c r="K222" s="29">
        <v>0</v>
      </c>
      <c r="L222" s="29">
        <v>1188</v>
      </c>
      <c r="M222" s="30">
        <v>21946</v>
      </c>
      <c r="N222" s="31"/>
      <c r="O222" s="32"/>
      <c r="P222" s="32"/>
    </row>
    <row r="223" spans="1:16" ht="15">
      <c r="A223" s="27">
        <v>436</v>
      </c>
      <c r="B223" s="18">
        <v>436049133</v>
      </c>
      <c r="C223" s="28" t="s">
        <v>480</v>
      </c>
      <c r="D223" s="18">
        <v>49</v>
      </c>
      <c r="E223" s="28" t="s">
        <v>54</v>
      </c>
      <c r="F223" s="18">
        <v>133</v>
      </c>
      <c r="G223" s="28" t="s">
        <v>138</v>
      </c>
      <c r="H223" s="49">
        <v>1</v>
      </c>
      <c r="I223" s="29">
        <v>12023</v>
      </c>
      <c r="J223" s="29">
        <v>0</v>
      </c>
      <c r="K223" s="29">
        <v>0</v>
      </c>
      <c r="L223" s="29">
        <v>1188</v>
      </c>
      <c r="M223" s="30">
        <v>13211</v>
      </c>
      <c r="N223" s="31"/>
      <c r="O223" s="32"/>
      <c r="P223" s="32"/>
    </row>
    <row r="224" spans="1:16" ht="15">
      <c r="A224" s="27">
        <v>436</v>
      </c>
      <c r="B224" s="18">
        <v>436049155</v>
      </c>
      <c r="C224" s="28" t="s">
        <v>480</v>
      </c>
      <c r="D224" s="18">
        <v>49</v>
      </c>
      <c r="E224" s="28" t="s">
        <v>54</v>
      </c>
      <c r="F224" s="18">
        <v>155</v>
      </c>
      <c r="G224" s="28" t="s">
        <v>160</v>
      </c>
      <c r="H224" s="49">
        <v>1</v>
      </c>
      <c r="I224" s="29">
        <v>14121</v>
      </c>
      <c r="J224" s="29">
        <v>12557</v>
      </c>
      <c r="K224" s="29">
        <v>0</v>
      </c>
      <c r="L224" s="29">
        <v>1188</v>
      </c>
      <c r="M224" s="30">
        <v>27866</v>
      </c>
      <c r="N224" s="31"/>
      <c r="O224" s="32"/>
      <c r="P224" s="32"/>
    </row>
    <row r="225" spans="1:16" ht="15">
      <c r="A225" s="27">
        <v>436</v>
      </c>
      <c r="B225" s="18">
        <v>436049165</v>
      </c>
      <c r="C225" s="28" t="s">
        <v>480</v>
      </c>
      <c r="D225" s="18">
        <v>49</v>
      </c>
      <c r="E225" s="28" t="s">
        <v>54</v>
      </c>
      <c r="F225" s="18">
        <v>165</v>
      </c>
      <c r="G225" s="28" t="s">
        <v>170</v>
      </c>
      <c r="H225" s="49">
        <v>5</v>
      </c>
      <c r="I225" s="29">
        <v>17886</v>
      </c>
      <c r="J225" s="29">
        <v>0</v>
      </c>
      <c r="K225" s="29">
        <v>0</v>
      </c>
      <c r="L225" s="29">
        <v>1188</v>
      </c>
      <c r="M225" s="30">
        <v>19074</v>
      </c>
      <c r="N225" s="31"/>
      <c r="O225" s="32"/>
      <c r="P225" s="32"/>
    </row>
    <row r="226" spans="1:16" ht="15">
      <c r="A226" s="27">
        <v>436</v>
      </c>
      <c r="B226" s="18">
        <v>436049176</v>
      </c>
      <c r="C226" s="28" t="s">
        <v>480</v>
      </c>
      <c r="D226" s="18">
        <v>49</v>
      </c>
      <c r="E226" s="28" t="s">
        <v>54</v>
      </c>
      <c r="F226" s="18">
        <v>176</v>
      </c>
      <c r="G226" s="28" t="s">
        <v>181</v>
      </c>
      <c r="H226" s="49">
        <v>8</v>
      </c>
      <c r="I226" s="29">
        <v>20354</v>
      </c>
      <c r="J226" s="29">
        <v>8070</v>
      </c>
      <c r="K226" s="29">
        <v>0</v>
      </c>
      <c r="L226" s="29">
        <v>1188</v>
      </c>
      <c r="M226" s="30">
        <v>29612</v>
      </c>
      <c r="N226" s="31"/>
      <c r="O226" s="32"/>
      <c r="P226" s="32"/>
    </row>
    <row r="227" spans="1:16" ht="15">
      <c r="A227" s="27">
        <v>436</v>
      </c>
      <c r="B227" s="18">
        <v>436049207</v>
      </c>
      <c r="C227" s="28" t="s">
        <v>480</v>
      </c>
      <c r="D227" s="18">
        <v>49</v>
      </c>
      <c r="E227" s="28" t="s">
        <v>54</v>
      </c>
      <c r="F227" s="18">
        <v>207</v>
      </c>
      <c r="G227" s="28" t="s">
        <v>212</v>
      </c>
      <c r="H227" s="49">
        <v>1</v>
      </c>
      <c r="I227" s="29">
        <v>12023</v>
      </c>
      <c r="J227" s="29">
        <v>10078</v>
      </c>
      <c r="K227" s="29">
        <v>0</v>
      </c>
      <c r="L227" s="29">
        <v>1188</v>
      </c>
      <c r="M227" s="30">
        <v>23289</v>
      </c>
      <c r="N227" s="31"/>
      <c r="O227" s="32"/>
      <c r="P227" s="32"/>
    </row>
    <row r="228" spans="1:16" ht="15">
      <c r="A228" s="27">
        <v>436</v>
      </c>
      <c r="B228" s="18">
        <v>436049220</v>
      </c>
      <c r="C228" s="28" t="s">
        <v>480</v>
      </c>
      <c r="D228" s="18">
        <v>49</v>
      </c>
      <c r="E228" s="28" t="s">
        <v>54</v>
      </c>
      <c r="F228" s="18">
        <v>220</v>
      </c>
      <c r="G228" s="28" t="s">
        <v>225</v>
      </c>
      <c r="H228" s="49">
        <v>1</v>
      </c>
      <c r="I228" s="29">
        <v>16449.08014628815</v>
      </c>
      <c r="J228" s="29">
        <v>5826</v>
      </c>
      <c r="K228" s="29">
        <v>0</v>
      </c>
      <c r="L228" s="29">
        <v>1188</v>
      </c>
      <c r="M228" s="30">
        <v>23463.08014628815</v>
      </c>
      <c r="N228" s="31"/>
      <c r="O228" s="32"/>
      <c r="P228" s="32"/>
    </row>
    <row r="229" spans="1:16" ht="15">
      <c r="A229" s="27">
        <v>436</v>
      </c>
      <c r="B229" s="18">
        <v>436049229</v>
      </c>
      <c r="C229" s="28" t="s">
        <v>480</v>
      </c>
      <c r="D229" s="18">
        <v>49</v>
      </c>
      <c r="E229" s="28" t="s">
        <v>54</v>
      </c>
      <c r="F229" s="18">
        <v>229</v>
      </c>
      <c r="G229" s="28" t="s">
        <v>234</v>
      </c>
      <c r="H229" s="49">
        <v>1</v>
      </c>
      <c r="I229" s="29">
        <v>22112</v>
      </c>
      <c r="J229" s="29">
        <v>2398</v>
      </c>
      <c r="K229" s="29">
        <v>0</v>
      </c>
      <c r="L229" s="29">
        <v>1188</v>
      </c>
      <c r="M229" s="30">
        <v>25698</v>
      </c>
      <c r="N229" s="31"/>
      <c r="O229" s="32"/>
      <c r="P229" s="32"/>
    </row>
    <row r="230" spans="1:16" ht="15">
      <c r="A230" s="27">
        <v>436</v>
      </c>
      <c r="B230" s="18">
        <v>436049243</v>
      </c>
      <c r="C230" s="28" t="s">
        <v>480</v>
      </c>
      <c r="D230" s="18">
        <v>49</v>
      </c>
      <c r="E230" s="28" t="s">
        <v>54</v>
      </c>
      <c r="F230" s="18">
        <v>243</v>
      </c>
      <c r="G230" s="28" t="s">
        <v>248</v>
      </c>
      <c r="H230" s="49">
        <v>1</v>
      </c>
      <c r="I230" s="29">
        <v>14121</v>
      </c>
      <c r="J230" s="29">
        <v>1827</v>
      </c>
      <c r="K230" s="29">
        <v>0</v>
      </c>
      <c r="L230" s="29">
        <v>1188</v>
      </c>
      <c r="M230" s="30">
        <v>17136</v>
      </c>
      <c r="N230" s="31"/>
      <c r="O230" s="32"/>
      <c r="P230" s="32"/>
    </row>
    <row r="231" spans="1:16" ht="15">
      <c r="A231" s="27">
        <v>436</v>
      </c>
      <c r="B231" s="18">
        <v>436049244</v>
      </c>
      <c r="C231" s="28" t="s">
        <v>480</v>
      </c>
      <c r="D231" s="18">
        <v>49</v>
      </c>
      <c r="E231" s="28" t="s">
        <v>54</v>
      </c>
      <c r="F231" s="18">
        <v>244</v>
      </c>
      <c r="G231" s="28" t="s">
        <v>249</v>
      </c>
      <c r="H231" s="49">
        <v>1</v>
      </c>
      <c r="I231" s="29">
        <v>12023</v>
      </c>
      <c r="J231" s="29">
        <v>2885</v>
      </c>
      <c r="K231" s="29">
        <v>0</v>
      </c>
      <c r="L231" s="29">
        <v>1188</v>
      </c>
      <c r="M231" s="30">
        <v>16096</v>
      </c>
      <c r="N231" s="31"/>
      <c r="O231" s="32"/>
      <c r="P231" s="32"/>
    </row>
    <row r="232" spans="1:16" ht="15">
      <c r="A232" s="27">
        <v>436</v>
      </c>
      <c r="B232" s="18">
        <v>436049248</v>
      </c>
      <c r="C232" s="28" t="s">
        <v>480</v>
      </c>
      <c r="D232" s="18">
        <v>49</v>
      </c>
      <c r="E232" s="28" t="s">
        <v>54</v>
      </c>
      <c r="F232" s="18">
        <v>248</v>
      </c>
      <c r="G232" s="28" t="s">
        <v>253</v>
      </c>
      <c r="H232" s="49">
        <v>9</v>
      </c>
      <c r="I232" s="29">
        <v>20219</v>
      </c>
      <c r="J232" s="29">
        <v>737</v>
      </c>
      <c r="K232" s="29">
        <v>0</v>
      </c>
      <c r="L232" s="29">
        <v>1188</v>
      </c>
      <c r="M232" s="30">
        <v>22144</v>
      </c>
      <c r="N232" s="31"/>
      <c r="O232" s="32"/>
      <c r="P232" s="32"/>
    </row>
    <row r="233" spans="1:16" ht="15">
      <c r="A233" s="27">
        <v>436</v>
      </c>
      <c r="B233" s="18">
        <v>436049274</v>
      </c>
      <c r="C233" s="28" t="s">
        <v>480</v>
      </c>
      <c r="D233" s="18">
        <v>49</v>
      </c>
      <c r="E233" s="28" t="s">
        <v>54</v>
      </c>
      <c r="F233" s="18">
        <v>274</v>
      </c>
      <c r="G233" s="28" t="s">
        <v>279</v>
      </c>
      <c r="H233" s="49">
        <v>7</v>
      </c>
      <c r="I233" s="29">
        <v>20874</v>
      </c>
      <c r="J233" s="29">
        <v>10750</v>
      </c>
      <c r="K233" s="29">
        <v>0</v>
      </c>
      <c r="L233" s="29">
        <v>1188</v>
      </c>
      <c r="M233" s="30">
        <v>32812</v>
      </c>
      <c r="N233" s="31"/>
      <c r="O233" s="32"/>
      <c r="P233" s="32"/>
    </row>
    <row r="234" spans="1:16" ht="15">
      <c r="A234" s="27">
        <v>436</v>
      </c>
      <c r="B234" s="18">
        <v>436049285</v>
      </c>
      <c r="C234" s="28" t="s">
        <v>480</v>
      </c>
      <c r="D234" s="18">
        <v>49</v>
      </c>
      <c r="E234" s="28" t="s">
        <v>54</v>
      </c>
      <c r="F234" s="18">
        <v>285</v>
      </c>
      <c r="G234" s="28" t="s">
        <v>290</v>
      </c>
      <c r="H234" s="49">
        <v>1</v>
      </c>
      <c r="I234" s="29">
        <v>15385</v>
      </c>
      <c r="J234" s="29">
        <v>3368</v>
      </c>
      <c r="K234" s="29">
        <v>0</v>
      </c>
      <c r="L234" s="29">
        <v>1188</v>
      </c>
      <c r="M234" s="30">
        <v>19941</v>
      </c>
      <c r="N234" s="31"/>
      <c r="O234" s="32"/>
      <c r="P234" s="32"/>
    </row>
    <row r="235" spans="1:16" ht="15">
      <c r="A235" s="27">
        <v>436</v>
      </c>
      <c r="B235" s="18">
        <v>436049308</v>
      </c>
      <c r="C235" s="28" t="s">
        <v>480</v>
      </c>
      <c r="D235" s="18">
        <v>49</v>
      </c>
      <c r="E235" s="28" t="s">
        <v>54</v>
      </c>
      <c r="F235" s="18">
        <v>308</v>
      </c>
      <c r="G235" s="28" t="s">
        <v>313</v>
      </c>
      <c r="H235" s="49">
        <v>1</v>
      </c>
      <c r="I235" s="29">
        <v>22703</v>
      </c>
      <c r="J235" s="29">
        <v>8787</v>
      </c>
      <c r="K235" s="29">
        <v>0</v>
      </c>
      <c r="L235" s="29">
        <v>1188</v>
      </c>
      <c r="M235" s="30">
        <v>32678</v>
      </c>
      <c r="N235" s="31"/>
      <c r="O235" s="32"/>
      <c r="P235" s="32"/>
    </row>
    <row r="236" spans="1:16" ht="15">
      <c r="A236" s="27">
        <v>436</v>
      </c>
      <c r="B236" s="18">
        <v>436049342</v>
      </c>
      <c r="C236" s="28" t="s">
        <v>480</v>
      </c>
      <c r="D236" s="18">
        <v>49</v>
      </c>
      <c r="E236" s="28" t="s">
        <v>54</v>
      </c>
      <c r="F236" s="18">
        <v>342</v>
      </c>
      <c r="G236" s="28" t="s">
        <v>347</v>
      </c>
      <c r="H236" s="49">
        <v>1</v>
      </c>
      <c r="I236" s="29">
        <v>13669.90706038877</v>
      </c>
      <c r="J236" s="29">
        <v>11001</v>
      </c>
      <c r="K236" s="29">
        <v>0</v>
      </c>
      <c r="L236" s="29">
        <v>1188</v>
      </c>
      <c r="M236" s="30">
        <v>25858.90706038877</v>
      </c>
      <c r="N236" s="31"/>
      <c r="O236" s="32"/>
      <c r="P236" s="32"/>
    </row>
    <row r="237" spans="1:16" ht="15">
      <c r="A237" s="27">
        <v>438</v>
      </c>
      <c r="B237" s="18">
        <v>438035035</v>
      </c>
      <c r="C237" s="28" t="s">
        <v>481</v>
      </c>
      <c r="D237" s="18">
        <v>35</v>
      </c>
      <c r="E237" s="28" t="s">
        <v>40</v>
      </c>
      <c r="F237" s="18">
        <v>35</v>
      </c>
      <c r="G237" s="28" t="s">
        <v>40</v>
      </c>
      <c r="H237" s="49">
        <v>335</v>
      </c>
      <c r="I237" s="29">
        <v>20976</v>
      </c>
      <c r="J237" s="29">
        <v>7288</v>
      </c>
      <c r="K237" s="29">
        <v>0</v>
      </c>
      <c r="L237" s="29">
        <v>1188</v>
      </c>
      <c r="M237" s="30">
        <v>29452</v>
      </c>
      <c r="N237" s="31"/>
      <c r="O237" s="32"/>
      <c r="P237" s="32"/>
    </row>
    <row r="238" spans="1:16" ht="15">
      <c r="A238" s="27">
        <v>438</v>
      </c>
      <c r="B238" s="18">
        <v>438035044</v>
      </c>
      <c r="C238" s="28" t="s">
        <v>481</v>
      </c>
      <c r="D238" s="18">
        <v>35</v>
      </c>
      <c r="E238" s="28" t="s">
        <v>40</v>
      </c>
      <c r="F238" s="18">
        <v>44</v>
      </c>
      <c r="G238" s="28" t="s">
        <v>49</v>
      </c>
      <c r="H238" s="49">
        <v>5</v>
      </c>
      <c r="I238" s="29">
        <v>21777</v>
      </c>
      <c r="J238" s="29">
        <v>377</v>
      </c>
      <c r="K238" s="29">
        <v>0</v>
      </c>
      <c r="L238" s="29">
        <v>1188</v>
      </c>
      <c r="M238" s="30">
        <v>23342</v>
      </c>
      <c r="N238" s="31"/>
      <c r="O238" s="32"/>
      <c r="P238" s="32"/>
    </row>
    <row r="239" spans="1:16" ht="15">
      <c r="A239" s="27">
        <v>438</v>
      </c>
      <c r="B239" s="18">
        <v>438035057</v>
      </c>
      <c r="C239" s="28" t="s">
        <v>481</v>
      </c>
      <c r="D239" s="18">
        <v>35</v>
      </c>
      <c r="E239" s="28" t="s">
        <v>40</v>
      </c>
      <c r="F239" s="18">
        <v>57</v>
      </c>
      <c r="G239" s="28" t="s">
        <v>62</v>
      </c>
      <c r="H239" s="49">
        <v>1</v>
      </c>
      <c r="I239" s="29">
        <v>22168.796604329207</v>
      </c>
      <c r="J239" s="29">
        <v>995</v>
      </c>
      <c r="K239" s="29">
        <v>0</v>
      </c>
      <c r="L239" s="29">
        <v>1188</v>
      </c>
      <c r="M239" s="30">
        <v>24351.796604329207</v>
      </c>
      <c r="N239" s="31"/>
      <c r="O239" s="32"/>
      <c r="P239" s="32"/>
    </row>
    <row r="240" spans="1:16" ht="15">
      <c r="A240" s="27">
        <v>438</v>
      </c>
      <c r="B240" s="18">
        <v>438035243</v>
      </c>
      <c r="C240" s="28" t="s">
        <v>481</v>
      </c>
      <c r="D240" s="18">
        <v>35</v>
      </c>
      <c r="E240" s="28" t="s">
        <v>40</v>
      </c>
      <c r="F240" s="18">
        <v>243</v>
      </c>
      <c r="G240" s="28" t="s">
        <v>248</v>
      </c>
      <c r="H240" s="49">
        <v>1</v>
      </c>
      <c r="I240" s="29">
        <v>12151</v>
      </c>
      <c r="J240" s="29">
        <v>1572</v>
      </c>
      <c r="K240" s="29">
        <v>0</v>
      </c>
      <c r="L240" s="29">
        <v>1188</v>
      </c>
      <c r="M240" s="30">
        <v>14911</v>
      </c>
      <c r="N240" s="31"/>
      <c r="O240" s="32"/>
      <c r="P240" s="32"/>
    </row>
    <row r="241" spans="1:16" ht="15">
      <c r="A241" s="27">
        <v>438</v>
      </c>
      <c r="B241" s="18">
        <v>438035244</v>
      </c>
      <c r="C241" s="28" t="s">
        <v>481</v>
      </c>
      <c r="D241" s="18">
        <v>35</v>
      </c>
      <c r="E241" s="28" t="s">
        <v>40</v>
      </c>
      <c r="F241" s="18">
        <v>244</v>
      </c>
      <c r="G241" s="28" t="s">
        <v>249</v>
      </c>
      <c r="H241" s="49">
        <v>3</v>
      </c>
      <c r="I241" s="29">
        <v>19628</v>
      </c>
      <c r="J241" s="29">
        <v>4710</v>
      </c>
      <c r="K241" s="29">
        <v>0</v>
      </c>
      <c r="L241" s="29">
        <v>1188</v>
      </c>
      <c r="M241" s="30">
        <v>25526</v>
      </c>
      <c r="N241" s="31"/>
      <c r="O241" s="32"/>
      <c r="P241" s="32"/>
    </row>
    <row r="242" spans="1:16" ht="15">
      <c r="A242" s="27">
        <v>439</v>
      </c>
      <c r="B242" s="18">
        <v>439035035</v>
      </c>
      <c r="C242" s="28" t="s">
        <v>482</v>
      </c>
      <c r="D242" s="18">
        <v>35</v>
      </c>
      <c r="E242" s="28" t="s">
        <v>40</v>
      </c>
      <c r="F242" s="18">
        <v>35</v>
      </c>
      <c r="G242" s="28" t="s">
        <v>40</v>
      </c>
      <c r="H242" s="49">
        <v>451</v>
      </c>
      <c r="I242" s="29">
        <v>19672</v>
      </c>
      <c r="J242" s="29">
        <v>6835</v>
      </c>
      <c r="K242" s="29">
        <v>0</v>
      </c>
      <c r="L242" s="29">
        <v>1188</v>
      </c>
      <c r="M242" s="30">
        <v>27695</v>
      </c>
      <c r="N242" s="31"/>
      <c r="O242" s="32"/>
      <c r="P242" s="32"/>
    </row>
    <row r="243" spans="1:16" ht="15">
      <c r="A243" s="27">
        <v>439</v>
      </c>
      <c r="B243" s="18">
        <v>439035044</v>
      </c>
      <c r="C243" s="28" t="s">
        <v>482</v>
      </c>
      <c r="D243" s="18">
        <v>35</v>
      </c>
      <c r="E243" s="28" t="s">
        <v>40</v>
      </c>
      <c r="F243" s="18">
        <v>44</v>
      </c>
      <c r="G243" s="28" t="s">
        <v>49</v>
      </c>
      <c r="H243" s="49">
        <v>4</v>
      </c>
      <c r="I243" s="29">
        <v>15317</v>
      </c>
      <c r="J243" s="29">
        <v>265</v>
      </c>
      <c r="K243" s="29">
        <v>0</v>
      </c>
      <c r="L243" s="29">
        <v>1188</v>
      </c>
      <c r="M243" s="30">
        <v>16770</v>
      </c>
      <c r="N243" s="31"/>
      <c r="O243" s="32"/>
      <c r="P243" s="32"/>
    </row>
    <row r="244" spans="1:16" ht="15">
      <c r="A244" s="27">
        <v>439</v>
      </c>
      <c r="B244" s="18">
        <v>439035073</v>
      </c>
      <c r="C244" s="28" t="s">
        <v>482</v>
      </c>
      <c r="D244" s="18">
        <v>35</v>
      </c>
      <c r="E244" s="28" t="s">
        <v>40</v>
      </c>
      <c r="F244" s="18">
        <v>73</v>
      </c>
      <c r="G244" s="28" t="s">
        <v>78</v>
      </c>
      <c r="H244" s="49">
        <v>1</v>
      </c>
      <c r="I244" s="29">
        <v>14811.5092497488</v>
      </c>
      <c r="J244" s="29">
        <v>10649</v>
      </c>
      <c r="K244" s="29">
        <v>0</v>
      </c>
      <c r="L244" s="29">
        <v>1188</v>
      </c>
      <c r="M244" s="30">
        <v>26648.5092497488</v>
      </c>
      <c r="N244" s="31"/>
      <c r="O244" s="32"/>
      <c r="P244" s="32"/>
    </row>
    <row r="245" spans="1:16" ht="15">
      <c r="A245" s="27">
        <v>439</v>
      </c>
      <c r="B245" s="18">
        <v>439035088</v>
      </c>
      <c r="C245" s="28" t="s">
        <v>482</v>
      </c>
      <c r="D245" s="18">
        <v>35</v>
      </c>
      <c r="E245" s="28" t="s">
        <v>40</v>
      </c>
      <c r="F245" s="18">
        <v>88</v>
      </c>
      <c r="G245" s="28" t="s">
        <v>93</v>
      </c>
      <c r="H245" s="49">
        <v>3</v>
      </c>
      <c r="I245" s="29">
        <v>15675</v>
      </c>
      <c r="J245" s="29">
        <v>4603</v>
      </c>
      <c r="K245" s="29">
        <v>0</v>
      </c>
      <c r="L245" s="29">
        <v>1188</v>
      </c>
      <c r="M245" s="30">
        <v>21466</v>
      </c>
      <c r="N245" s="31"/>
      <c r="O245" s="32"/>
      <c r="P245" s="32"/>
    </row>
    <row r="246" spans="1:16" ht="15">
      <c r="A246" s="27">
        <v>439</v>
      </c>
      <c r="B246" s="18">
        <v>439035243</v>
      </c>
      <c r="C246" s="28" t="s">
        <v>482</v>
      </c>
      <c r="D246" s="18">
        <v>35</v>
      </c>
      <c r="E246" s="28" t="s">
        <v>40</v>
      </c>
      <c r="F246" s="18">
        <v>243</v>
      </c>
      <c r="G246" s="28" t="s">
        <v>248</v>
      </c>
      <c r="H246" s="49">
        <v>1</v>
      </c>
      <c r="I246" s="29">
        <v>18004.222899734039</v>
      </c>
      <c r="J246" s="29">
        <v>2329</v>
      </c>
      <c r="K246" s="29">
        <v>0</v>
      </c>
      <c r="L246" s="29">
        <v>1188</v>
      </c>
      <c r="M246" s="30">
        <v>21521.222899734039</v>
      </c>
      <c r="N246" s="31"/>
      <c r="O246" s="32"/>
      <c r="P246" s="32"/>
    </row>
    <row r="247" spans="1:16" ht="15">
      <c r="A247" s="27">
        <v>439</v>
      </c>
      <c r="B247" s="18">
        <v>439035244</v>
      </c>
      <c r="C247" s="28" t="s">
        <v>482</v>
      </c>
      <c r="D247" s="18">
        <v>35</v>
      </c>
      <c r="E247" s="28" t="s">
        <v>40</v>
      </c>
      <c r="F247" s="18">
        <v>244</v>
      </c>
      <c r="G247" s="28" t="s">
        <v>249</v>
      </c>
      <c r="H247" s="49">
        <v>6</v>
      </c>
      <c r="I247" s="29">
        <v>15657</v>
      </c>
      <c r="J247" s="29">
        <v>3757</v>
      </c>
      <c r="K247" s="29">
        <v>0</v>
      </c>
      <c r="L247" s="29">
        <v>1188</v>
      </c>
      <c r="M247" s="30">
        <v>20602</v>
      </c>
      <c r="N247" s="31"/>
      <c r="O247" s="32"/>
      <c r="P247" s="32"/>
    </row>
    <row r="248" spans="1:16" ht="15">
      <c r="A248" s="27">
        <v>439</v>
      </c>
      <c r="B248" s="18">
        <v>439035285</v>
      </c>
      <c r="C248" s="28" t="s">
        <v>482</v>
      </c>
      <c r="D248" s="18">
        <v>35</v>
      </c>
      <c r="E248" s="28" t="s">
        <v>40</v>
      </c>
      <c r="F248" s="18">
        <v>285</v>
      </c>
      <c r="G248" s="28" t="s">
        <v>290</v>
      </c>
      <c r="H248" s="49">
        <v>1</v>
      </c>
      <c r="I248" s="29">
        <v>12002</v>
      </c>
      <c r="J248" s="29">
        <v>2627</v>
      </c>
      <c r="K248" s="29">
        <v>0</v>
      </c>
      <c r="L248" s="29">
        <v>1188</v>
      </c>
      <c r="M248" s="30">
        <v>15817</v>
      </c>
      <c r="N248" s="31"/>
      <c r="O248" s="32"/>
      <c r="P248" s="32"/>
    </row>
    <row r="249" spans="1:16" ht="15">
      <c r="A249" s="27">
        <v>440</v>
      </c>
      <c r="B249" s="18">
        <v>440149009</v>
      </c>
      <c r="C249" s="28" t="s">
        <v>483</v>
      </c>
      <c r="D249" s="18">
        <v>149</v>
      </c>
      <c r="E249" s="28" t="s">
        <v>154</v>
      </c>
      <c r="F249" s="18">
        <v>9</v>
      </c>
      <c r="G249" s="28" t="s">
        <v>14</v>
      </c>
      <c r="H249" s="49">
        <v>1</v>
      </c>
      <c r="I249" s="29">
        <v>13596</v>
      </c>
      <c r="J249" s="29">
        <v>9195</v>
      </c>
      <c r="K249" s="29">
        <v>0</v>
      </c>
      <c r="L249" s="29">
        <v>1188</v>
      </c>
      <c r="M249" s="30">
        <v>23979</v>
      </c>
      <c r="N249" s="31"/>
      <c r="O249" s="32"/>
      <c r="P249" s="32"/>
    </row>
    <row r="250" spans="1:16" ht="15">
      <c r="A250" s="27">
        <v>440</v>
      </c>
      <c r="B250" s="18">
        <v>440149079</v>
      </c>
      <c r="C250" s="28" t="s">
        <v>483</v>
      </c>
      <c r="D250" s="18">
        <v>149</v>
      </c>
      <c r="E250" s="28" t="s">
        <v>154</v>
      </c>
      <c r="F250" s="18">
        <v>79</v>
      </c>
      <c r="G250" s="28" t="s">
        <v>84</v>
      </c>
      <c r="H250" s="49">
        <v>2</v>
      </c>
      <c r="I250" s="29">
        <v>11275</v>
      </c>
      <c r="J250" s="29">
        <v>636</v>
      </c>
      <c r="K250" s="29">
        <v>0</v>
      </c>
      <c r="L250" s="29">
        <v>1188</v>
      </c>
      <c r="M250" s="30">
        <v>13099</v>
      </c>
      <c r="N250" s="31"/>
      <c r="O250" s="32"/>
      <c r="P250" s="32"/>
    </row>
    <row r="251" spans="1:16" ht="15">
      <c r="A251" s="27">
        <v>440</v>
      </c>
      <c r="B251" s="18">
        <v>440149128</v>
      </c>
      <c r="C251" s="28" t="s">
        <v>483</v>
      </c>
      <c r="D251" s="18">
        <v>149</v>
      </c>
      <c r="E251" s="28" t="s">
        <v>154</v>
      </c>
      <c r="F251" s="18">
        <v>128</v>
      </c>
      <c r="G251" s="28" t="s">
        <v>133</v>
      </c>
      <c r="H251" s="49">
        <v>36</v>
      </c>
      <c r="I251" s="29">
        <v>18689</v>
      </c>
      <c r="J251" s="29">
        <v>1014</v>
      </c>
      <c r="K251" s="29">
        <v>0</v>
      </c>
      <c r="L251" s="29">
        <v>1188</v>
      </c>
      <c r="M251" s="30">
        <v>20891</v>
      </c>
      <c r="N251" s="31"/>
      <c r="O251" s="32"/>
      <c r="P251" s="32"/>
    </row>
    <row r="252" spans="1:16" ht="15">
      <c r="A252" s="27">
        <v>440</v>
      </c>
      <c r="B252" s="18">
        <v>440149149</v>
      </c>
      <c r="C252" s="28" t="s">
        <v>483</v>
      </c>
      <c r="D252" s="18">
        <v>149</v>
      </c>
      <c r="E252" s="28" t="s">
        <v>154</v>
      </c>
      <c r="F252" s="18">
        <v>149</v>
      </c>
      <c r="G252" s="28" t="s">
        <v>154</v>
      </c>
      <c r="H252" s="49">
        <v>1121</v>
      </c>
      <c r="I252" s="29">
        <v>19716</v>
      </c>
      <c r="J252" s="29">
        <v>320</v>
      </c>
      <c r="K252" s="29">
        <v>0</v>
      </c>
      <c r="L252" s="29">
        <v>1188</v>
      </c>
      <c r="M252" s="30">
        <v>21224</v>
      </c>
      <c r="N252" s="31"/>
      <c r="O252" s="32"/>
      <c r="P252" s="32"/>
    </row>
    <row r="253" spans="1:16" ht="15">
      <c r="A253" s="27">
        <v>440</v>
      </c>
      <c r="B253" s="18">
        <v>440149151</v>
      </c>
      <c r="C253" s="28" t="s">
        <v>483</v>
      </c>
      <c r="D253" s="18">
        <v>149</v>
      </c>
      <c r="E253" s="28" t="s">
        <v>154</v>
      </c>
      <c r="F253" s="18">
        <v>151</v>
      </c>
      <c r="G253" s="28" t="s">
        <v>156</v>
      </c>
      <c r="H253" s="49">
        <v>2</v>
      </c>
      <c r="I253" s="29">
        <v>15945.112823529416</v>
      </c>
      <c r="J253" s="29">
        <v>3666</v>
      </c>
      <c r="K253" s="29">
        <v>0</v>
      </c>
      <c r="L253" s="29">
        <v>1188</v>
      </c>
      <c r="M253" s="30">
        <v>20799.112823529416</v>
      </c>
      <c r="N253" s="31"/>
      <c r="O253" s="32"/>
      <c r="P253" s="32"/>
    </row>
    <row r="254" spans="1:16" ht="15">
      <c r="A254" s="27">
        <v>440</v>
      </c>
      <c r="B254" s="18">
        <v>440149160</v>
      </c>
      <c r="C254" s="28" t="s">
        <v>483</v>
      </c>
      <c r="D254" s="18">
        <v>149</v>
      </c>
      <c r="E254" s="28" t="s">
        <v>154</v>
      </c>
      <c r="F254" s="18">
        <v>160</v>
      </c>
      <c r="G254" s="28" t="s">
        <v>165</v>
      </c>
      <c r="H254" s="49">
        <v>3</v>
      </c>
      <c r="I254" s="29">
        <v>18570</v>
      </c>
      <c r="J254" s="29">
        <v>275</v>
      </c>
      <c r="K254" s="29">
        <v>0</v>
      </c>
      <c r="L254" s="29">
        <v>1188</v>
      </c>
      <c r="M254" s="30">
        <v>20033</v>
      </c>
      <c r="N254" s="31"/>
      <c r="O254" s="32"/>
      <c r="P254" s="32"/>
    </row>
    <row r="255" spans="1:16" ht="15">
      <c r="A255" s="27">
        <v>440</v>
      </c>
      <c r="B255" s="18">
        <v>440149181</v>
      </c>
      <c r="C255" s="28" t="s">
        <v>483</v>
      </c>
      <c r="D255" s="18">
        <v>149</v>
      </c>
      <c r="E255" s="28" t="s">
        <v>154</v>
      </c>
      <c r="F255" s="18">
        <v>181</v>
      </c>
      <c r="G255" s="28" t="s">
        <v>186</v>
      </c>
      <c r="H255" s="49">
        <v>31</v>
      </c>
      <c r="I255" s="29">
        <v>15849</v>
      </c>
      <c r="J255" s="29">
        <v>224</v>
      </c>
      <c r="K255" s="29">
        <v>0</v>
      </c>
      <c r="L255" s="29">
        <v>1188</v>
      </c>
      <c r="M255" s="30">
        <v>17261</v>
      </c>
      <c r="N255" s="31"/>
      <c r="O255" s="32"/>
      <c r="P255" s="32"/>
    </row>
    <row r="256" spans="1:16" ht="15">
      <c r="A256" s="27">
        <v>440</v>
      </c>
      <c r="B256" s="18">
        <v>440149211</v>
      </c>
      <c r="C256" s="28" t="s">
        <v>483</v>
      </c>
      <c r="D256" s="18">
        <v>149</v>
      </c>
      <c r="E256" s="28" t="s">
        <v>154</v>
      </c>
      <c r="F256" s="18">
        <v>211</v>
      </c>
      <c r="G256" s="28" t="s">
        <v>216</v>
      </c>
      <c r="H256" s="49">
        <v>1</v>
      </c>
      <c r="I256" s="29">
        <v>11462</v>
      </c>
      <c r="J256" s="29">
        <v>3524</v>
      </c>
      <c r="K256" s="29">
        <v>0</v>
      </c>
      <c r="L256" s="29">
        <v>1188</v>
      </c>
      <c r="M256" s="30">
        <v>16174</v>
      </c>
      <c r="N256" s="31"/>
      <c r="O256" s="32"/>
      <c r="P256" s="32"/>
    </row>
    <row r="257" spans="1:16" ht="15">
      <c r="A257" s="27">
        <v>440</v>
      </c>
      <c r="B257" s="18">
        <v>440149745</v>
      </c>
      <c r="C257" s="28" t="s">
        <v>483</v>
      </c>
      <c r="D257" s="18">
        <v>149</v>
      </c>
      <c r="E257" s="28" t="s">
        <v>154</v>
      </c>
      <c r="F257" s="18">
        <v>745</v>
      </c>
      <c r="G257" s="28" t="s">
        <v>402</v>
      </c>
      <c r="H257" s="49">
        <v>1</v>
      </c>
      <c r="I257" s="29">
        <v>11091</v>
      </c>
      <c r="J257" s="29">
        <v>4452</v>
      </c>
      <c r="K257" s="29">
        <v>0</v>
      </c>
      <c r="L257" s="29">
        <v>1188</v>
      </c>
      <c r="M257" s="30">
        <v>16731</v>
      </c>
      <c r="N257" s="31"/>
      <c r="O257" s="32"/>
      <c r="P257" s="32"/>
    </row>
    <row r="258" spans="1:16" ht="15">
      <c r="A258" s="27">
        <v>441</v>
      </c>
      <c r="B258" s="18">
        <v>441281061</v>
      </c>
      <c r="C258" s="28" t="s">
        <v>484</v>
      </c>
      <c r="D258" s="18">
        <v>281</v>
      </c>
      <c r="E258" s="28" t="s">
        <v>286</v>
      </c>
      <c r="F258" s="18">
        <v>61</v>
      </c>
      <c r="G258" s="28" t="s">
        <v>66</v>
      </c>
      <c r="H258" s="49">
        <v>3</v>
      </c>
      <c r="I258" s="29">
        <v>19770</v>
      </c>
      <c r="J258" s="29">
        <v>2021</v>
      </c>
      <c r="K258" s="29">
        <v>0</v>
      </c>
      <c r="L258" s="29">
        <v>1188</v>
      </c>
      <c r="M258" s="30">
        <v>22979</v>
      </c>
      <c r="N258" s="31"/>
      <c r="O258" s="32"/>
      <c r="P258" s="32"/>
    </row>
    <row r="259" spans="1:16" ht="15">
      <c r="A259" s="27">
        <v>441</v>
      </c>
      <c r="B259" s="18">
        <v>441281087</v>
      </c>
      <c r="C259" s="28" t="s">
        <v>484</v>
      </c>
      <c r="D259" s="18">
        <v>281</v>
      </c>
      <c r="E259" s="28" t="s">
        <v>286</v>
      </c>
      <c r="F259" s="18">
        <v>87</v>
      </c>
      <c r="G259" s="28" t="s">
        <v>92</v>
      </c>
      <c r="H259" s="49">
        <v>4</v>
      </c>
      <c r="I259" s="29">
        <v>14568</v>
      </c>
      <c r="J259" s="29">
        <v>4809</v>
      </c>
      <c r="K259" s="29">
        <v>0</v>
      </c>
      <c r="L259" s="29">
        <v>1188</v>
      </c>
      <c r="M259" s="30">
        <v>20565</v>
      </c>
      <c r="N259" s="31"/>
      <c r="O259" s="32"/>
      <c r="P259" s="32"/>
    </row>
    <row r="260" spans="1:16" ht="15">
      <c r="A260" s="27">
        <v>441</v>
      </c>
      <c r="B260" s="18">
        <v>441281137</v>
      </c>
      <c r="C260" s="28" t="s">
        <v>484</v>
      </c>
      <c r="D260" s="18">
        <v>281</v>
      </c>
      <c r="E260" s="28" t="s">
        <v>286</v>
      </c>
      <c r="F260" s="18">
        <v>137</v>
      </c>
      <c r="G260" s="28" t="s">
        <v>142</v>
      </c>
      <c r="H260" s="49">
        <v>3</v>
      </c>
      <c r="I260" s="29">
        <v>23422</v>
      </c>
      <c r="J260" s="29">
        <v>688</v>
      </c>
      <c r="K260" s="29">
        <v>0</v>
      </c>
      <c r="L260" s="29">
        <v>1188</v>
      </c>
      <c r="M260" s="30">
        <v>25298</v>
      </c>
      <c r="N260" s="31"/>
      <c r="O260" s="32"/>
      <c r="P260" s="32"/>
    </row>
    <row r="261" spans="1:16" ht="15">
      <c r="A261" s="27">
        <v>441</v>
      </c>
      <c r="B261" s="18">
        <v>441281161</v>
      </c>
      <c r="C261" s="28" t="s">
        <v>484</v>
      </c>
      <c r="D261" s="18">
        <v>281</v>
      </c>
      <c r="E261" s="28" t="s">
        <v>286</v>
      </c>
      <c r="F261" s="18">
        <v>161</v>
      </c>
      <c r="G261" s="28" t="s">
        <v>166</v>
      </c>
      <c r="H261" s="49">
        <v>5</v>
      </c>
      <c r="I261" s="29">
        <v>12989</v>
      </c>
      <c r="J261" s="29">
        <v>4450</v>
      </c>
      <c r="K261" s="29">
        <v>0</v>
      </c>
      <c r="L261" s="29">
        <v>1188</v>
      </c>
      <c r="M261" s="30">
        <v>18627</v>
      </c>
      <c r="N261" s="31"/>
      <c r="O261" s="32"/>
      <c r="P261" s="32"/>
    </row>
    <row r="262" spans="1:16" ht="15">
      <c r="A262" s="27">
        <v>441</v>
      </c>
      <c r="B262" s="18">
        <v>441281191</v>
      </c>
      <c r="C262" s="28" t="s">
        <v>484</v>
      </c>
      <c r="D262" s="18">
        <v>281</v>
      </c>
      <c r="E262" s="28" t="s">
        <v>286</v>
      </c>
      <c r="F262" s="18">
        <v>191</v>
      </c>
      <c r="G262" s="28" t="s">
        <v>196</v>
      </c>
      <c r="H262" s="49">
        <v>1</v>
      </c>
      <c r="I262" s="29">
        <v>18201</v>
      </c>
      <c r="J262" s="29">
        <v>5608</v>
      </c>
      <c r="K262" s="29">
        <v>0</v>
      </c>
      <c r="L262" s="29">
        <v>1188</v>
      </c>
      <c r="M262" s="30">
        <v>24997</v>
      </c>
      <c r="N262" s="31"/>
      <c r="O262" s="32"/>
      <c r="P262" s="32"/>
    </row>
    <row r="263" spans="1:16" ht="15">
      <c r="A263" s="27">
        <v>441</v>
      </c>
      <c r="B263" s="18">
        <v>441281210</v>
      </c>
      <c r="C263" s="28" t="s">
        <v>484</v>
      </c>
      <c r="D263" s="18">
        <v>281</v>
      </c>
      <c r="E263" s="28" t="s">
        <v>286</v>
      </c>
      <c r="F263" s="18">
        <v>210</v>
      </c>
      <c r="G263" s="28" t="s">
        <v>215</v>
      </c>
      <c r="H263" s="49">
        <v>1</v>
      </c>
      <c r="I263" s="29">
        <v>14386.485299769405</v>
      </c>
      <c r="J263" s="29">
        <v>6931</v>
      </c>
      <c r="K263" s="29">
        <v>0</v>
      </c>
      <c r="L263" s="29">
        <v>1188</v>
      </c>
      <c r="M263" s="30">
        <v>22505.485299769403</v>
      </c>
      <c r="N263" s="31"/>
      <c r="O263" s="32"/>
      <c r="P263" s="32"/>
    </row>
    <row r="264" spans="1:16" ht="15">
      <c r="A264" s="27">
        <v>441</v>
      </c>
      <c r="B264" s="18">
        <v>441281227</v>
      </c>
      <c r="C264" s="28" t="s">
        <v>484</v>
      </c>
      <c r="D264" s="18">
        <v>281</v>
      </c>
      <c r="E264" s="28" t="s">
        <v>286</v>
      </c>
      <c r="F264" s="18">
        <v>227</v>
      </c>
      <c r="G264" s="28" t="s">
        <v>232</v>
      </c>
      <c r="H264" s="49">
        <v>1</v>
      </c>
      <c r="I264" s="29">
        <v>20039</v>
      </c>
      <c r="J264" s="29">
        <v>2461</v>
      </c>
      <c r="K264" s="29">
        <v>0</v>
      </c>
      <c r="L264" s="29">
        <v>1188</v>
      </c>
      <c r="M264" s="30">
        <v>23688</v>
      </c>
      <c r="N264" s="31"/>
      <c r="O264" s="32"/>
      <c r="P264" s="32"/>
    </row>
    <row r="265" spans="1:16" ht="15">
      <c r="A265" s="27">
        <v>441</v>
      </c>
      <c r="B265" s="18">
        <v>441281281</v>
      </c>
      <c r="C265" s="28" t="s">
        <v>484</v>
      </c>
      <c r="D265" s="18">
        <v>281</v>
      </c>
      <c r="E265" s="28" t="s">
        <v>286</v>
      </c>
      <c r="F265" s="18">
        <v>281</v>
      </c>
      <c r="G265" s="28" t="s">
        <v>286</v>
      </c>
      <c r="H265" s="49">
        <v>1502</v>
      </c>
      <c r="I265" s="29">
        <v>18767</v>
      </c>
      <c r="J265" s="29">
        <v>0</v>
      </c>
      <c r="K265" s="29">
        <v>0</v>
      </c>
      <c r="L265" s="29">
        <v>1188</v>
      </c>
      <c r="M265" s="30">
        <v>19955</v>
      </c>
      <c r="N265" s="31"/>
      <c r="O265" s="32"/>
      <c r="P265" s="32"/>
    </row>
    <row r="266" spans="1:16" ht="15">
      <c r="A266" s="27">
        <v>441</v>
      </c>
      <c r="B266" s="18">
        <v>441281680</v>
      </c>
      <c r="C266" s="28" t="s">
        <v>484</v>
      </c>
      <c r="D266" s="18">
        <v>281</v>
      </c>
      <c r="E266" s="28" t="s">
        <v>286</v>
      </c>
      <c r="F266" s="18">
        <v>680</v>
      </c>
      <c r="G266" s="28" t="s">
        <v>384</v>
      </c>
      <c r="H266" s="49">
        <v>4</v>
      </c>
      <c r="I266" s="29">
        <v>13725</v>
      </c>
      <c r="J266" s="29">
        <v>4469</v>
      </c>
      <c r="K266" s="29">
        <v>0</v>
      </c>
      <c r="L266" s="29">
        <v>1188</v>
      </c>
      <c r="M266" s="30">
        <v>19382</v>
      </c>
      <c r="N266" s="31"/>
      <c r="O266" s="32"/>
      <c r="P266" s="32"/>
    </row>
    <row r="267" spans="1:16" ht="15">
      <c r="A267" s="27">
        <v>444</v>
      </c>
      <c r="B267" s="18">
        <v>444035016</v>
      </c>
      <c r="C267" s="28" t="s">
        <v>485</v>
      </c>
      <c r="D267" s="18">
        <v>35</v>
      </c>
      <c r="E267" s="28" t="s">
        <v>40</v>
      </c>
      <c r="F267" s="18">
        <v>16</v>
      </c>
      <c r="G267" s="28" t="s">
        <v>21</v>
      </c>
      <c r="H267" s="49">
        <v>1</v>
      </c>
      <c r="I267" s="29">
        <v>13239</v>
      </c>
      <c r="J267" s="29">
        <v>143</v>
      </c>
      <c r="K267" s="29">
        <v>0</v>
      </c>
      <c r="L267" s="29">
        <v>1188</v>
      </c>
      <c r="M267" s="30">
        <v>14570</v>
      </c>
      <c r="N267" s="31"/>
      <c r="O267" s="32"/>
      <c r="P267" s="32"/>
    </row>
    <row r="268" spans="1:16" ht="15">
      <c r="A268" s="27">
        <v>444</v>
      </c>
      <c r="B268" s="18">
        <v>444035035</v>
      </c>
      <c r="C268" s="28" t="s">
        <v>485</v>
      </c>
      <c r="D268" s="18">
        <v>35</v>
      </c>
      <c r="E268" s="28" t="s">
        <v>40</v>
      </c>
      <c r="F268" s="18">
        <v>35</v>
      </c>
      <c r="G268" s="28" t="s">
        <v>40</v>
      </c>
      <c r="H268" s="49">
        <v>729</v>
      </c>
      <c r="I268" s="29">
        <v>19837</v>
      </c>
      <c r="J268" s="29">
        <v>6893</v>
      </c>
      <c r="K268" s="29">
        <v>0</v>
      </c>
      <c r="L268" s="29">
        <v>1188</v>
      </c>
      <c r="M268" s="30">
        <v>27918</v>
      </c>
      <c r="N268" s="31"/>
      <c r="O268" s="32"/>
      <c r="P268" s="32"/>
    </row>
    <row r="269" spans="1:16" ht="15">
      <c r="A269" s="27">
        <v>444</v>
      </c>
      <c r="B269" s="18">
        <v>444035040</v>
      </c>
      <c r="C269" s="28" t="s">
        <v>485</v>
      </c>
      <c r="D269" s="18">
        <v>35</v>
      </c>
      <c r="E269" s="28" t="s">
        <v>40</v>
      </c>
      <c r="F269" s="18">
        <v>40</v>
      </c>
      <c r="G269" s="28" t="s">
        <v>45</v>
      </c>
      <c r="H269" s="49">
        <v>2</v>
      </c>
      <c r="I269" s="29">
        <v>15861</v>
      </c>
      <c r="J269" s="29">
        <v>5304</v>
      </c>
      <c r="K269" s="29">
        <v>0</v>
      </c>
      <c r="L269" s="29">
        <v>1188</v>
      </c>
      <c r="M269" s="30">
        <v>22353</v>
      </c>
      <c r="N269" s="31"/>
      <c r="O269" s="32"/>
      <c r="P269" s="32"/>
    </row>
    <row r="270" spans="1:16" ht="15">
      <c r="A270" s="27">
        <v>444</v>
      </c>
      <c r="B270" s="18">
        <v>444035044</v>
      </c>
      <c r="C270" s="28" t="s">
        <v>485</v>
      </c>
      <c r="D270" s="18">
        <v>35</v>
      </c>
      <c r="E270" s="28" t="s">
        <v>40</v>
      </c>
      <c r="F270" s="18">
        <v>44</v>
      </c>
      <c r="G270" s="28" t="s">
        <v>49</v>
      </c>
      <c r="H270" s="49">
        <v>9</v>
      </c>
      <c r="I270" s="29">
        <v>14413</v>
      </c>
      <c r="J270" s="29">
        <v>250</v>
      </c>
      <c r="K270" s="29">
        <v>0</v>
      </c>
      <c r="L270" s="29">
        <v>1188</v>
      </c>
      <c r="M270" s="30">
        <v>15851</v>
      </c>
      <c r="N270" s="31"/>
      <c r="O270" s="32"/>
      <c r="P270" s="32"/>
    </row>
    <row r="271" spans="1:16" ht="15">
      <c r="A271" s="27">
        <v>444</v>
      </c>
      <c r="B271" s="18">
        <v>444035046</v>
      </c>
      <c r="C271" s="28" t="s">
        <v>485</v>
      </c>
      <c r="D271" s="18">
        <v>35</v>
      </c>
      <c r="E271" s="28" t="s">
        <v>40</v>
      </c>
      <c r="F271" s="18">
        <v>46</v>
      </c>
      <c r="G271" s="28" t="s">
        <v>51</v>
      </c>
      <c r="H271" s="49">
        <v>1</v>
      </c>
      <c r="I271" s="29">
        <v>18014</v>
      </c>
      <c r="J271" s="29">
        <v>17929</v>
      </c>
      <c r="K271" s="29">
        <v>0</v>
      </c>
      <c r="L271" s="29">
        <v>1188</v>
      </c>
      <c r="M271" s="30">
        <v>37131</v>
      </c>
      <c r="N271" s="31"/>
      <c r="O271" s="32"/>
      <c r="P271" s="32"/>
    </row>
    <row r="272" spans="1:16" ht="15">
      <c r="A272" s="27">
        <v>444</v>
      </c>
      <c r="B272" s="18">
        <v>444035057</v>
      </c>
      <c r="C272" s="28" t="s">
        <v>485</v>
      </c>
      <c r="D272" s="18">
        <v>35</v>
      </c>
      <c r="E272" s="28" t="s">
        <v>40</v>
      </c>
      <c r="F272" s="18">
        <v>57</v>
      </c>
      <c r="G272" s="28" t="s">
        <v>62</v>
      </c>
      <c r="H272" s="49">
        <v>2</v>
      </c>
      <c r="I272" s="29">
        <v>22168.796604329207</v>
      </c>
      <c r="J272" s="29">
        <v>995</v>
      </c>
      <c r="K272" s="29">
        <v>0</v>
      </c>
      <c r="L272" s="29">
        <v>1188</v>
      </c>
      <c r="M272" s="30">
        <v>24351.796604329207</v>
      </c>
      <c r="N272" s="31"/>
      <c r="O272" s="32"/>
      <c r="P272" s="32"/>
    </row>
    <row r="273" spans="1:16" ht="15">
      <c r="A273" s="27">
        <v>444</v>
      </c>
      <c r="B273" s="18">
        <v>444035100</v>
      </c>
      <c r="C273" s="28" t="s">
        <v>485</v>
      </c>
      <c r="D273" s="18">
        <v>35</v>
      </c>
      <c r="E273" s="28" t="s">
        <v>40</v>
      </c>
      <c r="F273" s="18">
        <v>100</v>
      </c>
      <c r="G273" s="28" t="s">
        <v>105</v>
      </c>
      <c r="H273" s="49">
        <v>1</v>
      </c>
      <c r="I273" s="29">
        <v>22241</v>
      </c>
      <c r="J273" s="29">
        <v>6021</v>
      </c>
      <c r="K273" s="29">
        <v>0</v>
      </c>
      <c r="L273" s="29">
        <v>1188</v>
      </c>
      <c r="M273" s="30">
        <v>29450</v>
      </c>
      <c r="N273" s="31"/>
      <c r="O273" s="32"/>
      <c r="P273" s="32"/>
    </row>
    <row r="274" spans="1:16" ht="15">
      <c r="A274" s="27">
        <v>444</v>
      </c>
      <c r="B274" s="18">
        <v>444035101</v>
      </c>
      <c r="C274" s="28" t="s">
        <v>485</v>
      </c>
      <c r="D274" s="18">
        <v>35</v>
      </c>
      <c r="E274" s="28" t="s">
        <v>40</v>
      </c>
      <c r="F274" s="18">
        <v>101</v>
      </c>
      <c r="G274" s="28" t="s">
        <v>106</v>
      </c>
      <c r="H274" s="49">
        <v>1</v>
      </c>
      <c r="I274" s="29">
        <v>13736.514107150075</v>
      </c>
      <c r="J274" s="29">
        <v>4800</v>
      </c>
      <c r="K274" s="29">
        <v>0</v>
      </c>
      <c r="L274" s="29">
        <v>1188</v>
      </c>
      <c r="M274" s="30">
        <v>19724.514107150077</v>
      </c>
      <c r="N274" s="31"/>
      <c r="O274" s="32"/>
      <c r="P274" s="32"/>
    </row>
    <row r="275" spans="1:16" ht="15">
      <c r="A275" s="27">
        <v>444</v>
      </c>
      <c r="B275" s="18">
        <v>444035163</v>
      </c>
      <c r="C275" s="28" t="s">
        <v>485</v>
      </c>
      <c r="D275" s="18">
        <v>35</v>
      </c>
      <c r="E275" s="28" t="s">
        <v>40</v>
      </c>
      <c r="F275" s="18">
        <v>163</v>
      </c>
      <c r="G275" s="28" t="s">
        <v>168</v>
      </c>
      <c r="H275" s="49">
        <v>1</v>
      </c>
      <c r="I275" s="29">
        <v>13846</v>
      </c>
      <c r="J275" s="29">
        <v>0</v>
      </c>
      <c r="K275" s="29">
        <v>0</v>
      </c>
      <c r="L275" s="29">
        <v>1188</v>
      </c>
      <c r="M275" s="30">
        <v>15034</v>
      </c>
      <c r="N275" s="31"/>
      <c r="O275" s="32"/>
      <c r="P275" s="32"/>
    </row>
    <row r="276" spans="1:16" ht="15">
      <c r="A276" s="27">
        <v>444</v>
      </c>
      <c r="B276" s="18">
        <v>444035171</v>
      </c>
      <c r="C276" s="28" t="s">
        <v>485</v>
      </c>
      <c r="D276" s="18">
        <v>35</v>
      </c>
      <c r="E276" s="28" t="s">
        <v>40</v>
      </c>
      <c r="F276" s="18">
        <v>171</v>
      </c>
      <c r="G276" s="28" t="s">
        <v>176</v>
      </c>
      <c r="H276" s="49">
        <v>1</v>
      </c>
      <c r="I276" s="29">
        <v>14162.475853171269</v>
      </c>
      <c r="J276" s="29">
        <v>3928</v>
      </c>
      <c r="K276" s="29">
        <v>0</v>
      </c>
      <c r="L276" s="29">
        <v>1188</v>
      </c>
      <c r="M276" s="30">
        <v>19278.475853171269</v>
      </c>
      <c r="N276" s="31"/>
      <c r="O276" s="32"/>
      <c r="P276" s="32"/>
    </row>
    <row r="277" spans="1:16" ht="15">
      <c r="A277" s="27">
        <v>444</v>
      </c>
      <c r="B277" s="18">
        <v>444035189</v>
      </c>
      <c r="C277" s="28" t="s">
        <v>485</v>
      </c>
      <c r="D277" s="18">
        <v>35</v>
      </c>
      <c r="E277" s="28" t="s">
        <v>40</v>
      </c>
      <c r="F277" s="18">
        <v>189</v>
      </c>
      <c r="G277" s="28" t="s">
        <v>194</v>
      </c>
      <c r="H277" s="49">
        <v>3</v>
      </c>
      <c r="I277" s="29">
        <v>17807</v>
      </c>
      <c r="J277" s="29">
        <v>8110</v>
      </c>
      <c r="K277" s="29">
        <v>0</v>
      </c>
      <c r="L277" s="29">
        <v>1188</v>
      </c>
      <c r="M277" s="30">
        <v>27105</v>
      </c>
      <c r="N277" s="31"/>
      <c r="O277" s="32"/>
      <c r="P277" s="32"/>
    </row>
    <row r="278" spans="1:16" ht="15">
      <c r="A278" s="27">
        <v>444</v>
      </c>
      <c r="B278" s="18">
        <v>444035220</v>
      </c>
      <c r="C278" s="28" t="s">
        <v>485</v>
      </c>
      <c r="D278" s="18">
        <v>35</v>
      </c>
      <c r="E278" s="28" t="s">
        <v>40</v>
      </c>
      <c r="F278" s="18">
        <v>220</v>
      </c>
      <c r="G278" s="28" t="s">
        <v>225</v>
      </c>
      <c r="H278" s="49">
        <v>1</v>
      </c>
      <c r="I278" s="29">
        <v>12210</v>
      </c>
      <c r="J278" s="29">
        <v>4324</v>
      </c>
      <c r="K278" s="29">
        <v>0</v>
      </c>
      <c r="L278" s="29">
        <v>1188</v>
      </c>
      <c r="M278" s="30">
        <v>17722</v>
      </c>
      <c r="N278" s="31"/>
      <c r="O278" s="32"/>
      <c r="P278" s="32"/>
    </row>
    <row r="279" spans="1:16" ht="15">
      <c r="A279" s="27">
        <v>444</v>
      </c>
      <c r="B279" s="18">
        <v>444035243</v>
      </c>
      <c r="C279" s="28" t="s">
        <v>485</v>
      </c>
      <c r="D279" s="18">
        <v>35</v>
      </c>
      <c r="E279" s="28" t="s">
        <v>40</v>
      </c>
      <c r="F279" s="18">
        <v>243</v>
      </c>
      <c r="G279" s="28" t="s">
        <v>248</v>
      </c>
      <c r="H279" s="49">
        <v>2</v>
      </c>
      <c r="I279" s="29">
        <v>20637</v>
      </c>
      <c r="J279" s="29">
        <v>2670</v>
      </c>
      <c r="K279" s="29">
        <v>0</v>
      </c>
      <c r="L279" s="29">
        <v>1188</v>
      </c>
      <c r="M279" s="30">
        <v>24495</v>
      </c>
      <c r="N279" s="31"/>
      <c r="O279" s="32"/>
      <c r="P279" s="32"/>
    </row>
    <row r="280" spans="1:16" ht="15">
      <c r="A280" s="27">
        <v>444</v>
      </c>
      <c r="B280" s="18">
        <v>444035244</v>
      </c>
      <c r="C280" s="28" t="s">
        <v>485</v>
      </c>
      <c r="D280" s="18">
        <v>35</v>
      </c>
      <c r="E280" s="28" t="s">
        <v>40</v>
      </c>
      <c r="F280" s="18">
        <v>244</v>
      </c>
      <c r="G280" s="28" t="s">
        <v>249</v>
      </c>
      <c r="H280" s="49">
        <v>8</v>
      </c>
      <c r="I280" s="29">
        <v>18965</v>
      </c>
      <c r="J280" s="29">
        <v>4551</v>
      </c>
      <c r="K280" s="29">
        <v>0</v>
      </c>
      <c r="L280" s="29">
        <v>1188</v>
      </c>
      <c r="M280" s="30">
        <v>24704</v>
      </c>
      <c r="N280" s="31"/>
      <c r="O280" s="32"/>
      <c r="P280" s="32"/>
    </row>
    <row r="281" spans="1:16" ht="15">
      <c r="A281" s="27">
        <v>444</v>
      </c>
      <c r="B281" s="18">
        <v>444035285</v>
      </c>
      <c r="C281" s="28" t="s">
        <v>485</v>
      </c>
      <c r="D281" s="18">
        <v>35</v>
      </c>
      <c r="E281" s="28" t="s">
        <v>40</v>
      </c>
      <c r="F281" s="18">
        <v>285</v>
      </c>
      <c r="G281" s="28" t="s">
        <v>290</v>
      </c>
      <c r="H281" s="49">
        <v>2</v>
      </c>
      <c r="I281" s="29">
        <v>12002</v>
      </c>
      <c r="J281" s="29">
        <v>2627</v>
      </c>
      <c r="K281" s="29">
        <v>0</v>
      </c>
      <c r="L281" s="29">
        <v>1188</v>
      </c>
      <c r="M281" s="30">
        <v>15817</v>
      </c>
      <c r="N281" s="31"/>
      <c r="O281" s="32"/>
      <c r="P281" s="32"/>
    </row>
    <row r="282" spans="1:16" ht="15">
      <c r="A282" s="27">
        <v>444</v>
      </c>
      <c r="B282" s="18">
        <v>444035293</v>
      </c>
      <c r="C282" s="28" t="s">
        <v>485</v>
      </c>
      <c r="D282" s="18">
        <v>35</v>
      </c>
      <c r="E282" s="28" t="s">
        <v>40</v>
      </c>
      <c r="F282" s="18">
        <v>293</v>
      </c>
      <c r="G282" s="28" t="s">
        <v>298</v>
      </c>
      <c r="H282" s="49">
        <v>1</v>
      </c>
      <c r="I282" s="29">
        <v>12210</v>
      </c>
      <c r="J282" s="29">
        <v>218</v>
      </c>
      <c r="K282" s="29">
        <v>0</v>
      </c>
      <c r="L282" s="29">
        <v>1188</v>
      </c>
      <c r="M282" s="30">
        <v>13616</v>
      </c>
      <c r="N282" s="31"/>
      <c r="O282" s="32"/>
      <c r="P282" s="32"/>
    </row>
    <row r="283" spans="1:16" ht="15">
      <c r="A283" s="27">
        <v>444</v>
      </c>
      <c r="B283" s="18">
        <v>444035336</v>
      </c>
      <c r="C283" s="28" t="s">
        <v>485</v>
      </c>
      <c r="D283" s="18">
        <v>35</v>
      </c>
      <c r="E283" s="28" t="s">
        <v>40</v>
      </c>
      <c r="F283" s="18">
        <v>336</v>
      </c>
      <c r="G283" s="28" t="s">
        <v>341</v>
      </c>
      <c r="H283" s="49">
        <v>3</v>
      </c>
      <c r="I283" s="29">
        <v>13846</v>
      </c>
      <c r="J283" s="29">
        <v>3030</v>
      </c>
      <c r="K283" s="29">
        <v>0</v>
      </c>
      <c r="L283" s="29">
        <v>1188</v>
      </c>
      <c r="M283" s="30">
        <v>18064</v>
      </c>
      <c r="N283" s="31"/>
      <c r="O283" s="32"/>
      <c r="P283" s="32"/>
    </row>
    <row r="284" spans="1:16" ht="15">
      <c r="A284" s="27">
        <v>445</v>
      </c>
      <c r="B284" s="18">
        <v>445348017</v>
      </c>
      <c r="C284" s="28" t="s">
        <v>486</v>
      </c>
      <c r="D284" s="18">
        <v>348</v>
      </c>
      <c r="E284" s="28" t="s">
        <v>353</v>
      </c>
      <c r="F284" s="18">
        <v>17</v>
      </c>
      <c r="G284" s="28" t="s">
        <v>22</v>
      </c>
      <c r="H284" s="49">
        <v>5</v>
      </c>
      <c r="I284" s="29">
        <v>15577</v>
      </c>
      <c r="J284" s="29">
        <v>3269</v>
      </c>
      <c r="K284" s="29">
        <v>0</v>
      </c>
      <c r="L284" s="29">
        <v>1188</v>
      </c>
      <c r="M284" s="30">
        <v>20034</v>
      </c>
      <c r="N284" s="31"/>
      <c r="O284" s="32"/>
      <c r="P284" s="32"/>
    </row>
    <row r="285" spans="1:16" ht="15">
      <c r="A285" s="27">
        <v>445</v>
      </c>
      <c r="B285" s="18">
        <v>445348110</v>
      </c>
      <c r="C285" s="28" t="s">
        <v>486</v>
      </c>
      <c r="D285" s="18">
        <v>348</v>
      </c>
      <c r="E285" s="28" t="s">
        <v>353</v>
      </c>
      <c r="F285" s="18">
        <v>110</v>
      </c>
      <c r="G285" s="28" t="s">
        <v>115</v>
      </c>
      <c r="H285" s="49">
        <v>6</v>
      </c>
      <c r="I285" s="29">
        <v>13639</v>
      </c>
      <c r="J285" s="29">
        <v>4489</v>
      </c>
      <c r="K285" s="29">
        <v>0</v>
      </c>
      <c r="L285" s="29">
        <v>1188</v>
      </c>
      <c r="M285" s="30">
        <v>19316</v>
      </c>
      <c r="N285" s="31"/>
      <c r="O285" s="32"/>
      <c r="P285" s="32"/>
    </row>
    <row r="286" spans="1:16" ht="15">
      <c r="A286" s="27">
        <v>445</v>
      </c>
      <c r="B286" s="18">
        <v>445348141</v>
      </c>
      <c r="C286" s="28" t="s">
        <v>486</v>
      </c>
      <c r="D286" s="18">
        <v>348</v>
      </c>
      <c r="E286" s="28" t="s">
        <v>353</v>
      </c>
      <c r="F286" s="18">
        <v>141</v>
      </c>
      <c r="G286" s="28" t="s">
        <v>146</v>
      </c>
      <c r="H286" s="49">
        <v>1</v>
      </c>
      <c r="I286" s="29">
        <v>15471.961817481362</v>
      </c>
      <c r="J286" s="29">
        <v>7960</v>
      </c>
      <c r="K286" s="29">
        <v>0</v>
      </c>
      <c r="L286" s="29">
        <v>1188</v>
      </c>
      <c r="M286" s="30">
        <v>24619.961817481362</v>
      </c>
      <c r="N286" s="31"/>
      <c r="O286" s="32"/>
      <c r="P286" s="32"/>
    </row>
    <row r="287" spans="1:16" ht="15">
      <c r="A287" s="27">
        <v>445</v>
      </c>
      <c r="B287" s="18">
        <v>445348151</v>
      </c>
      <c r="C287" s="28" t="s">
        <v>486</v>
      </c>
      <c r="D287" s="18">
        <v>348</v>
      </c>
      <c r="E287" s="28" t="s">
        <v>353</v>
      </c>
      <c r="F287" s="18">
        <v>151</v>
      </c>
      <c r="G287" s="28" t="s">
        <v>156</v>
      </c>
      <c r="H287" s="49">
        <v>27</v>
      </c>
      <c r="I287" s="29">
        <v>15526</v>
      </c>
      <c r="J287" s="29">
        <v>3569</v>
      </c>
      <c r="K287" s="29">
        <v>0</v>
      </c>
      <c r="L287" s="29">
        <v>1188</v>
      </c>
      <c r="M287" s="30">
        <v>20283</v>
      </c>
      <c r="N287" s="31"/>
      <c r="O287" s="32"/>
      <c r="P287" s="32"/>
    </row>
    <row r="288" spans="1:16" ht="15">
      <c r="A288" s="27">
        <v>445</v>
      </c>
      <c r="B288" s="18">
        <v>445348153</v>
      </c>
      <c r="C288" s="28" t="s">
        <v>486</v>
      </c>
      <c r="D288" s="18">
        <v>348</v>
      </c>
      <c r="E288" s="28" t="s">
        <v>353</v>
      </c>
      <c r="F288" s="18">
        <v>153</v>
      </c>
      <c r="G288" s="28" t="s">
        <v>158</v>
      </c>
      <c r="H288" s="49">
        <v>6</v>
      </c>
      <c r="I288" s="29">
        <v>14532</v>
      </c>
      <c r="J288" s="29">
        <v>0</v>
      </c>
      <c r="K288" s="29">
        <v>0</v>
      </c>
      <c r="L288" s="29">
        <v>1188</v>
      </c>
      <c r="M288" s="30">
        <v>15720</v>
      </c>
      <c r="N288" s="31"/>
      <c r="O288" s="32"/>
      <c r="P288" s="32"/>
    </row>
    <row r="289" spans="1:16" ht="15">
      <c r="A289" s="27">
        <v>445</v>
      </c>
      <c r="B289" s="18">
        <v>445348186</v>
      </c>
      <c r="C289" s="28" t="s">
        <v>486</v>
      </c>
      <c r="D289" s="18">
        <v>348</v>
      </c>
      <c r="E289" s="28" t="s">
        <v>353</v>
      </c>
      <c r="F289" s="18">
        <v>186</v>
      </c>
      <c r="G289" s="28" t="s">
        <v>191</v>
      </c>
      <c r="H289" s="49">
        <v>8</v>
      </c>
      <c r="I289" s="29">
        <v>15121</v>
      </c>
      <c r="J289" s="29">
        <v>5626</v>
      </c>
      <c r="K289" s="29">
        <v>0</v>
      </c>
      <c r="L289" s="29">
        <v>1188</v>
      </c>
      <c r="M289" s="30">
        <v>21935</v>
      </c>
      <c r="N289" s="31"/>
      <c r="O289" s="32"/>
      <c r="P289" s="32"/>
    </row>
    <row r="290" spans="1:16" ht="15">
      <c r="A290" s="27">
        <v>445</v>
      </c>
      <c r="B290" s="18">
        <v>445348226</v>
      </c>
      <c r="C290" s="28" t="s">
        <v>486</v>
      </c>
      <c r="D290" s="18">
        <v>348</v>
      </c>
      <c r="E290" s="28" t="s">
        <v>353</v>
      </c>
      <c r="F290" s="18">
        <v>226</v>
      </c>
      <c r="G290" s="28" t="s">
        <v>231</v>
      </c>
      <c r="H290" s="49">
        <v>26</v>
      </c>
      <c r="I290" s="29">
        <v>16760</v>
      </c>
      <c r="J290" s="29">
        <v>1402</v>
      </c>
      <c r="K290" s="29">
        <v>0</v>
      </c>
      <c r="L290" s="29">
        <v>1188</v>
      </c>
      <c r="M290" s="30">
        <v>19350</v>
      </c>
      <c r="N290" s="31"/>
      <c r="O290" s="32"/>
      <c r="P290" s="32"/>
    </row>
    <row r="291" spans="1:16" ht="15">
      <c r="A291" s="27">
        <v>445</v>
      </c>
      <c r="B291" s="18">
        <v>445348227</v>
      </c>
      <c r="C291" s="28" t="s">
        <v>486</v>
      </c>
      <c r="D291" s="18">
        <v>348</v>
      </c>
      <c r="E291" s="28" t="s">
        <v>353</v>
      </c>
      <c r="F291" s="18">
        <v>227</v>
      </c>
      <c r="G291" s="28" t="s">
        <v>232</v>
      </c>
      <c r="H291" s="49">
        <v>1</v>
      </c>
      <c r="I291" s="29">
        <v>22219</v>
      </c>
      <c r="J291" s="29">
        <v>2729</v>
      </c>
      <c r="K291" s="29">
        <v>0</v>
      </c>
      <c r="L291" s="29">
        <v>1188</v>
      </c>
      <c r="M291" s="30">
        <v>26136</v>
      </c>
      <c r="N291" s="31"/>
      <c r="O291" s="32"/>
      <c r="P291" s="32"/>
    </row>
    <row r="292" spans="1:16" ht="15">
      <c r="A292" s="27">
        <v>445</v>
      </c>
      <c r="B292" s="18">
        <v>445348271</v>
      </c>
      <c r="C292" s="28" t="s">
        <v>486</v>
      </c>
      <c r="D292" s="18">
        <v>348</v>
      </c>
      <c r="E292" s="28" t="s">
        <v>353</v>
      </c>
      <c r="F292" s="18">
        <v>271</v>
      </c>
      <c r="G292" s="28" t="s">
        <v>276</v>
      </c>
      <c r="H292" s="49">
        <v>4</v>
      </c>
      <c r="I292" s="29">
        <v>18091</v>
      </c>
      <c r="J292" s="29">
        <v>6269</v>
      </c>
      <c r="K292" s="29">
        <v>0</v>
      </c>
      <c r="L292" s="29">
        <v>1188</v>
      </c>
      <c r="M292" s="30">
        <v>25548</v>
      </c>
      <c r="N292" s="31"/>
      <c r="O292" s="32"/>
      <c r="P292" s="32"/>
    </row>
    <row r="293" spans="1:16" ht="15">
      <c r="A293" s="27">
        <v>445</v>
      </c>
      <c r="B293" s="18">
        <v>445348316</v>
      </c>
      <c r="C293" s="28" t="s">
        <v>486</v>
      </c>
      <c r="D293" s="18">
        <v>348</v>
      </c>
      <c r="E293" s="28" t="s">
        <v>353</v>
      </c>
      <c r="F293" s="18">
        <v>316</v>
      </c>
      <c r="G293" s="28" t="s">
        <v>321</v>
      </c>
      <c r="H293" s="49">
        <v>7</v>
      </c>
      <c r="I293" s="29">
        <v>20725</v>
      </c>
      <c r="J293" s="29">
        <v>576</v>
      </c>
      <c r="K293" s="29">
        <v>0</v>
      </c>
      <c r="L293" s="29">
        <v>1188</v>
      </c>
      <c r="M293" s="30">
        <v>22489</v>
      </c>
      <c r="N293" s="31"/>
      <c r="O293" s="32"/>
      <c r="P293" s="32"/>
    </row>
    <row r="294" spans="1:16" ht="15">
      <c r="A294" s="27">
        <v>445</v>
      </c>
      <c r="B294" s="18">
        <v>445348322</v>
      </c>
      <c r="C294" s="28" t="s">
        <v>486</v>
      </c>
      <c r="D294" s="18">
        <v>348</v>
      </c>
      <c r="E294" s="28" t="s">
        <v>353</v>
      </c>
      <c r="F294" s="18">
        <v>322</v>
      </c>
      <c r="G294" s="28" t="s">
        <v>327</v>
      </c>
      <c r="H294" s="49">
        <v>3</v>
      </c>
      <c r="I294" s="29">
        <v>18652</v>
      </c>
      <c r="J294" s="29">
        <v>7897</v>
      </c>
      <c r="K294" s="29">
        <v>0</v>
      </c>
      <c r="L294" s="29">
        <v>1188</v>
      </c>
      <c r="M294" s="30">
        <v>27737</v>
      </c>
      <c r="N294" s="31"/>
      <c r="O294" s="32"/>
      <c r="P294" s="32"/>
    </row>
    <row r="295" spans="1:16" ht="15">
      <c r="A295" s="27">
        <v>445</v>
      </c>
      <c r="B295" s="18">
        <v>445348348</v>
      </c>
      <c r="C295" s="28" t="s">
        <v>486</v>
      </c>
      <c r="D295" s="18">
        <v>348</v>
      </c>
      <c r="E295" s="28" t="s">
        <v>353</v>
      </c>
      <c r="F295" s="18">
        <v>348</v>
      </c>
      <c r="G295" s="28" t="s">
        <v>353</v>
      </c>
      <c r="H295" s="49">
        <v>1307</v>
      </c>
      <c r="I295" s="29">
        <v>18323</v>
      </c>
      <c r="J295" s="29">
        <v>63</v>
      </c>
      <c r="K295" s="29">
        <v>0</v>
      </c>
      <c r="L295" s="29">
        <v>1188</v>
      </c>
      <c r="M295" s="30">
        <v>19574</v>
      </c>
      <c r="N295" s="31"/>
      <c r="O295" s="32"/>
      <c r="P295" s="32"/>
    </row>
    <row r="296" spans="1:16" ht="15">
      <c r="A296" s="27">
        <v>445</v>
      </c>
      <c r="B296" s="18">
        <v>445348620</v>
      </c>
      <c r="C296" s="28" t="s">
        <v>486</v>
      </c>
      <c r="D296" s="18">
        <v>348</v>
      </c>
      <c r="E296" s="28" t="s">
        <v>353</v>
      </c>
      <c r="F296" s="18">
        <v>620</v>
      </c>
      <c r="G296" s="28" t="s">
        <v>366</v>
      </c>
      <c r="H296" s="49">
        <v>1</v>
      </c>
      <c r="I296" s="29">
        <v>12038</v>
      </c>
      <c r="J296" s="29">
        <v>7371</v>
      </c>
      <c r="K296" s="29">
        <v>0</v>
      </c>
      <c r="L296" s="29">
        <v>1188</v>
      </c>
      <c r="M296" s="30">
        <v>20597</v>
      </c>
      <c r="N296" s="31"/>
      <c r="O296" s="32"/>
      <c r="P296" s="32"/>
    </row>
    <row r="297" spans="1:16" ht="15">
      <c r="A297" s="27">
        <v>445</v>
      </c>
      <c r="B297" s="18">
        <v>445348658</v>
      </c>
      <c r="C297" s="28" t="s">
        <v>486</v>
      </c>
      <c r="D297" s="18">
        <v>348</v>
      </c>
      <c r="E297" s="28" t="s">
        <v>353</v>
      </c>
      <c r="F297" s="18">
        <v>658</v>
      </c>
      <c r="G297" s="28" t="s">
        <v>375</v>
      </c>
      <c r="H297" s="49">
        <v>4</v>
      </c>
      <c r="I297" s="29">
        <v>16307</v>
      </c>
      <c r="J297" s="29">
        <v>2568</v>
      </c>
      <c r="K297" s="29">
        <v>0</v>
      </c>
      <c r="L297" s="29">
        <v>1188</v>
      </c>
      <c r="M297" s="30">
        <v>20063</v>
      </c>
      <c r="N297" s="31"/>
      <c r="O297" s="32"/>
      <c r="P297" s="32"/>
    </row>
    <row r="298" spans="1:16" ht="15">
      <c r="A298" s="27">
        <v>445</v>
      </c>
      <c r="B298" s="18">
        <v>445348753</v>
      </c>
      <c r="C298" s="28" t="s">
        <v>486</v>
      </c>
      <c r="D298" s="18">
        <v>348</v>
      </c>
      <c r="E298" s="28" t="s">
        <v>353</v>
      </c>
      <c r="F298" s="18">
        <v>753</v>
      </c>
      <c r="G298" s="28" t="s">
        <v>404</v>
      </c>
      <c r="H298" s="49">
        <v>1</v>
      </c>
      <c r="I298" s="29">
        <v>12989</v>
      </c>
      <c r="J298" s="29">
        <v>3927</v>
      </c>
      <c r="K298" s="29">
        <v>0</v>
      </c>
      <c r="L298" s="29">
        <v>1188</v>
      </c>
      <c r="M298" s="30">
        <v>18104</v>
      </c>
      <c r="N298" s="31"/>
      <c r="O298" s="32"/>
      <c r="P298" s="32"/>
    </row>
    <row r="299" spans="1:16" ht="15">
      <c r="A299" s="27">
        <v>445</v>
      </c>
      <c r="B299" s="18">
        <v>445348767</v>
      </c>
      <c r="C299" s="28" t="s">
        <v>486</v>
      </c>
      <c r="D299" s="18">
        <v>348</v>
      </c>
      <c r="E299" s="28" t="s">
        <v>353</v>
      </c>
      <c r="F299" s="18">
        <v>767</v>
      </c>
      <c r="G299" s="28" t="s">
        <v>410</v>
      </c>
      <c r="H299" s="49">
        <v>1</v>
      </c>
      <c r="I299" s="29">
        <v>16104</v>
      </c>
      <c r="J299" s="29">
        <v>690</v>
      </c>
      <c r="K299" s="29">
        <v>0</v>
      </c>
      <c r="L299" s="29">
        <v>1188</v>
      </c>
      <c r="M299" s="30">
        <v>17982</v>
      </c>
      <c r="N299" s="31"/>
      <c r="O299" s="32"/>
      <c r="P299" s="32"/>
    </row>
    <row r="300" spans="1:16" ht="15">
      <c r="A300" s="27">
        <v>445</v>
      </c>
      <c r="B300" s="18">
        <v>445348775</v>
      </c>
      <c r="C300" s="28" t="s">
        <v>486</v>
      </c>
      <c r="D300" s="18">
        <v>348</v>
      </c>
      <c r="E300" s="28" t="s">
        <v>353</v>
      </c>
      <c r="F300" s="18">
        <v>775</v>
      </c>
      <c r="G300" s="28" t="s">
        <v>414</v>
      </c>
      <c r="H300" s="49">
        <v>18</v>
      </c>
      <c r="I300" s="29">
        <v>13413</v>
      </c>
      <c r="J300" s="29">
        <v>4208</v>
      </c>
      <c r="K300" s="29">
        <v>0</v>
      </c>
      <c r="L300" s="29">
        <v>1188</v>
      </c>
      <c r="M300" s="30">
        <v>18809</v>
      </c>
      <c r="N300" s="31"/>
      <c r="O300" s="32"/>
      <c r="P300" s="32"/>
    </row>
    <row r="301" spans="1:16" ht="15">
      <c r="A301" s="27">
        <v>446</v>
      </c>
      <c r="B301" s="18">
        <v>446099001</v>
      </c>
      <c r="C301" s="28" t="s">
        <v>487</v>
      </c>
      <c r="D301" s="18">
        <v>99</v>
      </c>
      <c r="E301" s="28" t="s">
        <v>104</v>
      </c>
      <c r="F301" s="18">
        <v>1</v>
      </c>
      <c r="G301" s="28" t="s">
        <v>6</v>
      </c>
      <c r="H301" s="49">
        <v>2</v>
      </c>
      <c r="I301" s="29">
        <v>20131</v>
      </c>
      <c r="J301" s="29">
        <v>2869</v>
      </c>
      <c r="K301" s="29">
        <v>0</v>
      </c>
      <c r="L301" s="29">
        <v>1188</v>
      </c>
      <c r="M301" s="30">
        <v>24188</v>
      </c>
      <c r="N301" s="31"/>
      <c r="O301" s="32"/>
      <c r="P301" s="32"/>
    </row>
    <row r="302" spans="1:16" ht="15">
      <c r="A302" s="27">
        <v>446</v>
      </c>
      <c r="B302" s="18">
        <v>446099016</v>
      </c>
      <c r="C302" s="28" t="s">
        <v>487</v>
      </c>
      <c r="D302" s="18">
        <v>99</v>
      </c>
      <c r="E302" s="28" t="s">
        <v>104</v>
      </c>
      <c r="F302" s="18">
        <v>16</v>
      </c>
      <c r="G302" s="28" t="s">
        <v>21</v>
      </c>
      <c r="H302" s="49">
        <v>129</v>
      </c>
      <c r="I302" s="29">
        <v>15304</v>
      </c>
      <c r="J302" s="29">
        <v>166</v>
      </c>
      <c r="K302" s="29">
        <v>0</v>
      </c>
      <c r="L302" s="29">
        <v>1188</v>
      </c>
      <c r="M302" s="30">
        <v>16658</v>
      </c>
      <c r="N302" s="31"/>
      <c r="O302" s="32"/>
      <c r="P302" s="32"/>
    </row>
    <row r="303" spans="1:16" ht="15">
      <c r="A303" s="27">
        <v>446</v>
      </c>
      <c r="B303" s="18">
        <v>446099018</v>
      </c>
      <c r="C303" s="28" t="s">
        <v>487</v>
      </c>
      <c r="D303" s="18">
        <v>99</v>
      </c>
      <c r="E303" s="28" t="s">
        <v>104</v>
      </c>
      <c r="F303" s="18">
        <v>18</v>
      </c>
      <c r="G303" s="28" t="s">
        <v>23</v>
      </c>
      <c r="H303" s="49">
        <v>9</v>
      </c>
      <c r="I303" s="29">
        <v>14616</v>
      </c>
      <c r="J303" s="29">
        <v>7947</v>
      </c>
      <c r="K303" s="29">
        <v>0</v>
      </c>
      <c r="L303" s="29">
        <v>1188</v>
      </c>
      <c r="M303" s="30">
        <v>23751</v>
      </c>
      <c r="N303" s="31"/>
      <c r="O303" s="32"/>
      <c r="P303" s="32"/>
    </row>
    <row r="304" spans="1:16" ht="15">
      <c r="A304" s="27">
        <v>446</v>
      </c>
      <c r="B304" s="18">
        <v>446099025</v>
      </c>
      <c r="C304" s="28" t="s">
        <v>487</v>
      </c>
      <c r="D304" s="18">
        <v>99</v>
      </c>
      <c r="E304" s="28" t="s">
        <v>104</v>
      </c>
      <c r="F304" s="18">
        <v>25</v>
      </c>
      <c r="G304" s="28" t="s">
        <v>30</v>
      </c>
      <c r="H304" s="49">
        <v>3</v>
      </c>
      <c r="I304" s="29">
        <v>12931</v>
      </c>
      <c r="J304" s="29">
        <v>5279</v>
      </c>
      <c r="K304" s="29">
        <v>0</v>
      </c>
      <c r="L304" s="29">
        <v>1188</v>
      </c>
      <c r="M304" s="30">
        <v>19398</v>
      </c>
      <c r="N304" s="31"/>
      <c r="O304" s="32"/>
      <c r="P304" s="32"/>
    </row>
    <row r="305" spans="1:16" ht="15">
      <c r="A305" s="27">
        <v>446</v>
      </c>
      <c r="B305" s="18">
        <v>446099040</v>
      </c>
      <c r="C305" s="28" t="s">
        <v>487</v>
      </c>
      <c r="D305" s="18">
        <v>99</v>
      </c>
      <c r="E305" s="28" t="s">
        <v>104</v>
      </c>
      <c r="F305" s="18">
        <v>40</v>
      </c>
      <c r="G305" s="28" t="s">
        <v>45</v>
      </c>
      <c r="H305" s="49">
        <v>2</v>
      </c>
      <c r="I305" s="29">
        <v>14790.241687186099</v>
      </c>
      <c r="J305" s="29">
        <v>4946</v>
      </c>
      <c r="K305" s="29">
        <v>0</v>
      </c>
      <c r="L305" s="29">
        <v>1188</v>
      </c>
      <c r="M305" s="30">
        <v>20924.241687186099</v>
      </c>
      <c r="N305" s="31"/>
      <c r="O305" s="32"/>
      <c r="P305" s="32"/>
    </row>
    <row r="306" spans="1:16" ht="15">
      <c r="A306" s="27">
        <v>446</v>
      </c>
      <c r="B306" s="18">
        <v>446099044</v>
      </c>
      <c r="C306" s="28" t="s">
        <v>487</v>
      </c>
      <c r="D306" s="18">
        <v>99</v>
      </c>
      <c r="E306" s="28" t="s">
        <v>104</v>
      </c>
      <c r="F306" s="18">
        <v>44</v>
      </c>
      <c r="G306" s="28" t="s">
        <v>49</v>
      </c>
      <c r="H306" s="49">
        <v>755</v>
      </c>
      <c r="I306" s="29">
        <v>18379</v>
      </c>
      <c r="J306" s="29">
        <v>318</v>
      </c>
      <c r="K306" s="29">
        <v>0</v>
      </c>
      <c r="L306" s="29">
        <v>1188</v>
      </c>
      <c r="M306" s="30">
        <v>19885</v>
      </c>
      <c r="N306" s="31"/>
      <c r="O306" s="32"/>
      <c r="P306" s="32"/>
    </row>
    <row r="307" spans="1:16" ht="15">
      <c r="A307" s="27">
        <v>446</v>
      </c>
      <c r="B307" s="18">
        <v>446099050</v>
      </c>
      <c r="C307" s="28" t="s">
        <v>487</v>
      </c>
      <c r="D307" s="18">
        <v>99</v>
      </c>
      <c r="E307" s="28" t="s">
        <v>104</v>
      </c>
      <c r="F307" s="18">
        <v>50</v>
      </c>
      <c r="G307" s="28" t="s">
        <v>55</v>
      </c>
      <c r="H307" s="49">
        <v>8</v>
      </c>
      <c r="I307" s="29">
        <v>15478</v>
      </c>
      <c r="J307" s="29">
        <v>7041</v>
      </c>
      <c r="K307" s="29">
        <v>0</v>
      </c>
      <c r="L307" s="29">
        <v>1188</v>
      </c>
      <c r="M307" s="30">
        <v>23707</v>
      </c>
      <c r="N307" s="31"/>
      <c r="O307" s="32"/>
      <c r="P307" s="32"/>
    </row>
    <row r="308" spans="1:16" ht="15">
      <c r="A308" s="27">
        <v>446</v>
      </c>
      <c r="B308" s="18">
        <v>446099057</v>
      </c>
      <c r="C308" s="28" t="s">
        <v>487</v>
      </c>
      <c r="D308" s="18">
        <v>99</v>
      </c>
      <c r="E308" s="28" t="s">
        <v>104</v>
      </c>
      <c r="F308" s="18">
        <v>57</v>
      </c>
      <c r="G308" s="28" t="s">
        <v>62</v>
      </c>
      <c r="H308" s="49">
        <v>1</v>
      </c>
      <c r="I308" s="29">
        <v>22168.796604329207</v>
      </c>
      <c r="J308" s="29">
        <v>995</v>
      </c>
      <c r="K308" s="29">
        <v>0</v>
      </c>
      <c r="L308" s="29">
        <v>1188</v>
      </c>
      <c r="M308" s="30">
        <v>24351.796604329207</v>
      </c>
      <c r="N308" s="31"/>
      <c r="O308" s="32"/>
      <c r="P308" s="32"/>
    </row>
    <row r="309" spans="1:16" ht="15">
      <c r="A309" s="27">
        <v>446</v>
      </c>
      <c r="B309" s="18">
        <v>446099073</v>
      </c>
      <c r="C309" s="28" t="s">
        <v>487</v>
      </c>
      <c r="D309" s="18">
        <v>99</v>
      </c>
      <c r="E309" s="28" t="s">
        <v>104</v>
      </c>
      <c r="F309" s="18">
        <v>73</v>
      </c>
      <c r="G309" s="28" t="s">
        <v>78</v>
      </c>
      <c r="H309" s="49">
        <v>1</v>
      </c>
      <c r="I309" s="29">
        <v>14811.5092497488</v>
      </c>
      <c r="J309" s="29">
        <v>10649</v>
      </c>
      <c r="K309" s="29">
        <v>0</v>
      </c>
      <c r="L309" s="29">
        <v>1188</v>
      </c>
      <c r="M309" s="30">
        <v>26648.5092497488</v>
      </c>
      <c r="N309" s="31"/>
      <c r="O309" s="32"/>
      <c r="P309" s="32"/>
    </row>
    <row r="310" spans="1:16" ht="15">
      <c r="A310" s="27">
        <v>446</v>
      </c>
      <c r="B310" s="18">
        <v>446099078</v>
      </c>
      <c r="C310" s="28" t="s">
        <v>487</v>
      </c>
      <c r="D310" s="18">
        <v>99</v>
      </c>
      <c r="E310" s="28" t="s">
        <v>104</v>
      </c>
      <c r="F310" s="18">
        <v>78</v>
      </c>
      <c r="G310" s="28" t="s">
        <v>83</v>
      </c>
      <c r="H310" s="49">
        <v>2</v>
      </c>
      <c r="I310" s="29">
        <v>12684.800229388187</v>
      </c>
      <c r="J310" s="29">
        <v>13158</v>
      </c>
      <c r="K310" s="29">
        <v>0</v>
      </c>
      <c r="L310" s="29">
        <v>1188</v>
      </c>
      <c r="M310" s="30">
        <v>27030.800229388187</v>
      </c>
      <c r="N310" s="31"/>
      <c r="O310" s="32"/>
      <c r="P310" s="32"/>
    </row>
    <row r="311" spans="1:16" ht="15">
      <c r="A311" s="27">
        <v>446</v>
      </c>
      <c r="B311" s="18">
        <v>446099083</v>
      </c>
      <c r="C311" s="28" t="s">
        <v>487</v>
      </c>
      <c r="D311" s="18">
        <v>99</v>
      </c>
      <c r="E311" s="28" t="s">
        <v>104</v>
      </c>
      <c r="F311" s="18">
        <v>83</v>
      </c>
      <c r="G311" s="28" t="s">
        <v>88</v>
      </c>
      <c r="H311" s="49">
        <v>3</v>
      </c>
      <c r="I311" s="29">
        <v>15779</v>
      </c>
      <c r="J311" s="29">
        <v>3081</v>
      </c>
      <c r="K311" s="29">
        <v>0</v>
      </c>
      <c r="L311" s="29">
        <v>1188</v>
      </c>
      <c r="M311" s="30">
        <v>20048</v>
      </c>
      <c r="N311" s="31"/>
      <c r="O311" s="32"/>
      <c r="P311" s="32"/>
    </row>
    <row r="312" spans="1:16" ht="15">
      <c r="A312" s="27">
        <v>446</v>
      </c>
      <c r="B312" s="18">
        <v>446099088</v>
      </c>
      <c r="C312" s="28" t="s">
        <v>487</v>
      </c>
      <c r="D312" s="18">
        <v>99</v>
      </c>
      <c r="E312" s="28" t="s">
        <v>104</v>
      </c>
      <c r="F312" s="18">
        <v>88</v>
      </c>
      <c r="G312" s="28" t="s">
        <v>93</v>
      </c>
      <c r="H312" s="49">
        <v>14</v>
      </c>
      <c r="I312" s="29">
        <v>15735</v>
      </c>
      <c r="J312" s="29">
        <v>4620</v>
      </c>
      <c r="K312" s="29">
        <v>0</v>
      </c>
      <c r="L312" s="29">
        <v>1188</v>
      </c>
      <c r="M312" s="30">
        <v>21543</v>
      </c>
      <c r="N312" s="31"/>
      <c r="O312" s="32"/>
      <c r="P312" s="32"/>
    </row>
    <row r="313" spans="1:16" ht="15">
      <c r="A313" s="27">
        <v>446</v>
      </c>
      <c r="B313" s="18">
        <v>446099095</v>
      </c>
      <c r="C313" s="28" t="s">
        <v>487</v>
      </c>
      <c r="D313" s="18">
        <v>99</v>
      </c>
      <c r="E313" s="28" t="s">
        <v>104</v>
      </c>
      <c r="F313" s="18">
        <v>95</v>
      </c>
      <c r="G313" s="28" t="s">
        <v>100</v>
      </c>
      <c r="H313" s="49">
        <v>2</v>
      </c>
      <c r="I313" s="29">
        <v>22331</v>
      </c>
      <c r="J313" s="29">
        <v>15</v>
      </c>
      <c r="K313" s="29">
        <v>0</v>
      </c>
      <c r="L313" s="29">
        <v>1188</v>
      </c>
      <c r="M313" s="30">
        <v>23534</v>
      </c>
      <c r="N313" s="31"/>
      <c r="O313" s="32"/>
      <c r="P313" s="32"/>
    </row>
    <row r="314" spans="1:16" ht="15">
      <c r="A314" s="27">
        <v>446</v>
      </c>
      <c r="B314" s="18">
        <v>446099099</v>
      </c>
      <c r="C314" s="28" t="s">
        <v>487</v>
      </c>
      <c r="D314" s="18">
        <v>99</v>
      </c>
      <c r="E314" s="28" t="s">
        <v>104</v>
      </c>
      <c r="F314" s="18">
        <v>99</v>
      </c>
      <c r="G314" s="28" t="s">
        <v>104</v>
      </c>
      <c r="H314" s="49">
        <v>63</v>
      </c>
      <c r="I314" s="29">
        <v>15134</v>
      </c>
      <c r="J314" s="29">
        <v>6665</v>
      </c>
      <c r="K314" s="29">
        <v>0</v>
      </c>
      <c r="L314" s="29">
        <v>1188</v>
      </c>
      <c r="M314" s="30">
        <v>22987</v>
      </c>
      <c r="N314" s="31"/>
      <c r="O314" s="32"/>
      <c r="P314" s="32"/>
    </row>
    <row r="315" spans="1:16" ht="15">
      <c r="A315" s="27">
        <v>446</v>
      </c>
      <c r="B315" s="18">
        <v>446099101</v>
      </c>
      <c r="C315" s="28" t="s">
        <v>487</v>
      </c>
      <c r="D315" s="18">
        <v>99</v>
      </c>
      <c r="E315" s="28" t="s">
        <v>104</v>
      </c>
      <c r="F315" s="18">
        <v>101</v>
      </c>
      <c r="G315" s="28" t="s">
        <v>106</v>
      </c>
      <c r="H315" s="49">
        <v>2</v>
      </c>
      <c r="I315" s="29">
        <v>17893</v>
      </c>
      <c r="J315" s="29">
        <v>6253</v>
      </c>
      <c r="K315" s="29">
        <v>0</v>
      </c>
      <c r="L315" s="29">
        <v>1188</v>
      </c>
      <c r="M315" s="30">
        <v>25334</v>
      </c>
      <c r="N315" s="31"/>
      <c r="O315" s="32"/>
      <c r="P315" s="32"/>
    </row>
    <row r="316" spans="1:16" ht="15">
      <c r="A316" s="27">
        <v>446</v>
      </c>
      <c r="B316" s="18">
        <v>446099133</v>
      </c>
      <c r="C316" s="28" t="s">
        <v>487</v>
      </c>
      <c r="D316" s="18">
        <v>99</v>
      </c>
      <c r="E316" s="28" t="s">
        <v>104</v>
      </c>
      <c r="F316" s="18">
        <v>133</v>
      </c>
      <c r="G316" s="28" t="s">
        <v>138</v>
      </c>
      <c r="H316" s="49">
        <v>6</v>
      </c>
      <c r="I316" s="29">
        <v>17698</v>
      </c>
      <c r="J316" s="29">
        <v>0</v>
      </c>
      <c r="K316" s="29">
        <v>0</v>
      </c>
      <c r="L316" s="29">
        <v>1188</v>
      </c>
      <c r="M316" s="30">
        <v>18886</v>
      </c>
      <c r="N316" s="31"/>
      <c r="O316" s="32"/>
      <c r="P316" s="32"/>
    </row>
    <row r="317" spans="1:16" ht="15">
      <c r="A317" s="27">
        <v>446</v>
      </c>
      <c r="B317" s="18">
        <v>446099136</v>
      </c>
      <c r="C317" s="28" t="s">
        <v>487</v>
      </c>
      <c r="D317" s="18">
        <v>99</v>
      </c>
      <c r="E317" s="28" t="s">
        <v>104</v>
      </c>
      <c r="F317" s="18">
        <v>136</v>
      </c>
      <c r="G317" s="28" t="s">
        <v>141</v>
      </c>
      <c r="H317" s="49">
        <v>1</v>
      </c>
      <c r="I317" s="29">
        <v>13601</v>
      </c>
      <c r="J317" s="29">
        <v>4978</v>
      </c>
      <c r="K317" s="29">
        <v>0</v>
      </c>
      <c r="L317" s="29">
        <v>1188</v>
      </c>
      <c r="M317" s="30">
        <v>19767</v>
      </c>
      <c r="N317" s="31"/>
      <c r="O317" s="32"/>
      <c r="P317" s="32"/>
    </row>
    <row r="318" spans="1:16" ht="15">
      <c r="A318" s="27">
        <v>446</v>
      </c>
      <c r="B318" s="18">
        <v>446099139</v>
      </c>
      <c r="C318" s="28" t="s">
        <v>487</v>
      </c>
      <c r="D318" s="18">
        <v>99</v>
      </c>
      <c r="E318" s="28" t="s">
        <v>104</v>
      </c>
      <c r="F318" s="18">
        <v>139</v>
      </c>
      <c r="G318" s="28" t="s">
        <v>144</v>
      </c>
      <c r="H318" s="49">
        <v>2</v>
      </c>
      <c r="I318" s="29">
        <v>13171.358643873575</v>
      </c>
      <c r="J318" s="29">
        <v>4149</v>
      </c>
      <c r="K318" s="29">
        <v>0</v>
      </c>
      <c r="L318" s="29">
        <v>1188</v>
      </c>
      <c r="M318" s="30">
        <v>18508.358643873573</v>
      </c>
      <c r="N318" s="31"/>
      <c r="O318" s="32"/>
      <c r="P318" s="32"/>
    </row>
    <row r="319" spans="1:16" ht="15">
      <c r="A319" s="27">
        <v>446</v>
      </c>
      <c r="B319" s="18">
        <v>446099167</v>
      </c>
      <c r="C319" s="28" t="s">
        <v>487</v>
      </c>
      <c r="D319" s="18">
        <v>99</v>
      </c>
      <c r="E319" s="28" t="s">
        <v>104</v>
      </c>
      <c r="F319" s="18">
        <v>167</v>
      </c>
      <c r="G319" s="28" t="s">
        <v>172</v>
      </c>
      <c r="H319" s="49">
        <v>30</v>
      </c>
      <c r="I319" s="29">
        <v>15463</v>
      </c>
      <c r="J319" s="29">
        <v>8614</v>
      </c>
      <c r="K319" s="29">
        <v>0</v>
      </c>
      <c r="L319" s="29">
        <v>1188</v>
      </c>
      <c r="M319" s="30">
        <v>25265</v>
      </c>
      <c r="N319" s="31"/>
      <c r="O319" s="32"/>
      <c r="P319" s="32"/>
    </row>
    <row r="320" spans="1:16" ht="15">
      <c r="A320" s="27">
        <v>446</v>
      </c>
      <c r="B320" s="18">
        <v>446099182</v>
      </c>
      <c r="C320" s="28" t="s">
        <v>487</v>
      </c>
      <c r="D320" s="18">
        <v>99</v>
      </c>
      <c r="E320" s="28" t="s">
        <v>104</v>
      </c>
      <c r="F320" s="18">
        <v>182</v>
      </c>
      <c r="G320" s="28" t="s">
        <v>187</v>
      </c>
      <c r="H320" s="49">
        <v>1</v>
      </c>
      <c r="I320" s="29">
        <v>15431</v>
      </c>
      <c r="J320" s="29">
        <v>3137</v>
      </c>
      <c r="K320" s="29">
        <v>0</v>
      </c>
      <c r="L320" s="29">
        <v>1188</v>
      </c>
      <c r="M320" s="30">
        <v>19756</v>
      </c>
      <c r="N320" s="31"/>
      <c r="O320" s="32"/>
      <c r="P320" s="32"/>
    </row>
    <row r="321" spans="1:16" ht="15">
      <c r="A321" s="27">
        <v>446</v>
      </c>
      <c r="B321" s="18">
        <v>446099185</v>
      </c>
      <c r="C321" s="28" t="s">
        <v>487</v>
      </c>
      <c r="D321" s="18">
        <v>99</v>
      </c>
      <c r="E321" s="28" t="s">
        <v>104</v>
      </c>
      <c r="F321" s="18">
        <v>185</v>
      </c>
      <c r="G321" s="28" t="s">
        <v>190</v>
      </c>
      <c r="H321" s="49">
        <v>1</v>
      </c>
      <c r="I321" s="29">
        <v>18027.192382909623</v>
      </c>
      <c r="J321" s="29">
        <v>2518</v>
      </c>
      <c r="K321" s="29">
        <v>0</v>
      </c>
      <c r="L321" s="29">
        <v>1188</v>
      </c>
      <c r="M321" s="30">
        <v>21733.192382909623</v>
      </c>
      <c r="N321" s="31"/>
      <c r="O321" s="32"/>
      <c r="P321" s="32"/>
    </row>
    <row r="322" spans="1:16" ht="15">
      <c r="A322" s="27">
        <v>446</v>
      </c>
      <c r="B322" s="18">
        <v>446099187</v>
      </c>
      <c r="C322" s="28" t="s">
        <v>487</v>
      </c>
      <c r="D322" s="18">
        <v>99</v>
      </c>
      <c r="E322" s="28" t="s">
        <v>104</v>
      </c>
      <c r="F322" s="18">
        <v>187</v>
      </c>
      <c r="G322" s="28" t="s">
        <v>192</v>
      </c>
      <c r="H322" s="49">
        <v>2</v>
      </c>
      <c r="I322" s="29">
        <v>13711.160182127662</v>
      </c>
      <c r="J322" s="29">
        <v>8503</v>
      </c>
      <c r="K322" s="29">
        <v>0</v>
      </c>
      <c r="L322" s="29">
        <v>1188</v>
      </c>
      <c r="M322" s="30">
        <v>23402.160182127664</v>
      </c>
      <c r="N322" s="31"/>
      <c r="O322" s="32"/>
      <c r="P322" s="32"/>
    </row>
    <row r="323" spans="1:16" ht="15">
      <c r="A323" s="27">
        <v>446</v>
      </c>
      <c r="B323" s="18">
        <v>446099189</v>
      </c>
      <c r="C323" s="28" t="s">
        <v>487</v>
      </c>
      <c r="D323" s="18">
        <v>99</v>
      </c>
      <c r="E323" s="28" t="s">
        <v>104</v>
      </c>
      <c r="F323" s="18">
        <v>189</v>
      </c>
      <c r="G323" s="28" t="s">
        <v>194</v>
      </c>
      <c r="H323" s="49">
        <v>1</v>
      </c>
      <c r="I323" s="29">
        <v>13400.966829428246</v>
      </c>
      <c r="J323" s="29">
        <v>6103</v>
      </c>
      <c r="K323" s="29">
        <v>0</v>
      </c>
      <c r="L323" s="29">
        <v>1188</v>
      </c>
      <c r="M323" s="30">
        <v>20691.966829428246</v>
      </c>
      <c r="N323" s="31"/>
      <c r="O323" s="32"/>
      <c r="P323" s="32"/>
    </row>
    <row r="324" spans="1:16" ht="15">
      <c r="A324" s="27">
        <v>446</v>
      </c>
      <c r="B324" s="18">
        <v>446099208</v>
      </c>
      <c r="C324" s="28" t="s">
        <v>487</v>
      </c>
      <c r="D324" s="18">
        <v>99</v>
      </c>
      <c r="E324" s="28" t="s">
        <v>104</v>
      </c>
      <c r="F324" s="18">
        <v>208</v>
      </c>
      <c r="G324" s="28" t="s">
        <v>213</v>
      </c>
      <c r="H324" s="49">
        <v>3</v>
      </c>
      <c r="I324" s="29">
        <v>16127</v>
      </c>
      <c r="J324" s="29">
        <v>7278</v>
      </c>
      <c r="K324" s="29">
        <v>0</v>
      </c>
      <c r="L324" s="29">
        <v>1188</v>
      </c>
      <c r="M324" s="30">
        <v>24593</v>
      </c>
      <c r="N324" s="31"/>
      <c r="O324" s="32"/>
      <c r="P324" s="32"/>
    </row>
    <row r="325" spans="1:16" ht="15">
      <c r="A325" s="27">
        <v>446</v>
      </c>
      <c r="B325" s="18">
        <v>446099212</v>
      </c>
      <c r="C325" s="28" t="s">
        <v>487</v>
      </c>
      <c r="D325" s="18">
        <v>99</v>
      </c>
      <c r="E325" s="28" t="s">
        <v>104</v>
      </c>
      <c r="F325" s="18">
        <v>212</v>
      </c>
      <c r="G325" s="28" t="s">
        <v>217</v>
      </c>
      <c r="H325" s="49">
        <v>35</v>
      </c>
      <c r="I325" s="29">
        <v>15096</v>
      </c>
      <c r="J325" s="29">
        <v>3069</v>
      </c>
      <c r="K325" s="29">
        <v>0</v>
      </c>
      <c r="L325" s="29">
        <v>1188</v>
      </c>
      <c r="M325" s="30">
        <v>19353</v>
      </c>
      <c r="N325" s="31"/>
      <c r="O325" s="32"/>
      <c r="P325" s="32"/>
    </row>
    <row r="326" spans="1:16" ht="15">
      <c r="A326" s="27">
        <v>446</v>
      </c>
      <c r="B326" s="18">
        <v>446099218</v>
      </c>
      <c r="C326" s="28" t="s">
        <v>487</v>
      </c>
      <c r="D326" s="18">
        <v>99</v>
      </c>
      <c r="E326" s="28" t="s">
        <v>104</v>
      </c>
      <c r="F326" s="18">
        <v>218</v>
      </c>
      <c r="G326" s="28" t="s">
        <v>223</v>
      </c>
      <c r="H326" s="49">
        <v>38</v>
      </c>
      <c r="I326" s="29">
        <v>14360</v>
      </c>
      <c r="J326" s="29">
        <v>6359</v>
      </c>
      <c r="K326" s="29">
        <v>0</v>
      </c>
      <c r="L326" s="29">
        <v>1188</v>
      </c>
      <c r="M326" s="30">
        <v>21907</v>
      </c>
      <c r="N326" s="31"/>
      <c r="O326" s="32"/>
      <c r="P326" s="32"/>
    </row>
    <row r="327" spans="1:16" ht="15">
      <c r="A327" s="27">
        <v>446</v>
      </c>
      <c r="B327" s="18">
        <v>446099220</v>
      </c>
      <c r="C327" s="28" t="s">
        <v>487</v>
      </c>
      <c r="D327" s="18">
        <v>99</v>
      </c>
      <c r="E327" s="28" t="s">
        <v>104</v>
      </c>
      <c r="F327" s="18">
        <v>220</v>
      </c>
      <c r="G327" s="28" t="s">
        <v>225</v>
      </c>
      <c r="H327" s="49">
        <v>33</v>
      </c>
      <c r="I327" s="29">
        <v>18183</v>
      </c>
      <c r="J327" s="29">
        <v>6440</v>
      </c>
      <c r="K327" s="29">
        <v>0</v>
      </c>
      <c r="L327" s="29">
        <v>1188</v>
      </c>
      <c r="M327" s="30">
        <v>25811</v>
      </c>
      <c r="N327" s="31"/>
      <c r="O327" s="32"/>
      <c r="P327" s="32"/>
    </row>
    <row r="328" spans="1:16" ht="15">
      <c r="A328" s="27">
        <v>446</v>
      </c>
      <c r="B328" s="18">
        <v>446099238</v>
      </c>
      <c r="C328" s="28" t="s">
        <v>487</v>
      </c>
      <c r="D328" s="18">
        <v>99</v>
      </c>
      <c r="E328" s="28" t="s">
        <v>104</v>
      </c>
      <c r="F328" s="18">
        <v>238</v>
      </c>
      <c r="G328" s="28" t="s">
        <v>243</v>
      </c>
      <c r="H328" s="49">
        <v>5</v>
      </c>
      <c r="I328" s="29">
        <v>13328</v>
      </c>
      <c r="J328" s="29">
        <v>4799</v>
      </c>
      <c r="K328" s="29">
        <v>0</v>
      </c>
      <c r="L328" s="29">
        <v>1188</v>
      </c>
      <c r="M328" s="30">
        <v>19315</v>
      </c>
      <c r="N328" s="31"/>
      <c r="O328" s="32"/>
      <c r="P328" s="32"/>
    </row>
    <row r="329" spans="1:16" ht="15">
      <c r="A329" s="27">
        <v>446</v>
      </c>
      <c r="B329" s="18">
        <v>446099244</v>
      </c>
      <c r="C329" s="28" t="s">
        <v>487</v>
      </c>
      <c r="D329" s="18">
        <v>99</v>
      </c>
      <c r="E329" s="28" t="s">
        <v>104</v>
      </c>
      <c r="F329" s="18">
        <v>244</v>
      </c>
      <c r="G329" s="28" t="s">
        <v>249</v>
      </c>
      <c r="H329" s="49">
        <v>13</v>
      </c>
      <c r="I329" s="29">
        <v>14182</v>
      </c>
      <c r="J329" s="29">
        <v>3403</v>
      </c>
      <c r="K329" s="29">
        <v>0</v>
      </c>
      <c r="L329" s="29">
        <v>1188</v>
      </c>
      <c r="M329" s="30">
        <v>18773</v>
      </c>
      <c r="N329" s="31"/>
      <c r="O329" s="32"/>
      <c r="P329" s="32"/>
    </row>
    <row r="330" spans="1:16" ht="15">
      <c r="A330" s="27">
        <v>446</v>
      </c>
      <c r="B330" s="18">
        <v>446099265</v>
      </c>
      <c r="C330" s="28" t="s">
        <v>487</v>
      </c>
      <c r="D330" s="18">
        <v>99</v>
      </c>
      <c r="E330" s="28" t="s">
        <v>104</v>
      </c>
      <c r="F330" s="18">
        <v>265</v>
      </c>
      <c r="G330" s="28" t="s">
        <v>270</v>
      </c>
      <c r="H330" s="49">
        <v>1</v>
      </c>
      <c r="I330" s="29">
        <v>11997</v>
      </c>
      <c r="J330" s="29">
        <v>4595</v>
      </c>
      <c r="K330" s="29">
        <v>0</v>
      </c>
      <c r="L330" s="29">
        <v>1188</v>
      </c>
      <c r="M330" s="30">
        <v>17780</v>
      </c>
      <c r="N330" s="31"/>
      <c r="O330" s="32"/>
      <c r="P330" s="32"/>
    </row>
    <row r="331" spans="1:16" ht="15">
      <c r="A331" s="27">
        <v>446</v>
      </c>
      <c r="B331" s="18">
        <v>446099266</v>
      </c>
      <c r="C331" s="28" t="s">
        <v>487</v>
      </c>
      <c r="D331" s="18">
        <v>99</v>
      </c>
      <c r="E331" s="28" t="s">
        <v>104</v>
      </c>
      <c r="F331" s="18">
        <v>266</v>
      </c>
      <c r="G331" s="28" t="s">
        <v>271</v>
      </c>
      <c r="H331" s="49">
        <v>6</v>
      </c>
      <c r="I331" s="29">
        <v>16050</v>
      </c>
      <c r="J331" s="29">
        <v>8747</v>
      </c>
      <c r="K331" s="29">
        <v>0</v>
      </c>
      <c r="L331" s="29">
        <v>1188</v>
      </c>
      <c r="M331" s="30">
        <v>25985</v>
      </c>
      <c r="N331" s="31"/>
      <c r="O331" s="32"/>
      <c r="P331" s="32"/>
    </row>
    <row r="332" spans="1:16" ht="15">
      <c r="A332" s="27">
        <v>446</v>
      </c>
      <c r="B332" s="18">
        <v>446099285</v>
      </c>
      <c r="C332" s="28" t="s">
        <v>487</v>
      </c>
      <c r="D332" s="18">
        <v>99</v>
      </c>
      <c r="E332" s="28" t="s">
        <v>104</v>
      </c>
      <c r="F332" s="18">
        <v>285</v>
      </c>
      <c r="G332" s="28" t="s">
        <v>290</v>
      </c>
      <c r="H332" s="49">
        <v>67</v>
      </c>
      <c r="I332" s="29">
        <v>15640</v>
      </c>
      <c r="J332" s="29">
        <v>3423</v>
      </c>
      <c r="K332" s="29">
        <v>0</v>
      </c>
      <c r="L332" s="29">
        <v>1188</v>
      </c>
      <c r="M332" s="30">
        <v>20251</v>
      </c>
      <c r="N332" s="31"/>
      <c r="O332" s="32"/>
      <c r="P332" s="32"/>
    </row>
    <row r="333" spans="1:16" ht="15">
      <c r="A333" s="27">
        <v>446</v>
      </c>
      <c r="B333" s="18">
        <v>446099293</v>
      </c>
      <c r="C333" s="28" t="s">
        <v>487</v>
      </c>
      <c r="D333" s="18">
        <v>99</v>
      </c>
      <c r="E333" s="28" t="s">
        <v>104</v>
      </c>
      <c r="F333" s="18">
        <v>293</v>
      </c>
      <c r="G333" s="28" t="s">
        <v>298</v>
      </c>
      <c r="H333" s="49">
        <v>114</v>
      </c>
      <c r="I333" s="29">
        <v>18130</v>
      </c>
      <c r="J333" s="29">
        <v>324</v>
      </c>
      <c r="K333" s="29">
        <v>0</v>
      </c>
      <c r="L333" s="29">
        <v>1188</v>
      </c>
      <c r="M333" s="30">
        <v>19642</v>
      </c>
      <c r="N333" s="31"/>
      <c r="O333" s="32"/>
      <c r="P333" s="32"/>
    </row>
    <row r="334" spans="1:16" ht="15">
      <c r="A334" s="27">
        <v>446</v>
      </c>
      <c r="B334" s="18">
        <v>446099307</v>
      </c>
      <c r="C334" s="28" t="s">
        <v>487</v>
      </c>
      <c r="D334" s="18">
        <v>99</v>
      </c>
      <c r="E334" s="28" t="s">
        <v>104</v>
      </c>
      <c r="F334" s="18">
        <v>307</v>
      </c>
      <c r="G334" s="28" t="s">
        <v>312</v>
      </c>
      <c r="H334" s="49">
        <v>8</v>
      </c>
      <c r="I334" s="29">
        <v>14638</v>
      </c>
      <c r="J334" s="29">
        <v>5895</v>
      </c>
      <c r="K334" s="29">
        <v>0</v>
      </c>
      <c r="L334" s="29">
        <v>1188</v>
      </c>
      <c r="M334" s="30">
        <v>21721</v>
      </c>
      <c r="N334" s="31"/>
      <c r="O334" s="32"/>
      <c r="P334" s="32"/>
    </row>
    <row r="335" spans="1:16" ht="15">
      <c r="A335" s="27">
        <v>446</v>
      </c>
      <c r="B335" s="18">
        <v>446099323</v>
      </c>
      <c r="C335" s="28" t="s">
        <v>487</v>
      </c>
      <c r="D335" s="18">
        <v>99</v>
      </c>
      <c r="E335" s="28" t="s">
        <v>104</v>
      </c>
      <c r="F335" s="18">
        <v>323</v>
      </c>
      <c r="G335" s="28" t="s">
        <v>328</v>
      </c>
      <c r="H335" s="49">
        <v>6</v>
      </c>
      <c r="I335" s="29">
        <v>12155</v>
      </c>
      <c r="J335" s="29">
        <v>4583</v>
      </c>
      <c r="K335" s="29">
        <v>0</v>
      </c>
      <c r="L335" s="29">
        <v>1188</v>
      </c>
      <c r="M335" s="30">
        <v>17926</v>
      </c>
      <c r="N335" s="31"/>
      <c r="O335" s="32"/>
      <c r="P335" s="32"/>
    </row>
    <row r="336" spans="1:16" ht="15">
      <c r="A336" s="27">
        <v>446</v>
      </c>
      <c r="B336" s="18">
        <v>446099336</v>
      </c>
      <c r="C336" s="28" t="s">
        <v>487</v>
      </c>
      <c r="D336" s="18">
        <v>99</v>
      </c>
      <c r="E336" s="28" t="s">
        <v>104</v>
      </c>
      <c r="F336" s="18">
        <v>336</v>
      </c>
      <c r="G336" s="28" t="s">
        <v>341</v>
      </c>
      <c r="H336" s="49">
        <v>1</v>
      </c>
      <c r="I336" s="29">
        <v>16410.426652716051</v>
      </c>
      <c r="J336" s="29">
        <v>3591</v>
      </c>
      <c r="K336" s="29">
        <v>0</v>
      </c>
      <c r="L336" s="29">
        <v>1188</v>
      </c>
      <c r="M336" s="30">
        <v>21189.426652716051</v>
      </c>
      <c r="N336" s="31"/>
      <c r="O336" s="32"/>
      <c r="P336" s="32"/>
    </row>
    <row r="337" spans="1:16" ht="15">
      <c r="A337" s="27">
        <v>446</v>
      </c>
      <c r="B337" s="18">
        <v>446099350</v>
      </c>
      <c r="C337" s="28" t="s">
        <v>487</v>
      </c>
      <c r="D337" s="18">
        <v>99</v>
      </c>
      <c r="E337" s="28" t="s">
        <v>104</v>
      </c>
      <c r="F337" s="18">
        <v>350</v>
      </c>
      <c r="G337" s="28" t="s">
        <v>355</v>
      </c>
      <c r="H337" s="49">
        <v>3</v>
      </c>
      <c r="I337" s="29">
        <v>14439</v>
      </c>
      <c r="J337" s="29">
        <v>7325</v>
      </c>
      <c r="K337" s="29">
        <v>0</v>
      </c>
      <c r="L337" s="29">
        <v>1188</v>
      </c>
      <c r="M337" s="30">
        <v>22952</v>
      </c>
      <c r="N337" s="31"/>
      <c r="O337" s="32"/>
      <c r="P337" s="32"/>
    </row>
    <row r="338" spans="1:16" ht="15">
      <c r="A338" s="27">
        <v>446</v>
      </c>
      <c r="B338" s="18">
        <v>446099625</v>
      </c>
      <c r="C338" s="28" t="s">
        <v>487</v>
      </c>
      <c r="D338" s="18">
        <v>99</v>
      </c>
      <c r="E338" s="28" t="s">
        <v>104</v>
      </c>
      <c r="F338" s="18">
        <v>625</v>
      </c>
      <c r="G338" s="28" t="s">
        <v>368</v>
      </c>
      <c r="H338" s="49">
        <v>20</v>
      </c>
      <c r="I338" s="29">
        <v>15291</v>
      </c>
      <c r="J338" s="29">
        <v>1093</v>
      </c>
      <c r="K338" s="29">
        <v>0</v>
      </c>
      <c r="L338" s="29">
        <v>1188</v>
      </c>
      <c r="M338" s="30">
        <v>17572</v>
      </c>
      <c r="N338" s="31"/>
      <c r="O338" s="32"/>
      <c r="P338" s="32"/>
    </row>
    <row r="339" spans="1:16" ht="15">
      <c r="A339" s="27">
        <v>446</v>
      </c>
      <c r="B339" s="18">
        <v>446099665</v>
      </c>
      <c r="C339" s="28" t="s">
        <v>487</v>
      </c>
      <c r="D339" s="18">
        <v>99</v>
      </c>
      <c r="E339" s="28" t="s">
        <v>104</v>
      </c>
      <c r="F339" s="18">
        <v>665</v>
      </c>
      <c r="G339" s="28" t="s">
        <v>378</v>
      </c>
      <c r="H339" s="49">
        <v>2</v>
      </c>
      <c r="I339" s="29">
        <v>13431.230297709923</v>
      </c>
      <c r="J339" s="29">
        <v>2575</v>
      </c>
      <c r="K339" s="29">
        <v>0</v>
      </c>
      <c r="L339" s="29">
        <v>1188</v>
      </c>
      <c r="M339" s="30">
        <v>17194.230297709924</v>
      </c>
      <c r="N339" s="31"/>
      <c r="O339" s="32"/>
      <c r="P339" s="32"/>
    </row>
    <row r="340" spans="1:16" ht="15">
      <c r="A340" s="27">
        <v>446</v>
      </c>
      <c r="B340" s="18">
        <v>446099690</v>
      </c>
      <c r="C340" s="28" t="s">
        <v>487</v>
      </c>
      <c r="D340" s="18">
        <v>99</v>
      </c>
      <c r="E340" s="28" t="s">
        <v>104</v>
      </c>
      <c r="F340" s="18">
        <v>690</v>
      </c>
      <c r="G340" s="28" t="s">
        <v>387</v>
      </c>
      <c r="H340" s="49">
        <v>10</v>
      </c>
      <c r="I340" s="29">
        <v>13079</v>
      </c>
      <c r="J340" s="29">
        <v>5170</v>
      </c>
      <c r="K340" s="29">
        <v>0</v>
      </c>
      <c r="L340" s="29">
        <v>1188</v>
      </c>
      <c r="M340" s="30">
        <v>19437</v>
      </c>
      <c r="N340" s="31"/>
      <c r="O340" s="32"/>
      <c r="P340" s="32"/>
    </row>
    <row r="341" spans="1:16" ht="15">
      <c r="A341" s="27">
        <v>446</v>
      </c>
      <c r="B341" s="18">
        <v>446099780</v>
      </c>
      <c r="C341" s="28" t="s">
        <v>487</v>
      </c>
      <c r="D341" s="18">
        <v>99</v>
      </c>
      <c r="E341" s="28" t="s">
        <v>104</v>
      </c>
      <c r="F341" s="18">
        <v>780</v>
      </c>
      <c r="G341" s="28" t="s">
        <v>416</v>
      </c>
      <c r="H341" s="49">
        <v>6</v>
      </c>
      <c r="I341" s="29">
        <v>18244</v>
      </c>
      <c r="J341" s="29">
        <v>3541</v>
      </c>
      <c r="K341" s="29">
        <v>0</v>
      </c>
      <c r="L341" s="29">
        <v>1188</v>
      </c>
      <c r="M341" s="30">
        <v>22973</v>
      </c>
      <c r="N341" s="31"/>
      <c r="O341" s="32"/>
      <c r="P341" s="32"/>
    </row>
    <row r="342" spans="1:16" ht="15">
      <c r="A342" s="27">
        <v>447</v>
      </c>
      <c r="B342" s="18">
        <v>447101025</v>
      </c>
      <c r="C342" s="28" t="s">
        <v>488</v>
      </c>
      <c r="D342" s="18">
        <v>101</v>
      </c>
      <c r="E342" s="28" t="s">
        <v>106</v>
      </c>
      <c r="F342" s="18">
        <v>25</v>
      </c>
      <c r="G342" s="28" t="s">
        <v>30</v>
      </c>
      <c r="H342" s="49">
        <v>171</v>
      </c>
      <c r="I342" s="29">
        <v>13436</v>
      </c>
      <c r="J342" s="29">
        <v>5486</v>
      </c>
      <c r="K342" s="29">
        <v>0</v>
      </c>
      <c r="L342" s="29">
        <v>1188</v>
      </c>
      <c r="M342" s="30">
        <v>20110</v>
      </c>
      <c r="N342" s="31"/>
      <c r="O342" s="32"/>
      <c r="P342" s="32"/>
    </row>
    <row r="343" spans="1:16" ht="15">
      <c r="A343" s="27">
        <v>447</v>
      </c>
      <c r="B343" s="18">
        <v>447101099</v>
      </c>
      <c r="C343" s="28" t="s">
        <v>488</v>
      </c>
      <c r="D343" s="18">
        <v>101</v>
      </c>
      <c r="E343" s="28" t="s">
        <v>106</v>
      </c>
      <c r="F343" s="18">
        <v>99</v>
      </c>
      <c r="G343" s="28" t="s">
        <v>104</v>
      </c>
      <c r="H343" s="49">
        <v>1</v>
      </c>
      <c r="I343" s="29">
        <v>14407.752651937981</v>
      </c>
      <c r="J343" s="29">
        <v>6346</v>
      </c>
      <c r="K343" s="29">
        <v>0</v>
      </c>
      <c r="L343" s="29">
        <v>1188</v>
      </c>
      <c r="M343" s="30">
        <v>21941.752651937983</v>
      </c>
      <c r="N343" s="31"/>
      <c r="O343" s="32"/>
      <c r="P343" s="32"/>
    </row>
    <row r="344" spans="1:16" ht="15">
      <c r="A344" s="27">
        <v>447</v>
      </c>
      <c r="B344" s="18">
        <v>447101101</v>
      </c>
      <c r="C344" s="28" t="s">
        <v>488</v>
      </c>
      <c r="D344" s="18">
        <v>101</v>
      </c>
      <c r="E344" s="28" t="s">
        <v>106</v>
      </c>
      <c r="F344" s="18">
        <v>101</v>
      </c>
      <c r="G344" s="28" t="s">
        <v>106</v>
      </c>
      <c r="H344" s="49">
        <v>312</v>
      </c>
      <c r="I344" s="29">
        <v>12479</v>
      </c>
      <c r="J344" s="29">
        <v>4361</v>
      </c>
      <c r="K344" s="29">
        <v>0</v>
      </c>
      <c r="L344" s="29">
        <v>1188</v>
      </c>
      <c r="M344" s="30">
        <v>18028</v>
      </c>
      <c r="N344" s="31"/>
      <c r="O344" s="32"/>
      <c r="P344" s="32"/>
    </row>
    <row r="345" spans="1:16" ht="15">
      <c r="A345" s="27">
        <v>447</v>
      </c>
      <c r="B345" s="18">
        <v>447101136</v>
      </c>
      <c r="C345" s="28" t="s">
        <v>488</v>
      </c>
      <c r="D345" s="18">
        <v>101</v>
      </c>
      <c r="E345" s="28" t="s">
        <v>106</v>
      </c>
      <c r="F345" s="18">
        <v>136</v>
      </c>
      <c r="G345" s="28" t="s">
        <v>141</v>
      </c>
      <c r="H345" s="49">
        <v>5</v>
      </c>
      <c r="I345" s="29">
        <v>15626</v>
      </c>
      <c r="J345" s="29">
        <v>5720</v>
      </c>
      <c r="K345" s="29">
        <v>0</v>
      </c>
      <c r="L345" s="29">
        <v>1188</v>
      </c>
      <c r="M345" s="30">
        <v>22534</v>
      </c>
      <c r="N345" s="31"/>
      <c r="O345" s="32"/>
      <c r="P345" s="32"/>
    </row>
    <row r="346" spans="1:16" ht="15">
      <c r="A346" s="27">
        <v>447</v>
      </c>
      <c r="B346" s="18">
        <v>447101138</v>
      </c>
      <c r="C346" s="28" t="s">
        <v>488</v>
      </c>
      <c r="D346" s="18">
        <v>101</v>
      </c>
      <c r="E346" s="28" t="s">
        <v>106</v>
      </c>
      <c r="F346" s="18">
        <v>138</v>
      </c>
      <c r="G346" s="28" t="s">
        <v>143</v>
      </c>
      <c r="H346" s="49">
        <v>13</v>
      </c>
      <c r="I346" s="29">
        <v>13201</v>
      </c>
      <c r="J346" s="29">
        <v>7083</v>
      </c>
      <c r="K346" s="29">
        <v>0</v>
      </c>
      <c r="L346" s="29">
        <v>1188</v>
      </c>
      <c r="M346" s="30">
        <v>21472</v>
      </c>
      <c r="N346" s="31"/>
      <c r="O346" s="32"/>
      <c r="P346" s="32"/>
    </row>
    <row r="347" spans="1:16" ht="15">
      <c r="A347" s="27">
        <v>447</v>
      </c>
      <c r="B347" s="18">
        <v>447101167</v>
      </c>
      <c r="C347" s="28" t="s">
        <v>488</v>
      </c>
      <c r="D347" s="18">
        <v>101</v>
      </c>
      <c r="E347" s="28" t="s">
        <v>106</v>
      </c>
      <c r="F347" s="18">
        <v>167</v>
      </c>
      <c r="G347" s="28" t="s">
        <v>172</v>
      </c>
      <c r="H347" s="49">
        <v>1</v>
      </c>
      <c r="I347" s="29">
        <v>14005.069355085574</v>
      </c>
      <c r="J347" s="29">
        <v>7802</v>
      </c>
      <c r="K347" s="29">
        <v>0</v>
      </c>
      <c r="L347" s="29">
        <v>1188</v>
      </c>
      <c r="M347" s="30">
        <v>22995.069355085572</v>
      </c>
      <c r="N347" s="31"/>
      <c r="O347" s="32"/>
      <c r="P347" s="32"/>
    </row>
    <row r="348" spans="1:16" ht="15">
      <c r="A348" s="27">
        <v>447</v>
      </c>
      <c r="B348" s="18">
        <v>447101177</v>
      </c>
      <c r="C348" s="28" t="s">
        <v>488</v>
      </c>
      <c r="D348" s="18">
        <v>101</v>
      </c>
      <c r="E348" s="28" t="s">
        <v>106</v>
      </c>
      <c r="F348" s="18">
        <v>177</v>
      </c>
      <c r="G348" s="28" t="s">
        <v>182</v>
      </c>
      <c r="H348" s="49">
        <v>32</v>
      </c>
      <c r="I348" s="29">
        <v>12190</v>
      </c>
      <c r="J348" s="29">
        <v>4642</v>
      </c>
      <c r="K348" s="29">
        <v>0</v>
      </c>
      <c r="L348" s="29">
        <v>1188</v>
      </c>
      <c r="M348" s="30">
        <v>18020</v>
      </c>
      <c r="N348" s="31"/>
      <c r="O348" s="32"/>
      <c r="P348" s="32"/>
    </row>
    <row r="349" spans="1:16" ht="15">
      <c r="A349" s="27">
        <v>447</v>
      </c>
      <c r="B349" s="18">
        <v>447101185</v>
      </c>
      <c r="C349" s="28" t="s">
        <v>488</v>
      </c>
      <c r="D349" s="18">
        <v>101</v>
      </c>
      <c r="E349" s="28" t="s">
        <v>106</v>
      </c>
      <c r="F349" s="18">
        <v>185</v>
      </c>
      <c r="G349" s="28" t="s">
        <v>190</v>
      </c>
      <c r="H349" s="49">
        <v>164</v>
      </c>
      <c r="I349" s="29">
        <v>15564</v>
      </c>
      <c r="J349" s="29">
        <v>2174</v>
      </c>
      <c r="K349" s="29">
        <v>0</v>
      </c>
      <c r="L349" s="29">
        <v>1188</v>
      </c>
      <c r="M349" s="30">
        <v>18926</v>
      </c>
      <c r="N349" s="31"/>
      <c r="O349" s="32"/>
      <c r="P349" s="32"/>
    </row>
    <row r="350" spans="1:16" ht="15">
      <c r="A350" s="27">
        <v>447</v>
      </c>
      <c r="B350" s="18">
        <v>447101208</v>
      </c>
      <c r="C350" s="28" t="s">
        <v>488</v>
      </c>
      <c r="D350" s="18">
        <v>101</v>
      </c>
      <c r="E350" s="28" t="s">
        <v>106</v>
      </c>
      <c r="F350" s="18">
        <v>208</v>
      </c>
      <c r="G350" s="28" t="s">
        <v>213</v>
      </c>
      <c r="H350" s="49">
        <v>12</v>
      </c>
      <c r="I350" s="29">
        <v>12161</v>
      </c>
      <c r="J350" s="29">
        <v>5488</v>
      </c>
      <c r="K350" s="29">
        <v>0</v>
      </c>
      <c r="L350" s="29">
        <v>1188</v>
      </c>
      <c r="M350" s="30">
        <v>18837</v>
      </c>
      <c r="N350" s="31"/>
      <c r="O350" s="32"/>
      <c r="P350" s="32"/>
    </row>
    <row r="351" spans="1:16" ht="15">
      <c r="A351" s="27">
        <v>447</v>
      </c>
      <c r="B351" s="18">
        <v>447101212</v>
      </c>
      <c r="C351" s="28" t="s">
        <v>488</v>
      </c>
      <c r="D351" s="18">
        <v>101</v>
      </c>
      <c r="E351" s="28" t="s">
        <v>106</v>
      </c>
      <c r="F351" s="18">
        <v>212</v>
      </c>
      <c r="G351" s="28" t="s">
        <v>217</v>
      </c>
      <c r="H351" s="49">
        <v>3</v>
      </c>
      <c r="I351" s="29">
        <v>11906</v>
      </c>
      <c r="J351" s="29">
        <v>2421</v>
      </c>
      <c r="K351" s="29">
        <v>0</v>
      </c>
      <c r="L351" s="29">
        <v>1188</v>
      </c>
      <c r="M351" s="30">
        <v>15515</v>
      </c>
      <c r="N351" s="31"/>
      <c r="O351" s="32"/>
      <c r="P351" s="32"/>
    </row>
    <row r="352" spans="1:16" ht="15">
      <c r="A352" s="27">
        <v>447</v>
      </c>
      <c r="B352" s="18">
        <v>447101214</v>
      </c>
      <c r="C352" s="28" t="s">
        <v>488</v>
      </c>
      <c r="D352" s="18">
        <v>101</v>
      </c>
      <c r="E352" s="28" t="s">
        <v>106</v>
      </c>
      <c r="F352" s="18">
        <v>214</v>
      </c>
      <c r="G352" s="28" t="s">
        <v>219</v>
      </c>
      <c r="H352" s="49">
        <v>3</v>
      </c>
      <c r="I352" s="29">
        <v>16598</v>
      </c>
      <c r="J352" s="29">
        <v>1546</v>
      </c>
      <c r="K352" s="29">
        <v>0</v>
      </c>
      <c r="L352" s="29">
        <v>1188</v>
      </c>
      <c r="M352" s="30">
        <v>19332</v>
      </c>
      <c r="N352" s="31"/>
      <c r="O352" s="32"/>
      <c r="P352" s="32"/>
    </row>
    <row r="353" spans="1:16" ht="15">
      <c r="A353" s="27">
        <v>447</v>
      </c>
      <c r="B353" s="18">
        <v>447101218</v>
      </c>
      <c r="C353" s="28" t="s">
        <v>488</v>
      </c>
      <c r="D353" s="18">
        <v>101</v>
      </c>
      <c r="E353" s="28" t="s">
        <v>106</v>
      </c>
      <c r="F353" s="18">
        <v>218</v>
      </c>
      <c r="G353" s="28" t="s">
        <v>223</v>
      </c>
      <c r="H353" s="49">
        <v>1</v>
      </c>
      <c r="I353" s="29">
        <v>11707</v>
      </c>
      <c r="J353" s="29">
        <v>5184</v>
      </c>
      <c r="K353" s="29">
        <v>0</v>
      </c>
      <c r="L353" s="29">
        <v>1188</v>
      </c>
      <c r="M353" s="30">
        <v>18079</v>
      </c>
      <c r="N353" s="31"/>
      <c r="O353" s="32"/>
      <c r="P353" s="32"/>
    </row>
    <row r="354" spans="1:16" ht="15">
      <c r="A354" s="27">
        <v>447</v>
      </c>
      <c r="B354" s="18">
        <v>447101238</v>
      </c>
      <c r="C354" s="28" t="s">
        <v>488</v>
      </c>
      <c r="D354" s="18">
        <v>101</v>
      </c>
      <c r="E354" s="28" t="s">
        <v>106</v>
      </c>
      <c r="F354" s="18">
        <v>238</v>
      </c>
      <c r="G354" s="28" t="s">
        <v>243</v>
      </c>
      <c r="H354" s="49">
        <v>12</v>
      </c>
      <c r="I354" s="29">
        <v>12972</v>
      </c>
      <c r="J354" s="29">
        <v>4671</v>
      </c>
      <c r="K354" s="29">
        <v>0</v>
      </c>
      <c r="L354" s="29">
        <v>1188</v>
      </c>
      <c r="M354" s="30">
        <v>18831</v>
      </c>
      <c r="N354" s="31"/>
      <c r="O354" s="32"/>
      <c r="P354" s="32"/>
    </row>
    <row r="355" spans="1:16" ht="15">
      <c r="A355" s="27">
        <v>447</v>
      </c>
      <c r="B355" s="18">
        <v>447101290</v>
      </c>
      <c r="C355" s="28" t="s">
        <v>488</v>
      </c>
      <c r="D355" s="18">
        <v>101</v>
      </c>
      <c r="E355" s="28" t="s">
        <v>106</v>
      </c>
      <c r="F355" s="18">
        <v>290</v>
      </c>
      <c r="G355" s="28" t="s">
        <v>295</v>
      </c>
      <c r="H355" s="49">
        <v>1</v>
      </c>
      <c r="I355" s="29">
        <v>11850</v>
      </c>
      <c r="J355" s="29">
        <v>4770</v>
      </c>
      <c r="K355" s="29">
        <v>0</v>
      </c>
      <c r="L355" s="29">
        <v>1188</v>
      </c>
      <c r="M355" s="30">
        <v>17808</v>
      </c>
      <c r="N355" s="31"/>
      <c r="O355" s="32"/>
      <c r="P355" s="32"/>
    </row>
    <row r="356" spans="1:16" ht="15">
      <c r="A356" s="27">
        <v>447</v>
      </c>
      <c r="B356" s="18">
        <v>447101307</v>
      </c>
      <c r="C356" s="28" t="s">
        <v>488</v>
      </c>
      <c r="D356" s="18">
        <v>101</v>
      </c>
      <c r="E356" s="28" t="s">
        <v>106</v>
      </c>
      <c r="F356" s="18">
        <v>307</v>
      </c>
      <c r="G356" s="28" t="s">
        <v>312</v>
      </c>
      <c r="H356" s="49">
        <v>14</v>
      </c>
      <c r="I356" s="29">
        <v>12326</v>
      </c>
      <c r="J356" s="29">
        <v>4964</v>
      </c>
      <c r="K356" s="29">
        <v>0</v>
      </c>
      <c r="L356" s="29">
        <v>1188</v>
      </c>
      <c r="M356" s="30">
        <v>18478</v>
      </c>
      <c r="N356" s="31"/>
      <c r="O356" s="32"/>
      <c r="P356" s="32"/>
    </row>
    <row r="357" spans="1:16" ht="15">
      <c r="A357" s="27">
        <v>447</v>
      </c>
      <c r="B357" s="18">
        <v>447101350</v>
      </c>
      <c r="C357" s="28" t="s">
        <v>488</v>
      </c>
      <c r="D357" s="18">
        <v>101</v>
      </c>
      <c r="E357" s="28" t="s">
        <v>106</v>
      </c>
      <c r="F357" s="18">
        <v>350</v>
      </c>
      <c r="G357" s="28" t="s">
        <v>355</v>
      </c>
      <c r="H357" s="49">
        <v>42</v>
      </c>
      <c r="I357" s="29">
        <v>12933</v>
      </c>
      <c r="J357" s="29">
        <v>6561</v>
      </c>
      <c r="K357" s="29">
        <v>0</v>
      </c>
      <c r="L357" s="29">
        <v>1188</v>
      </c>
      <c r="M357" s="30">
        <v>20682</v>
      </c>
      <c r="N357" s="31"/>
      <c r="O357" s="32"/>
      <c r="P357" s="32"/>
    </row>
    <row r="358" spans="1:16" ht="15">
      <c r="A358" s="27">
        <v>447</v>
      </c>
      <c r="B358" s="18">
        <v>447101622</v>
      </c>
      <c r="C358" s="28" t="s">
        <v>488</v>
      </c>
      <c r="D358" s="18">
        <v>101</v>
      </c>
      <c r="E358" s="28" t="s">
        <v>106</v>
      </c>
      <c r="F358" s="18">
        <v>622</v>
      </c>
      <c r="G358" s="28" t="s">
        <v>367</v>
      </c>
      <c r="H358" s="49">
        <v>83</v>
      </c>
      <c r="I358" s="29">
        <v>12892</v>
      </c>
      <c r="J358" s="29">
        <v>2514</v>
      </c>
      <c r="K358" s="29">
        <v>0</v>
      </c>
      <c r="L358" s="29">
        <v>1188</v>
      </c>
      <c r="M358" s="30">
        <v>16594</v>
      </c>
      <c r="N358" s="31"/>
      <c r="O358" s="32"/>
      <c r="P358" s="32"/>
    </row>
    <row r="359" spans="1:16" ht="15">
      <c r="A359" s="27">
        <v>447</v>
      </c>
      <c r="B359" s="18">
        <v>447101690</v>
      </c>
      <c r="C359" s="28" t="s">
        <v>488</v>
      </c>
      <c r="D359" s="18">
        <v>101</v>
      </c>
      <c r="E359" s="28" t="s">
        <v>106</v>
      </c>
      <c r="F359" s="18">
        <v>690</v>
      </c>
      <c r="G359" s="28" t="s">
        <v>387</v>
      </c>
      <c r="H359" s="49">
        <v>13</v>
      </c>
      <c r="I359" s="29">
        <v>13687</v>
      </c>
      <c r="J359" s="29">
        <v>5410</v>
      </c>
      <c r="K359" s="29">
        <v>0</v>
      </c>
      <c r="L359" s="29">
        <v>1188</v>
      </c>
      <c r="M359" s="30">
        <v>20285</v>
      </c>
      <c r="N359" s="31"/>
      <c r="O359" s="32"/>
      <c r="P359" s="32"/>
    </row>
    <row r="360" spans="1:16" ht="15">
      <c r="A360" s="27">
        <v>447</v>
      </c>
      <c r="B360" s="18">
        <v>447101710</v>
      </c>
      <c r="C360" s="28" t="s">
        <v>488</v>
      </c>
      <c r="D360" s="18">
        <v>101</v>
      </c>
      <c r="E360" s="28" t="s">
        <v>106</v>
      </c>
      <c r="F360" s="18">
        <v>710</v>
      </c>
      <c r="G360" s="28" t="s">
        <v>392</v>
      </c>
      <c r="H360" s="49">
        <v>16</v>
      </c>
      <c r="I360" s="29">
        <v>12019</v>
      </c>
      <c r="J360" s="29">
        <v>6113</v>
      </c>
      <c r="K360" s="29">
        <v>0</v>
      </c>
      <c r="L360" s="29">
        <v>1188</v>
      </c>
      <c r="M360" s="30">
        <v>19320</v>
      </c>
      <c r="N360" s="31"/>
      <c r="O360" s="32"/>
      <c r="P360" s="32"/>
    </row>
    <row r="361" spans="1:16" ht="15">
      <c r="A361" s="27">
        <v>449</v>
      </c>
      <c r="B361" s="18">
        <v>449035001</v>
      </c>
      <c r="C361" s="28" t="s">
        <v>489</v>
      </c>
      <c r="D361" s="18">
        <v>35</v>
      </c>
      <c r="E361" s="28" t="s">
        <v>40</v>
      </c>
      <c r="F361" s="18">
        <v>1</v>
      </c>
      <c r="G361" s="28" t="s">
        <v>6</v>
      </c>
      <c r="H361" s="49">
        <v>1</v>
      </c>
      <c r="I361" s="29">
        <v>13846</v>
      </c>
      <c r="J361" s="29">
        <v>1973</v>
      </c>
      <c r="K361" s="29">
        <v>0</v>
      </c>
      <c r="L361" s="29">
        <v>1188</v>
      </c>
      <c r="M361" s="30">
        <v>17007</v>
      </c>
      <c r="N361" s="31"/>
      <c r="O361" s="32"/>
      <c r="P361" s="32"/>
    </row>
    <row r="362" spans="1:16" ht="15">
      <c r="A362" s="27">
        <v>449</v>
      </c>
      <c r="B362" s="18">
        <v>449035035</v>
      </c>
      <c r="C362" s="28" t="s">
        <v>489</v>
      </c>
      <c r="D362" s="18">
        <v>35</v>
      </c>
      <c r="E362" s="28" t="s">
        <v>40</v>
      </c>
      <c r="F362" s="18">
        <v>35</v>
      </c>
      <c r="G362" s="28" t="s">
        <v>40</v>
      </c>
      <c r="H362" s="49">
        <v>678</v>
      </c>
      <c r="I362" s="29">
        <v>17426</v>
      </c>
      <c r="J362" s="29">
        <v>6055</v>
      </c>
      <c r="K362" s="29">
        <v>0</v>
      </c>
      <c r="L362" s="29">
        <v>1188</v>
      </c>
      <c r="M362" s="30">
        <v>24669</v>
      </c>
      <c r="N362" s="31"/>
      <c r="O362" s="32"/>
      <c r="P362" s="32"/>
    </row>
    <row r="363" spans="1:16" ht="15">
      <c r="A363" s="27">
        <v>449</v>
      </c>
      <c r="B363" s="18">
        <v>449035057</v>
      </c>
      <c r="C363" s="28" t="s">
        <v>489</v>
      </c>
      <c r="D363" s="18">
        <v>35</v>
      </c>
      <c r="E363" s="28" t="s">
        <v>40</v>
      </c>
      <c r="F363" s="18">
        <v>57</v>
      </c>
      <c r="G363" s="28" t="s">
        <v>62</v>
      </c>
      <c r="H363" s="49">
        <v>1</v>
      </c>
      <c r="I363" s="29">
        <v>22168.796604329207</v>
      </c>
      <c r="J363" s="29">
        <v>995</v>
      </c>
      <c r="K363" s="29">
        <v>0</v>
      </c>
      <c r="L363" s="29">
        <v>1188</v>
      </c>
      <c r="M363" s="30">
        <v>24351.796604329207</v>
      </c>
      <c r="N363" s="31"/>
      <c r="O363" s="32"/>
      <c r="P363" s="32"/>
    </row>
    <row r="364" spans="1:16" ht="15">
      <c r="A364" s="27">
        <v>449</v>
      </c>
      <c r="B364" s="18">
        <v>449035163</v>
      </c>
      <c r="C364" s="28" t="s">
        <v>489</v>
      </c>
      <c r="D364" s="18">
        <v>35</v>
      </c>
      <c r="E364" s="28" t="s">
        <v>40</v>
      </c>
      <c r="F364" s="18">
        <v>163</v>
      </c>
      <c r="G364" s="28" t="s">
        <v>168</v>
      </c>
      <c r="H364" s="49">
        <v>1</v>
      </c>
      <c r="I364" s="29">
        <v>23170</v>
      </c>
      <c r="J364" s="29">
        <v>0</v>
      </c>
      <c r="K364" s="29">
        <v>0</v>
      </c>
      <c r="L364" s="29">
        <v>1188</v>
      </c>
      <c r="M364" s="30">
        <v>24358</v>
      </c>
      <c r="N364" s="31"/>
      <c r="O364" s="32"/>
      <c r="P364" s="32"/>
    </row>
    <row r="365" spans="1:16" ht="15">
      <c r="A365" s="27">
        <v>449</v>
      </c>
      <c r="B365" s="18">
        <v>449035243</v>
      </c>
      <c r="C365" s="28" t="s">
        <v>489</v>
      </c>
      <c r="D365" s="18">
        <v>35</v>
      </c>
      <c r="E365" s="28" t="s">
        <v>40</v>
      </c>
      <c r="F365" s="18">
        <v>243</v>
      </c>
      <c r="G365" s="28" t="s">
        <v>248</v>
      </c>
      <c r="H365" s="49">
        <v>2</v>
      </c>
      <c r="I365" s="29">
        <v>16728</v>
      </c>
      <c r="J365" s="29">
        <v>2164</v>
      </c>
      <c r="K365" s="29">
        <v>0</v>
      </c>
      <c r="L365" s="29">
        <v>1188</v>
      </c>
      <c r="M365" s="30">
        <v>20080</v>
      </c>
      <c r="N365" s="31"/>
      <c r="O365" s="32"/>
      <c r="P365" s="32"/>
    </row>
    <row r="366" spans="1:16" ht="15">
      <c r="A366" s="27">
        <v>449</v>
      </c>
      <c r="B366" s="18">
        <v>449035244</v>
      </c>
      <c r="C366" s="28" t="s">
        <v>489</v>
      </c>
      <c r="D366" s="18">
        <v>35</v>
      </c>
      <c r="E366" s="28" t="s">
        <v>40</v>
      </c>
      <c r="F366" s="18">
        <v>244</v>
      </c>
      <c r="G366" s="28" t="s">
        <v>249</v>
      </c>
      <c r="H366" s="49">
        <v>4</v>
      </c>
      <c r="I366" s="29">
        <v>15415</v>
      </c>
      <c r="J366" s="29">
        <v>3699</v>
      </c>
      <c r="K366" s="29">
        <v>0</v>
      </c>
      <c r="L366" s="29">
        <v>1188</v>
      </c>
      <c r="M366" s="30">
        <v>20302</v>
      </c>
      <c r="N366" s="31"/>
      <c r="O366" s="32"/>
      <c r="P366" s="32"/>
    </row>
    <row r="367" spans="1:16" ht="15">
      <c r="A367" s="27">
        <v>449</v>
      </c>
      <c r="B367" s="18">
        <v>449035285</v>
      </c>
      <c r="C367" s="28" t="s">
        <v>489</v>
      </c>
      <c r="D367" s="18">
        <v>35</v>
      </c>
      <c r="E367" s="28" t="s">
        <v>40</v>
      </c>
      <c r="F367" s="18">
        <v>285</v>
      </c>
      <c r="G367" s="28" t="s">
        <v>290</v>
      </c>
      <c r="H367" s="49">
        <v>1</v>
      </c>
      <c r="I367" s="29">
        <v>13846</v>
      </c>
      <c r="J367" s="29">
        <v>3031</v>
      </c>
      <c r="K367" s="29">
        <v>0</v>
      </c>
      <c r="L367" s="29">
        <v>1188</v>
      </c>
      <c r="M367" s="30">
        <v>18065</v>
      </c>
      <c r="N367" s="31"/>
      <c r="O367" s="32"/>
      <c r="P367" s="32"/>
    </row>
    <row r="368" spans="1:16" ht="15">
      <c r="A368" s="27">
        <v>450</v>
      </c>
      <c r="B368" s="18">
        <v>450086008</v>
      </c>
      <c r="C368" s="28" t="s">
        <v>490</v>
      </c>
      <c r="D368" s="18">
        <v>86</v>
      </c>
      <c r="E368" s="28" t="s">
        <v>91</v>
      </c>
      <c r="F368" s="18">
        <v>8</v>
      </c>
      <c r="G368" s="28" t="s">
        <v>13</v>
      </c>
      <c r="H368" s="49">
        <v>1</v>
      </c>
      <c r="I368" s="29">
        <v>11275</v>
      </c>
      <c r="J368" s="29">
        <v>11343</v>
      </c>
      <c r="K368" s="29">
        <v>0</v>
      </c>
      <c r="L368" s="29">
        <v>1188</v>
      </c>
      <c r="M368" s="30">
        <v>23806</v>
      </c>
      <c r="N368" s="31"/>
      <c r="O368" s="32"/>
      <c r="P368" s="32"/>
    </row>
    <row r="369" spans="1:16" ht="15">
      <c r="A369" s="27">
        <v>450</v>
      </c>
      <c r="B369" s="18">
        <v>450086074</v>
      </c>
      <c r="C369" s="28" t="s">
        <v>490</v>
      </c>
      <c r="D369" s="18">
        <v>86</v>
      </c>
      <c r="E369" s="28" t="s">
        <v>91</v>
      </c>
      <c r="F369" s="18">
        <v>74</v>
      </c>
      <c r="G369" s="28" t="s">
        <v>79</v>
      </c>
      <c r="H369" s="49">
        <v>1</v>
      </c>
      <c r="I369" s="29">
        <v>11462</v>
      </c>
      <c r="J369" s="29">
        <v>11400</v>
      </c>
      <c r="K369" s="29">
        <v>0</v>
      </c>
      <c r="L369" s="29">
        <v>1188</v>
      </c>
      <c r="M369" s="30">
        <v>24050</v>
      </c>
      <c r="N369" s="31"/>
      <c r="O369" s="32"/>
      <c r="P369" s="32"/>
    </row>
    <row r="370" spans="1:16" ht="15">
      <c r="A370" s="27">
        <v>450</v>
      </c>
      <c r="B370" s="18">
        <v>450086086</v>
      </c>
      <c r="C370" s="28" t="s">
        <v>490</v>
      </c>
      <c r="D370" s="18">
        <v>86</v>
      </c>
      <c r="E370" s="28" t="s">
        <v>91</v>
      </c>
      <c r="F370" s="18">
        <v>86</v>
      </c>
      <c r="G370" s="28" t="s">
        <v>91</v>
      </c>
      <c r="H370" s="49">
        <v>82</v>
      </c>
      <c r="I370" s="29">
        <v>12813</v>
      </c>
      <c r="J370" s="29">
        <v>2950</v>
      </c>
      <c r="K370" s="29">
        <v>0</v>
      </c>
      <c r="L370" s="29">
        <v>1188</v>
      </c>
      <c r="M370" s="30">
        <v>16951</v>
      </c>
      <c r="N370" s="31"/>
      <c r="O370" s="32"/>
      <c r="P370" s="32"/>
    </row>
    <row r="371" spans="1:16" ht="15">
      <c r="A371" s="27">
        <v>450</v>
      </c>
      <c r="B371" s="18">
        <v>450086114</v>
      </c>
      <c r="C371" s="28" t="s">
        <v>490</v>
      </c>
      <c r="D371" s="18">
        <v>86</v>
      </c>
      <c r="E371" s="28" t="s">
        <v>91</v>
      </c>
      <c r="F371" s="18">
        <v>114</v>
      </c>
      <c r="G371" s="28" t="s">
        <v>119</v>
      </c>
      <c r="H371" s="49">
        <v>2</v>
      </c>
      <c r="I371" s="29">
        <v>15182</v>
      </c>
      <c r="J371" s="29">
        <v>4399</v>
      </c>
      <c r="K371" s="29">
        <v>0</v>
      </c>
      <c r="L371" s="29">
        <v>1188</v>
      </c>
      <c r="M371" s="30">
        <v>20769</v>
      </c>
      <c r="N371" s="31"/>
      <c r="O371" s="32"/>
      <c r="P371" s="32"/>
    </row>
    <row r="372" spans="1:16" ht="15">
      <c r="A372" s="27">
        <v>450</v>
      </c>
      <c r="B372" s="18">
        <v>450086117</v>
      </c>
      <c r="C372" s="28" t="s">
        <v>490</v>
      </c>
      <c r="D372" s="18">
        <v>86</v>
      </c>
      <c r="E372" s="28" t="s">
        <v>91</v>
      </c>
      <c r="F372" s="18">
        <v>117</v>
      </c>
      <c r="G372" s="28" t="s">
        <v>122</v>
      </c>
      <c r="H372" s="49">
        <v>1</v>
      </c>
      <c r="I372" s="29">
        <v>17070</v>
      </c>
      <c r="J372" s="29">
        <v>4707</v>
      </c>
      <c r="K372" s="29">
        <v>0</v>
      </c>
      <c r="L372" s="29">
        <v>1188</v>
      </c>
      <c r="M372" s="30">
        <v>22965</v>
      </c>
      <c r="N372" s="31"/>
      <c r="O372" s="32"/>
      <c r="P372" s="32"/>
    </row>
    <row r="373" spans="1:16" ht="15">
      <c r="A373" s="27">
        <v>450</v>
      </c>
      <c r="B373" s="18">
        <v>450086127</v>
      </c>
      <c r="C373" s="28" t="s">
        <v>490</v>
      </c>
      <c r="D373" s="18">
        <v>86</v>
      </c>
      <c r="E373" s="28" t="s">
        <v>91</v>
      </c>
      <c r="F373" s="18">
        <v>127</v>
      </c>
      <c r="G373" s="28" t="s">
        <v>132</v>
      </c>
      <c r="H373" s="49">
        <v>4</v>
      </c>
      <c r="I373" s="29">
        <v>11275</v>
      </c>
      <c r="J373" s="29">
        <v>11527</v>
      </c>
      <c r="K373" s="29">
        <v>0</v>
      </c>
      <c r="L373" s="29">
        <v>1188</v>
      </c>
      <c r="M373" s="30">
        <v>23990</v>
      </c>
      <c r="N373" s="31"/>
      <c r="O373" s="32"/>
      <c r="P373" s="32"/>
    </row>
    <row r="374" spans="1:16" ht="15">
      <c r="A374" s="27">
        <v>450</v>
      </c>
      <c r="B374" s="18">
        <v>450086137</v>
      </c>
      <c r="C374" s="28" t="s">
        <v>490</v>
      </c>
      <c r="D374" s="18">
        <v>86</v>
      </c>
      <c r="E374" s="28" t="s">
        <v>91</v>
      </c>
      <c r="F374" s="18">
        <v>137</v>
      </c>
      <c r="G374" s="28" t="s">
        <v>142</v>
      </c>
      <c r="H374" s="49">
        <v>4</v>
      </c>
      <c r="I374" s="29">
        <v>20881</v>
      </c>
      <c r="J374" s="29">
        <v>613</v>
      </c>
      <c r="K374" s="29">
        <v>0</v>
      </c>
      <c r="L374" s="29">
        <v>1188</v>
      </c>
      <c r="M374" s="30">
        <v>22682</v>
      </c>
      <c r="N374" s="31"/>
      <c r="O374" s="32"/>
      <c r="P374" s="32"/>
    </row>
    <row r="375" spans="1:16" ht="15">
      <c r="A375" s="27">
        <v>450</v>
      </c>
      <c r="B375" s="18">
        <v>450086210</v>
      </c>
      <c r="C375" s="28" t="s">
        <v>490</v>
      </c>
      <c r="D375" s="18">
        <v>86</v>
      </c>
      <c r="E375" s="28" t="s">
        <v>91</v>
      </c>
      <c r="F375" s="18">
        <v>210</v>
      </c>
      <c r="G375" s="28" t="s">
        <v>215</v>
      </c>
      <c r="H375" s="49">
        <v>84</v>
      </c>
      <c r="I375" s="29">
        <v>12120</v>
      </c>
      <c r="J375" s="29">
        <v>5839</v>
      </c>
      <c r="K375" s="29">
        <v>0</v>
      </c>
      <c r="L375" s="29">
        <v>1188</v>
      </c>
      <c r="M375" s="30">
        <v>19147</v>
      </c>
      <c r="N375" s="31"/>
      <c r="O375" s="32"/>
      <c r="P375" s="32"/>
    </row>
    <row r="376" spans="1:16" ht="15">
      <c r="A376" s="27">
        <v>450</v>
      </c>
      <c r="B376" s="18">
        <v>450086275</v>
      </c>
      <c r="C376" s="28" t="s">
        <v>490</v>
      </c>
      <c r="D376" s="18">
        <v>86</v>
      </c>
      <c r="E376" s="28" t="s">
        <v>91</v>
      </c>
      <c r="F376" s="18">
        <v>275</v>
      </c>
      <c r="G376" s="28" t="s">
        <v>280</v>
      </c>
      <c r="H376" s="49">
        <v>11</v>
      </c>
      <c r="I376" s="29">
        <v>13612</v>
      </c>
      <c r="J376" s="29">
        <v>6599</v>
      </c>
      <c r="K376" s="29">
        <v>0</v>
      </c>
      <c r="L376" s="29">
        <v>1188</v>
      </c>
      <c r="M376" s="30">
        <v>21399</v>
      </c>
      <c r="N376" s="31"/>
      <c r="O376" s="32"/>
      <c r="P376" s="32"/>
    </row>
    <row r="377" spans="1:16" ht="15">
      <c r="A377" s="27">
        <v>450</v>
      </c>
      <c r="B377" s="18">
        <v>450086278</v>
      </c>
      <c r="C377" s="28" t="s">
        <v>490</v>
      </c>
      <c r="D377" s="18">
        <v>86</v>
      </c>
      <c r="E377" s="28" t="s">
        <v>91</v>
      </c>
      <c r="F377" s="18">
        <v>278</v>
      </c>
      <c r="G377" s="28" t="s">
        <v>283</v>
      </c>
      <c r="H377" s="49">
        <v>8</v>
      </c>
      <c r="I377" s="29">
        <v>11943</v>
      </c>
      <c r="J377" s="29">
        <v>3291</v>
      </c>
      <c r="K377" s="29">
        <v>0</v>
      </c>
      <c r="L377" s="29">
        <v>1188</v>
      </c>
      <c r="M377" s="30">
        <v>16422</v>
      </c>
      <c r="N377" s="31"/>
      <c r="O377" s="32"/>
      <c r="P377" s="32"/>
    </row>
    <row r="378" spans="1:16" ht="15">
      <c r="A378" s="27">
        <v>450</v>
      </c>
      <c r="B378" s="18">
        <v>450086281</v>
      </c>
      <c r="C378" s="28" t="s">
        <v>490</v>
      </c>
      <c r="D378" s="18">
        <v>86</v>
      </c>
      <c r="E378" s="28" t="s">
        <v>91</v>
      </c>
      <c r="F378" s="18">
        <v>281</v>
      </c>
      <c r="G378" s="28" t="s">
        <v>286</v>
      </c>
      <c r="H378" s="49">
        <v>2</v>
      </c>
      <c r="I378" s="29">
        <v>21147.651529245948</v>
      </c>
      <c r="J378" s="29">
        <v>0</v>
      </c>
      <c r="K378" s="29">
        <v>0</v>
      </c>
      <c r="L378" s="29">
        <v>1188</v>
      </c>
      <c r="M378" s="30">
        <v>22335.651529245948</v>
      </c>
      <c r="N378" s="31"/>
      <c r="O378" s="32"/>
      <c r="P378" s="32"/>
    </row>
    <row r="379" spans="1:16" ht="15">
      <c r="A379" s="27">
        <v>450</v>
      </c>
      <c r="B379" s="18">
        <v>450086327</v>
      </c>
      <c r="C379" s="28" t="s">
        <v>490</v>
      </c>
      <c r="D379" s="18">
        <v>86</v>
      </c>
      <c r="E379" s="28" t="s">
        <v>91</v>
      </c>
      <c r="F379" s="18">
        <v>327</v>
      </c>
      <c r="G379" s="28" t="s">
        <v>332</v>
      </c>
      <c r="H379" s="49">
        <v>4</v>
      </c>
      <c r="I379" s="29">
        <v>11433</v>
      </c>
      <c r="J379" s="29">
        <v>17885</v>
      </c>
      <c r="K379" s="29">
        <v>0</v>
      </c>
      <c r="L379" s="29">
        <v>1188</v>
      </c>
      <c r="M379" s="30">
        <v>30506</v>
      </c>
      <c r="N379" s="31"/>
      <c r="O379" s="32"/>
      <c r="P379" s="32"/>
    </row>
    <row r="380" spans="1:16" ht="15">
      <c r="A380" s="27">
        <v>450</v>
      </c>
      <c r="B380" s="18">
        <v>450086340</v>
      </c>
      <c r="C380" s="28" t="s">
        <v>490</v>
      </c>
      <c r="D380" s="18">
        <v>86</v>
      </c>
      <c r="E380" s="28" t="s">
        <v>91</v>
      </c>
      <c r="F380" s="18">
        <v>340</v>
      </c>
      <c r="G380" s="28" t="s">
        <v>345</v>
      </c>
      <c r="H380" s="49">
        <v>4</v>
      </c>
      <c r="I380" s="29">
        <v>15595</v>
      </c>
      <c r="J380" s="29">
        <v>11918</v>
      </c>
      <c r="K380" s="29">
        <v>0</v>
      </c>
      <c r="L380" s="29">
        <v>1188</v>
      </c>
      <c r="M380" s="30">
        <v>28701</v>
      </c>
      <c r="N380" s="31"/>
      <c r="O380" s="32"/>
      <c r="P380" s="32"/>
    </row>
    <row r="381" spans="1:16" ht="15">
      <c r="A381" s="27">
        <v>450</v>
      </c>
      <c r="B381" s="18">
        <v>450086349</v>
      </c>
      <c r="C381" s="28" t="s">
        <v>490</v>
      </c>
      <c r="D381" s="18">
        <v>86</v>
      </c>
      <c r="E381" s="28" t="s">
        <v>91</v>
      </c>
      <c r="F381" s="18">
        <v>349</v>
      </c>
      <c r="G381" s="28" t="s">
        <v>354</v>
      </c>
      <c r="H381" s="49">
        <v>3</v>
      </c>
      <c r="I381" s="29">
        <v>14348</v>
      </c>
      <c r="J381" s="29">
        <v>5855</v>
      </c>
      <c r="K381" s="29">
        <v>0</v>
      </c>
      <c r="L381" s="29">
        <v>1188</v>
      </c>
      <c r="M381" s="30">
        <v>21391</v>
      </c>
      <c r="N381" s="31"/>
      <c r="O381" s="32"/>
      <c r="P381" s="32"/>
    </row>
    <row r="382" spans="1:16" ht="15">
      <c r="A382" s="27">
        <v>450</v>
      </c>
      <c r="B382" s="18">
        <v>450086605</v>
      </c>
      <c r="C382" s="28" t="s">
        <v>490</v>
      </c>
      <c r="D382" s="18">
        <v>86</v>
      </c>
      <c r="E382" s="28" t="s">
        <v>91</v>
      </c>
      <c r="F382" s="18">
        <v>605</v>
      </c>
      <c r="G382" s="28" t="s">
        <v>361</v>
      </c>
      <c r="H382" s="49">
        <v>1</v>
      </c>
      <c r="I382" s="29">
        <v>15091.445604483588</v>
      </c>
      <c r="J382" s="29">
        <v>11458</v>
      </c>
      <c r="K382" s="29">
        <v>0</v>
      </c>
      <c r="L382" s="29">
        <v>1188</v>
      </c>
      <c r="M382" s="30">
        <v>27737.44560448359</v>
      </c>
      <c r="N382" s="31"/>
      <c r="O382" s="32"/>
      <c r="P382" s="32"/>
    </row>
    <row r="383" spans="1:16" ht="15">
      <c r="A383" s="27">
        <v>450</v>
      </c>
      <c r="B383" s="18">
        <v>450086632</v>
      </c>
      <c r="C383" s="28" t="s">
        <v>490</v>
      </c>
      <c r="D383" s="18">
        <v>86</v>
      </c>
      <c r="E383" s="28" t="s">
        <v>91</v>
      </c>
      <c r="F383" s="18">
        <v>632</v>
      </c>
      <c r="G383" s="28" t="s">
        <v>369</v>
      </c>
      <c r="H383" s="49">
        <v>1</v>
      </c>
      <c r="I383" s="29">
        <v>14446.251634615386</v>
      </c>
      <c r="J383" s="29">
        <v>10836</v>
      </c>
      <c r="K383" s="29">
        <v>0</v>
      </c>
      <c r="L383" s="29">
        <v>1188</v>
      </c>
      <c r="M383" s="30">
        <v>26470.251634615386</v>
      </c>
      <c r="N383" s="31"/>
      <c r="O383" s="32"/>
      <c r="P383" s="32"/>
    </row>
    <row r="384" spans="1:16" ht="15">
      <c r="A384" s="27">
        <v>450</v>
      </c>
      <c r="B384" s="18">
        <v>450086670</v>
      </c>
      <c r="C384" s="28" t="s">
        <v>490</v>
      </c>
      <c r="D384" s="18">
        <v>86</v>
      </c>
      <c r="E384" s="28" t="s">
        <v>91</v>
      </c>
      <c r="F384" s="18">
        <v>670</v>
      </c>
      <c r="G384" s="28" t="s">
        <v>379</v>
      </c>
      <c r="H384" s="49">
        <v>1</v>
      </c>
      <c r="I384" s="29">
        <v>16182</v>
      </c>
      <c r="J384" s="29">
        <v>11263</v>
      </c>
      <c r="K384" s="29">
        <v>0</v>
      </c>
      <c r="L384" s="29">
        <v>1188</v>
      </c>
      <c r="M384" s="30">
        <v>28633</v>
      </c>
      <c r="N384" s="31"/>
      <c r="O384" s="32"/>
      <c r="P384" s="32"/>
    </row>
    <row r="385" spans="1:16" ht="15">
      <c r="A385" s="27">
        <v>450</v>
      </c>
      <c r="B385" s="18">
        <v>450086672</v>
      </c>
      <c r="C385" s="28" t="s">
        <v>490</v>
      </c>
      <c r="D385" s="18">
        <v>86</v>
      </c>
      <c r="E385" s="28" t="s">
        <v>91</v>
      </c>
      <c r="F385" s="18">
        <v>672</v>
      </c>
      <c r="G385" s="28" t="s">
        <v>380</v>
      </c>
      <c r="H385" s="49">
        <v>2</v>
      </c>
      <c r="I385" s="29">
        <v>11407</v>
      </c>
      <c r="J385" s="29">
        <v>2952</v>
      </c>
      <c r="K385" s="29">
        <v>0</v>
      </c>
      <c r="L385" s="29">
        <v>1188</v>
      </c>
      <c r="M385" s="30">
        <v>15547</v>
      </c>
      <c r="N385" s="31"/>
      <c r="O385" s="32"/>
      <c r="P385" s="32"/>
    </row>
    <row r="386" spans="1:16" ht="15">
      <c r="A386" s="27">
        <v>450</v>
      </c>
      <c r="B386" s="18">
        <v>450086674</v>
      </c>
      <c r="C386" s="28" t="s">
        <v>490</v>
      </c>
      <c r="D386" s="18">
        <v>86</v>
      </c>
      <c r="E386" s="28" t="s">
        <v>91</v>
      </c>
      <c r="F386" s="18">
        <v>674</v>
      </c>
      <c r="G386" s="28" t="s">
        <v>382</v>
      </c>
      <c r="H386" s="49">
        <v>1</v>
      </c>
      <c r="I386" s="29">
        <v>11462</v>
      </c>
      <c r="J386" s="29">
        <v>5550</v>
      </c>
      <c r="K386" s="29">
        <v>0</v>
      </c>
      <c r="L386" s="29">
        <v>1188</v>
      </c>
      <c r="M386" s="30">
        <v>18200</v>
      </c>
      <c r="N386" s="31"/>
      <c r="O386" s="32"/>
      <c r="P386" s="32"/>
    </row>
    <row r="387" spans="1:16" ht="15">
      <c r="A387" s="27">
        <v>450</v>
      </c>
      <c r="B387" s="18">
        <v>450086683</v>
      </c>
      <c r="C387" s="28" t="s">
        <v>490</v>
      </c>
      <c r="D387" s="18">
        <v>86</v>
      </c>
      <c r="E387" s="28" t="s">
        <v>91</v>
      </c>
      <c r="F387" s="18">
        <v>683</v>
      </c>
      <c r="G387" s="28" t="s">
        <v>385</v>
      </c>
      <c r="H387" s="49">
        <v>1</v>
      </c>
      <c r="I387" s="29">
        <v>16182</v>
      </c>
      <c r="J387" s="29">
        <v>13318</v>
      </c>
      <c r="K387" s="29">
        <v>0</v>
      </c>
      <c r="L387" s="29">
        <v>1188</v>
      </c>
      <c r="M387" s="30">
        <v>30688</v>
      </c>
      <c r="N387" s="31"/>
      <c r="O387" s="32"/>
      <c r="P387" s="32"/>
    </row>
    <row r="388" spans="1:16" ht="15">
      <c r="A388" s="27">
        <v>453</v>
      </c>
      <c r="B388" s="18">
        <v>453137005</v>
      </c>
      <c r="C388" s="28" t="s">
        <v>491</v>
      </c>
      <c r="D388" s="18">
        <v>137</v>
      </c>
      <c r="E388" s="28" t="s">
        <v>142</v>
      </c>
      <c r="F388" s="18">
        <v>5</v>
      </c>
      <c r="G388" s="28" t="s">
        <v>10</v>
      </c>
      <c r="H388" s="49">
        <v>3</v>
      </c>
      <c r="I388" s="29">
        <v>14723</v>
      </c>
      <c r="J388" s="29">
        <v>5024</v>
      </c>
      <c r="K388" s="29">
        <v>0</v>
      </c>
      <c r="L388" s="29">
        <v>1188</v>
      </c>
      <c r="M388" s="30">
        <v>20935</v>
      </c>
      <c r="N388" s="31"/>
      <c r="O388" s="32"/>
      <c r="P388" s="32"/>
    </row>
    <row r="389" spans="1:16" ht="15">
      <c r="A389" s="27">
        <v>453</v>
      </c>
      <c r="B389" s="18">
        <v>453137061</v>
      </c>
      <c r="C389" s="28" t="s">
        <v>491</v>
      </c>
      <c r="D389" s="18">
        <v>137</v>
      </c>
      <c r="E389" s="28" t="s">
        <v>142</v>
      </c>
      <c r="F389" s="18">
        <v>61</v>
      </c>
      <c r="G389" s="28" t="s">
        <v>66</v>
      </c>
      <c r="H389" s="49">
        <v>76</v>
      </c>
      <c r="I389" s="29">
        <v>18473</v>
      </c>
      <c r="J389" s="29">
        <v>1888</v>
      </c>
      <c r="K389" s="29">
        <v>0</v>
      </c>
      <c r="L389" s="29">
        <v>1188</v>
      </c>
      <c r="M389" s="30">
        <v>21549</v>
      </c>
      <c r="N389" s="31"/>
      <c r="O389" s="32"/>
      <c r="P389" s="32"/>
    </row>
    <row r="390" spans="1:16" ht="15">
      <c r="A390" s="27">
        <v>453</v>
      </c>
      <c r="B390" s="18">
        <v>453137127</v>
      </c>
      <c r="C390" s="28" t="s">
        <v>491</v>
      </c>
      <c r="D390" s="18">
        <v>137</v>
      </c>
      <c r="E390" s="28" t="s">
        <v>142</v>
      </c>
      <c r="F390" s="18">
        <v>127</v>
      </c>
      <c r="G390" s="28" t="s">
        <v>132</v>
      </c>
      <c r="H390" s="49">
        <v>1</v>
      </c>
      <c r="I390" s="29">
        <v>14323.451942446043</v>
      </c>
      <c r="J390" s="29">
        <v>14643</v>
      </c>
      <c r="K390" s="29">
        <v>0</v>
      </c>
      <c r="L390" s="29">
        <v>1188</v>
      </c>
      <c r="M390" s="30">
        <v>30154.451942446045</v>
      </c>
      <c r="N390" s="31"/>
      <c r="O390" s="32"/>
      <c r="P390" s="32"/>
    </row>
    <row r="391" spans="1:16" ht="15">
      <c r="A391" s="27">
        <v>453</v>
      </c>
      <c r="B391" s="18">
        <v>453137137</v>
      </c>
      <c r="C391" s="28" t="s">
        <v>491</v>
      </c>
      <c r="D391" s="18">
        <v>137</v>
      </c>
      <c r="E391" s="28" t="s">
        <v>142</v>
      </c>
      <c r="F391" s="18">
        <v>137</v>
      </c>
      <c r="G391" s="28" t="s">
        <v>142</v>
      </c>
      <c r="H391" s="49">
        <v>472</v>
      </c>
      <c r="I391" s="29">
        <v>20219</v>
      </c>
      <c r="J391" s="29">
        <v>594</v>
      </c>
      <c r="K391" s="29">
        <v>0</v>
      </c>
      <c r="L391" s="29">
        <v>1188</v>
      </c>
      <c r="M391" s="30">
        <v>22001</v>
      </c>
      <c r="N391" s="31"/>
      <c r="O391" s="32"/>
      <c r="P391" s="32"/>
    </row>
    <row r="392" spans="1:16" ht="15">
      <c r="A392" s="27">
        <v>453</v>
      </c>
      <c r="B392" s="18">
        <v>453137161</v>
      </c>
      <c r="C392" s="28" t="s">
        <v>491</v>
      </c>
      <c r="D392" s="18">
        <v>137</v>
      </c>
      <c r="E392" s="28" t="s">
        <v>142</v>
      </c>
      <c r="F392" s="18">
        <v>161</v>
      </c>
      <c r="G392" s="28" t="s">
        <v>166</v>
      </c>
      <c r="H392" s="49">
        <v>1</v>
      </c>
      <c r="I392" s="29">
        <v>18014</v>
      </c>
      <c r="J392" s="29">
        <v>6172</v>
      </c>
      <c r="K392" s="29">
        <v>0</v>
      </c>
      <c r="L392" s="29">
        <v>1188</v>
      </c>
      <c r="M392" s="30">
        <v>25374</v>
      </c>
      <c r="N392" s="31"/>
      <c r="O392" s="32"/>
      <c r="P392" s="32"/>
    </row>
    <row r="393" spans="1:16" ht="15">
      <c r="A393" s="27">
        <v>453</v>
      </c>
      <c r="B393" s="18">
        <v>453137253</v>
      </c>
      <c r="C393" s="28" t="s">
        <v>491</v>
      </c>
      <c r="D393" s="18">
        <v>137</v>
      </c>
      <c r="E393" s="28" t="s">
        <v>142</v>
      </c>
      <c r="F393" s="18">
        <v>253</v>
      </c>
      <c r="G393" s="28" t="s">
        <v>258</v>
      </c>
      <c r="H393" s="49">
        <v>1</v>
      </c>
      <c r="I393" s="29">
        <v>17180.604390243905</v>
      </c>
      <c r="J393" s="29">
        <v>34857</v>
      </c>
      <c r="K393" s="29">
        <v>0</v>
      </c>
      <c r="L393" s="29">
        <v>1188</v>
      </c>
      <c r="M393" s="30">
        <v>53225.604390243905</v>
      </c>
      <c r="N393" s="31"/>
      <c r="O393" s="32"/>
      <c r="P393" s="32"/>
    </row>
    <row r="394" spans="1:16" ht="15">
      <c r="A394" s="27">
        <v>453</v>
      </c>
      <c r="B394" s="18">
        <v>453137278</v>
      </c>
      <c r="C394" s="28" t="s">
        <v>491</v>
      </c>
      <c r="D394" s="18">
        <v>137</v>
      </c>
      <c r="E394" s="28" t="s">
        <v>142</v>
      </c>
      <c r="F394" s="18">
        <v>278</v>
      </c>
      <c r="G394" s="28" t="s">
        <v>283</v>
      </c>
      <c r="H394" s="49">
        <v>4</v>
      </c>
      <c r="I394" s="29">
        <v>15912</v>
      </c>
      <c r="J394" s="29">
        <v>4384</v>
      </c>
      <c r="K394" s="29">
        <v>0</v>
      </c>
      <c r="L394" s="29">
        <v>1188</v>
      </c>
      <c r="M394" s="30">
        <v>21484</v>
      </c>
      <c r="N394" s="31"/>
      <c r="O394" s="32"/>
      <c r="P394" s="32"/>
    </row>
    <row r="395" spans="1:16" ht="15">
      <c r="A395" s="27">
        <v>453</v>
      </c>
      <c r="B395" s="18">
        <v>453137281</v>
      </c>
      <c r="C395" s="28" t="s">
        <v>491</v>
      </c>
      <c r="D395" s="18">
        <v>137</v>
      </c>
      <c r="E395" s="28" t="s">
        <v>142</v>
      </c>
      <c r="F395" s="18">
        <v>281</v>
      </c>
      <c r="G395" s="28" t="s">
        <v>286</v>
      </c>
      <c r="H395" s="49">
        <v>119</v>
      </c>
      <c r="I395" s="29">
        <v>19957</v>
      </c>
      <c r="J395" s="29">
        <v>0</v>
      </c>
      <c r="K395" s="29">
        <v>0</v>
      </c>
      <c r="L395" s="29">
        <v>1188</v>
      </c>
      <c r="M395" s="30">
        <v>21145</v>
      </c>
      <c r="N395" s="31"/>
      <c r="O395" s="32"/>
      <c r="P395" s="32"/>
    </row>
    <row r="396" spans="1:16" ht="15">
      <c r="A396" s="27">
        <v>453</v>
      </c>
      <c r="B396" s="18">
        <v>453137325</v>
      </c>
      <c r="C396" s="28" t="s">
        <v>491</v>
      </c>
      <c r="D396" s="18">
        <v>137</v>
      </c>
      <c r="E396" s="28" t="s">
        <v>142</v>
      </c>
      <c r="F396" s="18">
        <v>325</v>
      </c>
      <c r="G396" s="28" t="s">
        <v>330</v>
      </c>
      <c r="H396" s="49">
        <v>1</v>
      </c>
      <c r="I396" s="29">
        <v>11091</v>
      </c>
      <c r="J396" s="29">
        <v>731</v>
      </c>
      <c r="K396" s="29">
        <v>0</v>
      </c>
      <c r="L396" s="29">
        <v>1188</v>
      </c>
      <c r="M396" s="30">
        <v>13010</v>
      </c>
      <c r="N396" s="31"/>
      <c r="O396" s="32"/>
      <c r="P396" s="32"/>
    </row>
    <row r="397" spans="1:16" ht="15">
      <c r="A397" s="27">
        <v>453</v>
      </c>
      <c r="B397" s="18">
        <v>453137332</v>
      </c>
      <c r="C397" s="28" t="s">
        <v>491</v>
      </c>
      <c r="D397" s="18">
        <v>137</v>
      </c>
      <c r="E397" s="28" t="s">
        <v>142</v>
      </c>
      <c r="F397" s="18">
        <v>332</v>
      </c>
      <c r="G397" s="28" t="s">
        <v>337</v>
      </c>
      <c r="H397" s="49">
        <v>8</v>
      </c>
      <c r="I397" s="29">
        <v>16547</v>
      </c>
      <c r="J397" s="29">
        <v>487</v>
      </c>
      <c r="K397" s="29">
        <v>0</v>
      </c>
      <c r="L397" s="29">
        <v>1188</v>
      </c>
      <c r="M397" s="30">
        <v>18222</v>
      </c>
      <c r="N397" s="31"/>
      <c r="O397" s="32"/>
      <c r="P397" s="32"/>
    </row>
    <row r="398" spans="1:16" ht="15">
      <c r="A398" s="27">
        <v>453</v>
      </c>
      <c r="B398" s="18">
        <v>453137672</v>
      </c>
      <c r="C398" s="28" t="s">
        <v>491</v>
      </c>
      <c r="D398" s="18">
        <v>137</v>
      </c>
      <c r="E398" s="28" t="s">
        <v>142</v>
      </c>
      <c r="F398" s="18">
        <v>672</v>
      </c>
      <c r="G398" s="28" t="s">
        <v>380</v>
      </c>
      <c r="H398" s="49">
        <v>1</v>
      </c>
      <c r="I398" s="29">
        <v>15912.070455764073</v>
      </c>
      <c r="J398" s="29">
        <v>4117</v>
      </c>
      <c r="K398" s="29">
        <v>0</v>
      </c>
      <c r="L398" s="29">
        <v>1188</v>
      </c>
      <c r="M398" s="30">
        <v>21217.070455764071</v>
      </c>
      <c r="N398" s="31"/>
      <c r="O398" s="32"/>
      <c r="P398" s="32"/>
    </row>
    <row r="399" spans="1:16" ht="15">
      <c r="A399" s="27">
        <v>454</v>
      </c>
      <c r="B399" s="18">
        <v>454149009</v>
      </c>
      <c r="C399" s="28" t="s">
        <v>492</v>
      </c>
      <c r="D399" s="18">
        <v>149</v>
      </c>
      <c r="E399" s="28" t="s">
        <v>154</v>
      </c>
      <c r="F399" s="18">
        <v>9</v>
      </c>
      <c r="G399" s="28" t="s">
        <v>14</v>
      </c>
      <c r="H399" s="49">
        <v>1</v>
      </c>
      <c r="I399" s="29">
        <v>17941</v>
      </c>
      <c r="J399" s="29">
        <v>12134</v>
      </c>
      <c r="K399" s="29">
        <v>0</v>
      </c>
      <c r="L399" s="29">
        <v>1188</v>
      </c>
      <c r="M399" s="30">
        <v>31263</v>
      </c>
      <c r="N399" s="31"/>
      <c r="O399" s="32"/>
      <c r="P399" s="32"/>
    </row>
    <row r="400" spans="1:16" ht="15">
      <c r="A400" s="27">
        <v>454</v>
      </c>
      <c r="B400" s="18">
        <v>454149056</v>
      </c>
      <c r="C400" s="28" t="s">
        <v>492</v>
      </c>
      <c r="D400" s="18">
        <v>149</v>
      </c>
      <c r="E400" s="28" t="s">
        <v>154</v>
      </c>
      <c r="F400" s="18">
        <v>56</v>
      </c>
      <c r="G400" s="28" t="s">
        <v>61</v>
      </c>
      <c r="H400" s="49">
        <v>1</v>
      </c>
      <c r="I400" s="29">
        <v>11407</v>
      </c>
      <c r="J400" s="29">
        <v>3615</v>
      </c>
      <c r="K400" s="29">
        <v>0</v>
      </c>
      <c r="L400" s="29">
        <v>1188</v>
      </c>
      <c r="M400" s="30">
        <v>16210</v>
      </c>
      <c r="N400" s="31"/>
      <c r="O400" s="32"/>
      <c r="P400" s="32"/>
    </row>
    <row r="401" spans="1:16" ht="15">
      <c r="A401" s="27">
        <v>454</v>
      </c>
      <c r="B401" s="18">
        <v>454149103</v>
      </c>
      <c r="C401" s="28" t="s">
        <v>492</v>
      </c>
      <c r="D401" s="18">
        <v>149</v>
      </c>
      <c r="E401" s="28" t="s">
        <v>154</v>
      </c>
      <c r="F401" s="18">
        <v>103</v>
      </c>
      <c r="G401" s="28" t="s">
        <v>108</v>
      </c>
      <c r="H401" s="49">
        <v>4</v>
      </c>
      <c r="I401" s="29">
        <v>18015.364007999997</v>
      </c>
      <c r="J401" s="29">
        <v>56</v>
      </c>
      <c r="K401" s="29">
        <v>0</v>
      </c>
      <c r="L401" s="29">
        <v>1188</v>
      </c>
      <c r="M401" s="30">
        <v>19259.364007999997</v>
      </c>
      <c r="N401" s="31"/>
      <c r="O401" s="32"/>
      <c r="P401" s="32"/>
    </row>
    <row r="402" spans="1:16" ht="15">
      <c r="A402" s="27">
        <v>454</v>
      </c>
      <c r="B402" s="18">
        <v>454149128</v>
      </c>
      <c r="C402" s="28" t="s">
        <v>492</v>
      </c>
      <c r="D402" s="18">
        <v>149</v>
      </c>
      <c r="E402" s="28" t="s">
        <v>154</v>
      </c>
      <c r="F402" s="18">
        <v>128</v>
      </c>
      <c r="G402" s="28" t="s">
        <v>133</v>
      </c>
      <c r="H402" s="49">
        <v>19</v>
      </c>
      <c r="I402" s="29">
        <v>18325</v>
      </c>
      <c r="J402" s="29">
        <v>994</v>
      </c>
      <c r="K402" s="29">
        <v>0</v>
      </c>
      <c r="L402" s="29">
        <v>1188</v>
      </c>
      <c r="M402" s="30">
        <v>20507</v>
      </c>
      <c r="N402" s="31"/>
      <c r="O402" s="32"/>
      <c r="P402" s="32"/>
    </row>
    <row r="403" spans="1:16" ht="15">
      <c r="A403" s="27">
        <v>454</v>
      </c>
      <c r="B403" s="18">
        <v>454149149</v>
      </c>
      <c r="C403" s="28" t="s">
        <v>492</v>
      </c>
      <c r="D403" s="18">
        <v>149</v>
      </c>
      <c r="E403" s="28" t="s">
        <v>154</v>
      </c>
      <c r="F403" s="18">
        <v>149</v>
      </c>
      <c r="G403" s="28" t="s">
        <v>154</v>
      </c>
      <c r="H403" s="49">
        <v>841</v>
      </c>
      <c r="I403" s="29">
        <v>20242</v>
      </c>
      <c r="J403" s="29">
        <v>328</v>
      </c>
      <c r="K403" s="29">
        <v>0</v>
      </c>
      <c r="L403" s="29">
        <v>1188</v>
      </c>
      <c r="M403" s="30">
        <v>21758</v>
      </c>
      <c r="N403" s="31"/>
      <c r="O403" s="32"/>
      <c r="P403" s="32"/>
    </row>
    <row r="404" spans="1:16" ht="15">
      <c r="A404" s="27">
        <v>454</v>
      </c>
      <c r="B404" s="18">
        <v>454149181</v>
      </c>
      <c r="C404" s="28" t="s">
        <v>492</v>
      </c>
      <c r="D404" s="18">
        <v>149</v>
      </c>
      <c r="E404" s="28" t="s">
        <v>154</v>
      </c>
      <c r="F404" s="18">
        <v>181</v>
      </c>
      <c r="G404" s="28" t="s">
        <v>186</v>
      </c>
      <c r="H404" s="49">
        <v>53</v>
      </c>
      <c r="I404" s="29">
        <v>17378</v>
      </c>
      <c r="J404" s="29">
        <v>246</v>
      </c>
      <c r="K404" s="29">
        <v>0</v>
      </c>
      <c r="L404" s="29">
        <v>1188</v>
      </c>
      <c r="M404" s="30">
        <v>18812</v>
      </c>
      <c r="N404" s="31"/>
      <c r="O404" s="32"/>
      <c r="P404" s="32"/>
    </row>
    <row r="405" spans="1:16" ht="15">
      <c r="A405" s="27">
        <v>454</v>
      </c>
      <c r="B405" s="18">
        <v>454149211</v>
      </c>
      <c r="C405" s="28" t="s">
        <v>492</v>
      </c>
      <c r="D405" s="18">
        <v>149</v>
      </c>
      <c r="E405" s="28" t="s">
        <v>154</v>
      </c>
      <c r="F405" s="18">
        <v>211</v>
      </c>
      <c r="G405" s="28" t="s">
        <v>216</v>
      </c>
      <c r="H405" s="49">
        <v>1</v>
      </c>
      <c r="I405" s="29">
        <v>13820</v>
      </c>
      <c r="J405" s="29">
        <v>4249</v>
      </c>
      <c r="K405" s="29">
        <v>0</v>
      </c>
      <c r="L405" s="29">
        <v>1188</v>
      </c>
      <c r="M405" s="30">
        <v>19257</v>
      </c>
      <c r="N405" s="31"/>
      <c r="O405" s="32"/>
      <c r="P405" s="32"/>
    </row>
    <row r="406" spans="1:16" ht="15">
      <c r="A406" s="27">
        <v>455</v>
      </c>
      <c r="B406" s="18">
        <v>455128128</v>
      </c>
      <c r="C406" s="28" t="s">
        <v>493</v>
      </c>
      <c r="D406" s="18">
        <v>128</v>
      </c>
      <c r="E406" s="28" t="s">
        <v>133</v>
      </c>
      <c r="F406" s="18">
        <v>128</v>
      </c>
      <c r="G406" s="28" t="s">
        <v>133</v>
      </c>
      <c r="H406" s="49">
        <v>292</v>
      </c>
      <c r="I406" s="29">
        <v>15252</v>
      </c>
      <c r="J406" s="29">
        <v>827</v>
      </c>
      <c r="K406" s="29">
        <v>0</v>
      </c>
      <c r="L406" s="29">
        <v>1188</v>
      </c>
      <c r="M406" s="30">
        <v>17267</v>
      </c>
      <c r="N406" s="31"/>
      <c r="O406" s="32"/>
      <c r="P406" s="32"/>
    </row>
    <row r="407" spans="1:16" ht="15">
      <c r="A407" s="27">
        <v>455</v>
      </c>
      <c r="B407" s="18">
        <v>455128149</v>
      </c>
      <c r="C407" s="28" t="s">
        <v>493</v>
      </c>
      <c r="D407" s="18">
        <v>128</v>
      </c>
      <c r="E407" s="28" t="s">
        <v>133</v>
      </c>
      <c r="F407" s="18">
        <v>149</v>
      </c>
      <c r="G407" s="28" t="s">
        <v>154</v>
      </c>
      <c r="H407" s="49">
        <v>2</v>
      </c>
      <c r="I407" s="29">
        <v>15954</v>
      </c>
      <c r="J407" s="29">
        <v>259</v>
      </c>
      <c r="K407" s="29">
        <v>0</v>
      </c>
      <c r="L407" s="29">
        <v>1188</v>
      </c>
      <c r="M407" s="30">
        <v>17401</v>
      </c>
      <c r="N407" s="31"/>
      <c r="O407" s="32"/>
      <c r="P407" s="32"/>
    </row>
    <row r="408" spans="1:16" ht="15">
      <c r="A408" s="27">
        <v>455</v>
      </c>
      <c r="B408" s="18">
        <v>455128181</v>
      </c>
      <c r="C408" s="28" t="s">
        <v>493</v>
      </c>
      <c r="D408" s="18">
        <v>128</v>
      </c>
      <c r="E408" s="28" t="s">
        <v>133</v>
      </c>
      <c r="F408" s="18">
        <v>181</v>
      </c>
      <c r="G408" s="28" t="s">
        <v>186</v>
      </c>
      <c r="H408" s="49">
        <v>2</v>
      </c>
      <c r="I408" s="29">
        <v>18906</v>
      </c>
      <c r="J408" s="29">
        <v>267</v>
      </c>
      <c r="K408" s="29">
        <v>0</v>
      </c>
      <c r="L408" s="29">
        <v>1188</v>
      </c>
      <c r="M408" s="30">
        <v>20361</v>
      </c>
      <c r="N408" s="31"/>
      <c r="O408" s="32"/>
      <c r="P408" s="32"/>
    </row>
    <row r="409" spans="1:16" ht="15">
      <c r="A409" s="27">
        <v>455</v>
      </c>
      <c r="B409" s="18">
        <v>455128204</v>
      </c>
      <c r="C409" s="28" t="s">
        <v>493</v>
      </c>
      <c r="D409" s="18">
        <v>128</v>
      </c>
      <c r="E409" s="28" t="s">
        <v>133</v>
      </c>
      <c r="F409" s="18">
        <v>204</v>
      </c>
      <c r="G409" s="28" t="s">
        <v>209</v>
      </c>
      <c r="H409" s="49">
        <v>1</v>
      </c>
      <c r="I409" s="29">
        <v>13123.456961217476</v>
      </c>
      <c r="J409" s="29">
        <v>10518</v>
      </c>
      <c r="K409" s="29">
        <v>0</v>
      </c>
      <c r="L409" s="29">
        <v>1188</v>
      </c>
      <c r="M409" s="30">
        <v>24829.456961217475</v>
      </c>
      <c r="N409" s="31"/>
      <c r="O409" s="32"/>
      <c r="P409" s="32"/>
    </row>
    <row r="410" spans="1:16" ht="15">
      <c r="A410" s="27">
        <v>455</v>
      </c>
      <c r="B410" s="18">
        <v>455128745</v>
      </c>
      <c r="C410" s="28" t="s">
        <v>493</v>
      </c>
      <c r="D410" s="18">
        <v>128</v>
      </c>
      <c r="E410" s="28" t="s">
        <v>133</v>
      </c>
      <c r="F410" s="18">
        <v>745</v>
      </c>
      <c r="G410" s="28" t="s">
        <v>402</v>
      </c>
      <c r="H410" s="49">
        <v>6</v>
      </c>
      <c r="I410" s="29">
        <v>11337</v>
      </c>
      <c r="J410" s="29">
        <v>4551</v>
      </c>
      <c r="K410" s="29">
        <v>0</v>
      </c>
      <c r="L410" s="29">
        <v>1188</v>
      </c>
      <c r="M410" s="30">
        <v>17076</v>
      </c>
      <c r="N410" s="31"/>
      <c r="O410" s="32"/>
      <c r="P410" s="32"/>
    </row>
    <row r="411" spans="1:16" ht="15">
      <c r="A411" s="27">
        <v>455</v>
      </c>
      <c r="B411" s="18">
        <v>455128773</v>
      </c>
      <c r="C411" s="28" t="s">
        <v>493</v>
      </c>
      <c r="D411" s="18">
        <v>128</v>
      </c>
      <c r="E411" s="28" t="s">
        <v>133</v>
      </c>
      <c r="F411" s="18">
        <v>773</v>
      </c>
      <c r="G411" s="28" t="s">
        <v>412</v>
      </c>
      <c r="H411" s="49">
        <v>3</v>
      </c>
      <c r="I411" s="29">
        <v>11089</v>
      </c>
      <c r="J411" s="29">
        <v>7192</v>
      </c>
      <c r="K411" s="29">
        <v>0</v>
      </c>
      <c r="L411" s="29">
        <v>1188</v>
      </c>
      <c r="M411" s="30">
        <v>19469</v>
      </c>
      <c r="N411" s="31"/>
      <c r="O411" s="32"/>
      <c r="P411" s="32"/>
    </row>
    <row r="412" spans="1:16" ht="15">
      <c r="A412" s="27">
        <v>456</v>
      </c>
      <c r="B412" s="18">
        <v>456160007</v>
      </c>
      <c r="C412" s="28" t="s">
        <v>494</v>
      </c>
      <c r="D412" s="18">
        <v>160</v>
      </c>
      <c r="E412" s="28" t="s">
        <v>165</v>
      </c>
      <c r="F412" s="18">
        <v>7</v>
      </c>
      <c r="G412" s="28" t="s">
        <v>12</v>
      </c>
      <c r="H412" s="49">
        <v>1</v>
      </c>
      <c r="I412" s="29">
        <v>14647.883809275663</v>
      </c>
      <c r="J412" s="29">
        <v>6758</v>
      </c>
      <c r="K412" s="29">
        <v>0</v>
      </c>
      <c r="L412" s="29">
        <v>1188</v>
      </c>
      <c r="M412" s="30">
        <v>22593.883809275663</v>
      </c>
      <c r="N412" s="31"/>
      <c r="O412" s="32"/>
      <c r="P412" s="32"/>
    </row>
    <row r="413" spans="1:16" ht="15">
      <c r="A413" s="27">
        <v>456</v>
      </c>
      <c r="B413" s="18">
        <v>456160009</v>
      </c>
      <c r="C413" s="28" t="s">
        <v>494</v>
      </c>
      <c r="D413" s="18">
        <v>160</v>
      </c>
      <c r="E413" s="28" t="s">
        <v>165</v>
      </c>
      <c r="F413" s="18">
        <v>9</v>
      </c>
      <c r="G413" s="28" t="s">
        <v>14</v>
      </c>
      <c r="H413" s="49">
        <v>1</v>
      </c>
      <c r="I413" s="29">
        <v>11462</v>
      </c>
      <c r="J413" s="29">
        <v>7752</v>
      </c>
      <c r="K413" s="29">
        <v>0</v>
      </c>
      <c r="L413" s="29">
        <v>1188</v>
      </c>
      <c r="M413" s="30">
        <v>20402</v>
      </c>
      <c r="N413" s="31"/>
      <c r="O413" s="32"/>
      <c r="P413" s="32"/>
    </row>
    <row r="414" spans="1:16" ht="15">
      <c r="A414" s="27">
        <v>456</v>
      </c>
      <c r="B414" s="18">
        <v>456160031</v>
      </c>
      <c r="C414" s="28" t="s">
        <v>494</v>
      </c>
      <c r="D414" s="18">
        <v>160</v>
      </c>
      <c r="E414" s="28" t="s">
        <v>165</v>
      </c>
      <c r="F414" s="18">
        <v>31</v>
      </c>
      <c r="G414" s="28" t="s">
        <v>36</v>
      </c>
      <c r="H414" s="49">
        <v>3</v>
      </c>
      <c r="I414" s="29">
        <v>15836</v>
      </c>
      <c r="J414" s="29">
        <v>6137</v>
      </c>
      <c r="K414" s="29">
        <v>0</v>
      </c>
      <c r="L414" s="29">
        <v>1188</v>
      </c>
      <c r="M414" s="30">
        <v>23161</v>
      </c>
      <c r="N414" s="31"/>
      <c r="O414" s="32"/>
      <c r="P414" s="32"/>
    </row>
    <row r="415" spans="1:16" ht="15">
      <c r="A415" s="27">
        <v>456</v>
      </c>
      <c r="B415" s="18">
        <v>456160056</v>
      </c>
      <c r="C415" s="28" t="s">
        <v>494</v>
      </c>
      <c r="D415" s="18">
        <v>160</v>
      </c>
      <c r="E415" s="28" t="s">
        <v>165</v>
      </c>
      <c r="F415" s="18">
        <v>56</v>
      </c>
      <c r="G415" s="28" t="s">
        <v>61</v>
      </c>
      <c r="H415" s="49">
        <v>4</v>
      </c>
      <c r="I415" s="29">
        <v>16204</v>
      </c>
      <c r="J415" s="29">
        <v>5136</v>
      </c>
      <c r="K415" s="29">
        <v>0</v>
      </c>
      <c r="L415" s="29">
        <v>1188</v>
      </c>
      <c r="M415" s="30">
        <v>22528</v>
      </c>
      <c r="N415" s="31"/>
      <c r="O415" s="32"/>
      <c r="P415" s="32"/>
    </row>
    <row r="416" spans="1:16" ht="15">
      <c r="A416" s="27">
        <v>456</v>
      </c>
      <c r="B416" s="18">
        <v>456160079</v>
      </c>
      <c r="C416" s="28" t="s">
        <v>494</v>
      </c>
      <c r="D416" s="18">
        <v>160</v>
      </c>
      <c r="E416" s="28" t="s">
        <v>165</v>
      </c>
      <c r="F416" s="18">
        <v>79</v>
      </c>
      <c r="G416" s="28" t="s">
        <v>84</v>
      </c>
      <c r="H416" s="49">
        <v>41</v>
      </c>
      <c r="I416" s="29">
        <v>17180</v>
      </c>
      <c r="J416" s="29">
        <v>969</v>
      </c>
      <c r="K416" s="29">
        <v>0</v>
      </c>
      <c r="L416" s="29">
        <v>1188</v>
      </c>
      <c r="M416" s="30">
        <v>19337</v>
      </c>
      <c r="N416" s="31"/>
      <c r="O416" s="32"/>
      <c r="P416" s="32"/>
    </row>
    <row r="417" spans="1:16" ht="15">
      <c r="A417" s="27">
        <v>456</v>
      </c>
      <c r="B417" s="18">
        <v>456160149</v>
      </c>
      <c r="C417" s="28" t="s">
        <v>494</v>
      </c>
      <c r="D417" s="18">
        <v>160</v>
      </c>
      <c r="E417" s="28" t="s">
        <v>165</v>
      </c>
      <c r="F417" s="18">
        <v>149</v>
      </c>
      <c r="G417" s="28" t="s">
        <v>154</v>
      </c>
      <c r="H417" s="49">
        <v>4</v>
      </c>
      <c r="I417" s="29">
        <v>18618</v>
      </c>
      <c r="J417" s="29">
        <v>302</v>
      </c>
      <c r="K417" s="29">
        <v>0</v>
      </c>
      <c r="L417" s="29">
        <v>1188</v>
      </c>
      <c r="M417" s="30">
        <v>20108</v>
      </c>
      <c r="N417" s="31"/>
      <c r="O417" s="32"/>
      <c r="P417" s="32"/>
    </row>
    <row r="418" spans="1:16" ht="15">
      <c r="A418" s="27">
        <v>456</v>
      </c>
      <c r="B418" s="18">
        <v>456160160</v>
      </c>
      <c r="C418" s="28" t="s">
        <v>494</v>
      </c>
      <c r="D418" s="18">
        <v>160</v>
      </c>
      <c r="E418" s="28" t="s">
        <v>165</v>
      </c>
      <c r="F418" s="18">
        <v>160</v>
      </c>
      <c r="G418" s="28" t="s">
        <v>165</v>
      </c>
      <c r="H418" s="49">
        <v>745</v>
      </c>
      <c r="I418" s="29">
        <v>18770</v>
      </c>
      <c r="J418" s="29">
        <v>278</v>
      </c>
      <c r="K418" s="29">
        <v>0</v>
      </c>
      <c r="L418" s="29">
        <v>1188</v>
      </c>
      <c r="M418" s="30">
        <v>20236</v>
      </c>
      <c r="N418" s="31"/>
      <c r="O418" s="32"/>
      <c r="P418" s="32"/>
    </row>
    <row r="419" spans="1:16" ht="15">
      <c r="A419" s="27">
        <v>456</v>
      </c>
      <c r="B419" s="18">
        <v>456160170</v>
      </c>
      <c r="C419" s="28" t="s">
        <v>494</v>
      </c>
      <c r="D419" s="18">
        <v>160</v>
      </c>
      <c r="E419" s="28" t="s">
        <v>165</v>
      </c>
      <c r="F419" s="18">
        <v>170</v>
      </c>
      <c r="G419" s="28" t="s">
        <v>175</v>
      </c>
      <c r="H419" s="49">
        <v>1</v>
      </c>
      <c r="I419" s="29">
        <v>12746</v>
      </c>
      <c r="J419" s="29">
        <v>1416</v>
      </c>
      <c r="K419" s="29">
        <v>0</v>
      </c>
      <c r="L419" s="29">
        <v>1188</v>
      </c>
      <c r="M419" s="30">
        <v>15350</v>
      </c>
      <c r="N419" s="31"/>
      <c r="O419" s="32"/>
      <c r="P419" s="32"/>
    </row>
    <row r="420" spans="1:16" ht="15">
      <c r="A420" s="27">
        <v>456</v>
      </c>
      <c r="B420" s="18">
        <v>456160181</v>
      </c>
      <c r="C420" s="28" t="s">
        <v>494</v>
      </c>
      <c r="D420" s="18">
        <v>160</v>
      </c>
      <c r="E420" s="28" t="s">
        <v>165</v>
      </c>
      <c r="F420" s="18">
        <v>181</v>
      </c>
      <c r="G420" s="28" t="s">
        <v>186</v>
      </c>
      <c r="H420" s="49">
        <v>3</v>
      </c>
      <c r="I420" s="29">
        <v>15182</v>
      </c>
      <c r="J420" s="29">
        <v>215</v>
      </c>
      <c r="K420" s="29">
        <v>0</v>
      </c>
      <c r="L420" s="29">
        <v>1188</v>
      </c>
      <c r="M420" s="30">
        <v>16585</v>
      </c>
      <c r="N420" s="31"/>
      <c r="O420" s="32"/>
      <c r="P420" s="32"/>
    </row>
    <row r="421" spans="1:16" ht="15">
      <c r="A421" s="27">
        <v>456</v>
      </c>
      <c r="B421" s="18">
        <v>456160295</v>
      </c>
      <c r="C421" s="28" t="s">
        <v>494</v>
      </c>
      <c r="D421" s="18">
        <v>160</v>
      </c>
      <c r="E421" s="28" t="s">
        <v>165</v>
      </c>
      <c r="F421" s="18">
        <v>295</v>
      </c>
      <c r="G421" s="28" t="s">
        <v>300</v>
      </c>
      <c r="H421" s="49">
        <v>7</v>
      </c>
      <c r="I421" s="29">
        <v>13990</v>
      </c>
      <c r="J421" s="29">
        <v>6825</v>
      </c>
      <c r="K421" s="29">
        <v>0</v>
      </c>
      <c r="L421" s="29">
        <v>1188</v>
      </c>
      <c r="M421" s="30">
        <v>22003</v>
      </c>
      <c r="N421" s="31"/>
      <c r="O421" s="32"/>
      <c r="P421" s="32"/>
    </row>
    <row r="422" spans="1:16" ht="15">
      <c r="A422" s="27">
        <v>456</v>
      </c>
      <c r="B422" s="18">
        <v>456160301</v>
      </c>
      <c r="C422" s="28" t="s">
        <v>494</v>
      </c>
      <c r="D422" s="18">
        <v>160</v>
      </c>
      <c r="E422" s="28" t="s">
        <v>165</v>
      </c>
      <c r="F422" s="18">
        <v>301</v>
      </c>
      <c r="G422" s="28" t="s">
        <v>306</v>
      </c>
      <c r="H422" s="49">
        <v>2</v>
      </c>
      <c r="I422" s="29">
        <v>18457</v>
      </c>
      <c r="J422" s="29">
        <v>5794</v>
      </c>
      <c r="K422" s="29">
        <v>0</v>
      </c>
      <c r="L422" s="29">
        <v>1188</v>
      </c>
      <c r="M422" s="30">
        <v>25439</v>
      </c>
      <c r="N422" s="31"/>
      <c r="O422" s="32"/>
      <c r="P422" s="32"/>
    </row>
    <row r="423" spans="1:16" ht="15">
      <c r="A423" s="27">
        <v>456</v>
      </c>
      <c r="B423" s="18">
        <v>456160616</v>
      </c>
      <c r="C423" s="28" t="s">
        <v>494</v>
      </c>
      <c r="D423" s="18">
        <v>160</v>
      </c>
      <c r="E423" s="28" t="s">
        <v>165</v>
      </c>
      <c r="F423" s="18">
        <v>616</v>
      </c>
      <c r="G423" s="28" t="s">
        <v>364</v>
      </c>
      <c r="H423" s="49">
        <v>2</v>
      </c>
      <c r="I423" s="29">
        <v>17291</v>
      </c>
      <c r="J423" s="29">
        <v>2894</v>
      </c>
      <c r="K423" s="29">
        <v>0</v>
      </c>
      <c r="L423" s="29">
        <v>1188</v>
      </c>
      <c r="M423" s="30">
        <v>21373</v>
      </c>
      <c r="N423" s="31"/>
      <c r="O423" s="32"/>
      <c r="P423" s="32"/>
    </row>
    <row r="424" spans="1:16" ht="15">
      <c r="A424" s="27">
        <v>456</v>
      </c>
      <c r="B424" s="18">
        <v>456160735</v>
      </c>
      <c r="C424" s="28" t="s">
        <v>494</v>
      </c>
      <c r="D424" s="18">
        <v>160</v>
      </c>
      <c r="E424" s="28" t="s">
        <v>165</v>
      </c>
      <c r="F424" s="18">
        <v>735</v>
      </c>
      <c r="G424" s="28" t="s">
        <v>400</v>
      </c>
      <c r="H424" s="49">
        <v>1</v>
      </c>
      <c r="I424" s="29">
        <v>20067</v>
      </c>
      <c r="J424" s="29">
        <v>6521</v>
      </c>
      <c r="K424" s="29">
        <v>0</v>
      </c>
      <c r="L424" s="29">
        <v>1188</v>
      </c>
      <c r="M424" s="30">
        <v>27776</v>
      </c>
      <c r="N424" s="31"/>
      <c r="O424" s="32"/>
      <c r="P424" s="32"/>
    </row>
    <row r="425" spans="1:16" ht="15">
      <c r="A425" s="27">
        <v>458</v>
      </c>
      <c r="B425" s="18">
        <v>458160031</v>
      </c>
      <c r="C425" s="28" t="s">
        <v>495</v>
      </c>
      <c r="D425" s="18">
        <v>160</v>
      </c>
      <c r="E425" s="28" t="s">
        <v>165</v>
      </c>
      <c r="F425" s="18">
        <v>31</v>
      </c>
      <c r="G425" s="28" t="s">
        <v>36</v>
      </c>
      <c r="H425" s="49">
        <v>2</v>
      </c>
      <c r="I425" s="29">
        <v>13785.015331066217</v>
      </c>
      <c r="J425" s="29">
        <v>5342</v>
      </c>
      <c r="K425" s="29">
        <v>0</v>
      </c>
      <c r="L425" s="29">
        <v>1188</v>
      </c>
      <c r="M425" s="30">
        <v>20315.015331066217</v>
      </c>
      <c r="N425" s="31"/>
      <c r="O425" s="32"/>
      <c r="P425" s="32"/>
    </row>
    <row r="426" spans="1:16" ht="15">
      <c r="A426" s="27">
        <v>458</v>
      </c>
      <c r="B426" s="18">
        <v>458160056</v>
      </c>
      <c r="C426" s="28" t="s">
        <v>495</v>
      </c>
      <c r="D426" s="18">
        <v>160</v>
      </c>
      <c r="E426" s="28" t="s">
        <v>165</v>
      </c>
      <c r="F426" s="18">
        <v>56</v>
      </c>
      <c r="G426" s="28" t="s">
        <v>61</v>
      </c>
      <c r="H426" s="49">
        <v>2</v>
      </c>
      <c r="I426" s="29">
        <v>15421</v>
      </c>
      <c r="J426" s="29">
        <v>4888</v>
      </c>
      <c r="K426" s="29">
        <v>0</v>
      </c>
      <c r="L426" s="29">
        <v>1188</v>
      </c>
      <c r="M426" s="30">
        <v>21497</v>
      </c>
      <c r="N426" s="31"/>
      <c r="O426" s="32"/>
      <c r="P426" s="32"/>
    </row>
    <row r="427" spans="1:16" ht="15">
      <c r="A427" s="27">
        <v>458</v>
      </c>
      <c r="B427" s="18">
        <v>458160079</v>
      </c>
      <c r="C427" s="28" t="s">
        <v>495</v>
      </c>
      <c r="D427" s="18">
        <v>160</v>
      </c>
      <c r="E427" s="28" t="s">
        <v>165</v>
      </c>
      <c r="F427" s="18">
        <v>79</v>
      </c>
      <c r="G427" s="28" t="s">
        <v>84</v>
      </c>
      <c r="H427" s="49">
        <v>14</v>
      </c>
      <c r="I427" s="29">
        <v>16327</v>
      </c>
      <c r="J427" s="29">
        <v>921</v>
      </c>
      <c r="K427" s="29">
        <v>0</v>
      </c>
      <c r="L427" s="29">
        <v>1188</v>
      </c>
      <c r="M427" s="30">
        <v>18436</v>
      </c>
      <c r="N427" s="31"/>
      <c r="O427" s="32"/>
      <c r="P427" s="32"/>
    </row>
    <row r="428" spans="1:16" ht="15">
      <c r="A428" s="27">
        <v>458</v>
      </c>
      <c r="B428" s="18">
        <v>458160149</v>
      </c>
      <c r="C428" s="28" t="s">
        <v>495</v>
      </c>
      <c r="D428" s="18">
        <v>160</v>
      </c>
      <c r="E428" s="28" t="s">
        <v>165</v>
      </c>
      <c r="F428" s="18">
        <v>149</v>
      </c>
      <c r="G428" s="28" t="s">
        <v>154</v>
      </c>
      <c r="H428" s="49">
        <v>1</v>
      </c>
      <c r="I428" s="29">
        <v>21948.890829499142</v>
      </c>
      <c r="J428" s="29">
        <v>356</v>
      </c>
      <c r="K428" s="29">
        <v>0</v>
      </c>
      <c r="L428" s="29">
        <v>1188</v>
      </c>
      <c r="M428" s="30">
        <v>23492.890829499142</v>
      </c>
      <c r="N428" s="31"/>
      <c r="O428" s="32"/>
      <c r="P428" s="32"/>
    </row>
    <row r="429" spans="1:16" ht="15">
      <c r="A429" s="27">
        <v>458</v>
      </c>
      <c r="B429" s="18">
        <v>458160151</v>
      </c>
      <c r="C429" s="28" t="s">
        <v>495</v>
      </c>
      <c r="D429" s="18">
        <v>160</v>
      </c>
      <c r="E429" s="28" t="s">
        <v>165</v>
      </c>
      <c r="F429" s="18">
        <v>151</v>
      </c>
      <c r="G429" s="28" t="s">
        <v>156</v>
      </c>
      <c r="H429" s="49">
        <v>2</v>
      </c>
      <c r="I429" s="29">
        <v>19727</v>
      </c>
      <c r="J429" s="29">
        <v>4535</v>
      </c>
      <c r="K429" s="29">
        <v>0</v>
      </c>
      <c r="L429" s="29">
        <v>1188</v>
      </c>
      <c r="M429" s="30">
        <v>25450</v>
      </c>
      <c r="N429" s="31"/>
      <c r="O429" s="32"/>
      <c r="P429" s="32"/>
    </row>
    <row r="430" spans="1:16" ht="15">
      <c r="A430" s="27">
        <v>458</v>
      </c>
      <c r="B430" s="18">
        <v>458160160</v>
      </c>
      <c r="C430" s="28" t="s">
        <v>495</v>
      </c>
      <c r="D430" s="18">
        <v>160</v>
      </c>
      <c r="E430" s="28" t="s">
        <v>165</v>
      </c>
      <c r="F430" s="18">
        <v>160</v>
      </c>
      <c r="G430" s="28" t="s">
        <v>165</v>
      </c>
      <c r="H430" s="49">
        <v>101</v>
      </c>
      <c r="I430" s="29">
        <v>21252</v>
      </c>
      <c r="J430" s="29">
        <v>315</v>
      </c>
      <c r="K430" s="29">
        <v>0</v>
      </c>
      <c r="L430" s="29">
        <v>1188</v>
      </c>
      <c r="M430" s="30">
        <v>22755</v>
      </c>
      <c r="N430" s="31"/>
      <c r="O430" s="32"/>
      <c r="P430" s="32"/>
    </row>
    <row r="431" spans="1:16" ht="15">
      <c r="A431" s="27">
        <v>458</v>
      </c>
      <c r="B431" s="18">
        <v>458160176</v>
      </c>
      <c r="C431" s="28" t="s">
        <v>495</v>
      </c>
      <c r="D431" s="18">
        <v>160</v>
      </c>
      <c r="E431" s="28" t="s">
        <v>165</v>
      </c>
      <c r="F431" s="18">
        <v>176</v>
      </c>
      <c r="G431" s="28" t="s">
        <v>181</v>
      </c>
      <c r="H431" s="49">
        <v>1</v>
      </c>
      <c r="I431" s="29">
        <v>12989</v>
      </c>
      <c r="J431" s="29">
        <v>5150</v>
      </c>
      <c r="K431" s="29">
        <v>0</v>
      </c>
      <c r="L431" s="29">
        <v>1188</v>
      </c>
      <c r="M431" s="30">
        <v>19327</v>
      </c>
      <c r="N431" s="31"/>
      <c r="O431" s="32"/>
      <c r="P431" s="32"/>
    </row>
    <row r="432" spans="1:16" ht="15">
      <c r="A432" s="27">
        <v>458</v>
      </c>
      <c r="B432" s="18">
        <v>458160326</v>
      </c>
      <c r="C432" s="28" t="s">
        <v>495</v>
      </c>
      <c r="D432" s="18">
        <v>160</v>
      </c>
      <c r="E432" s="28" t="s">
        <v>165</v>
      </c>
      <c r="F432" s="18">
        <v>326</v>
      </c>
      <c r="G432" s="28" t="s">
        <v>331</v>
      </c>
      <c r="H432" s="49">
        <v>1</v>
      </c>
      <c r="I432" s="29">
        <v>12884.310801281314</v>
      </c>
      <c r="J432" s="29">
        <v>4613</v>
      </c>
      <c r="K432" s="29">
        <v>0</v>
      </c>
      <c r="L432" s="29">
        <v>1188</v>
      </c>
      <c r="M432" s="30">
        <v>18685.310801281314</v>
      </c>
      <c r="N432" s="31"/>
      <c r="O432" s="32"/>
      <c r="P432" s="32"/>
    </row>
    <row r="433" spans="1:16" ht="15">
      <c r="A433" s="27">
        <v>463</v>
      </c>
      <c r="B433" s="18">
        <v>463035018</v>
      </c>
      <c r="C433" s="28" t="s">
        <v>496</v>
      </c>
      <c r="D433" s="18">
        <v>35</v>
      </c>
      <c r="E433" s="28" t="s">
        <v>40</v>
      </c>
      <c r="F433" s="18">
        <v>18</v>
      </c>
      <c r="G433" s="28" t="s">
        <v>23</v>
      </c>
      <c r="H433" s="49">
        <v>1</v>
      </c>
      <c r="I433" s="29">
        <v>17601.171054421768</v>
      </c>
      <c r="J433" s="29">
        <v>9570</v>
      </c>
      <c r="K433" s="29">
        <v>0</v>
      </c>
      <c r="L433" s="29">
        <v>1188</v>
      </c>
      <c r="M433" s="30">
        <v>28359.171054421768</v>
      </c>
      <c r="N433" s="31"/>
      <c r="O433" s="32"/>
      <c r="P433" s="32"/>
    </row>
    <row r="434" spans="1:16" ht="15">
      <c r="A434" s="27">
        <v>463</v>
      </c>
      <c r="B434" s="18">
        <v>463035035</v>
      </c>
      <c r="C434" s="28" t="s">
        <v>496</v>
      </c>
      <c r="D434" s="18">
        <v>35</v>
      </c>
      <c r="E434" s="28" t="s">
        <v>40</v>
      </c>
      <c r="F434" s="18">
        <v>35</v>
      </c>
      <c r="G434" s="28" t="s">
        <v>40</v>
      </c>
      <c r="H434" s="49">
        <v>608</v>
      </c>
      <c r="I434" s="29">
        <v>20456</v>
      </c>
      <c r="J434" s="29">
        <v>7108</v>
      </c>
      <c r="K434" s="29">
        <v>0</v>
      </c>
      <c r="L434" s="29">
        <v>1188</v>
      </c>
      <c r="M434" s="30">
        <v>28752</v>
      </c>
      <c r="N434" s="31"/>
      <c r="O434" s="32"/>
      <c r="P434" s="32"/>
    </row>
    <row r="435" spans="1:16" ht="15">
      <c r="A435" s="27">
        <v>463</v>
      </c>
      <c r="B435" s="18">
        <v>463035040</v>
      </c>
      <c r="C435" s="28" t="s">
        <v>496</v>
      </c>
      <c r="D435" s="18">
        <v>35</v>
      </c>
      <c r="E435" s="28" t="s">
        <v>40</v>
      </c>
      <c r="F435" s="18">
        <v>40</v>
      </c>
      <c r="G435" s="28" t="s">
        <v>45</v>
      </c>
      <c r="H435" s="49">
        <v>2</v>
      </c>
      <c r="I435" s="29">
        <v>18262</v>
      </c>
      <c r="J435" s="29">
        <v>6107</v>
      </c>
      <c r="K435" s="29">
        <v>0</v>
      </c>
      <c r="L435" s="29">
        <v>1188</v>
      </c>
      <c r="M435" s="30">
        <v>25557</v>
      </c>
      <c r="N435" s="31"/>
      <c r="O435" s="32"/>
      <c r="P435" s="32"/>
    </row>
    <row r="436" spans="1:16" ht="15">
      <c r="A436" s="27">
        <v>463</v>
      </c>
      <c r="B436" s="18">
        <v>463035044</v>
      </c>
      <c r="C436" s="28" t="s">
        <v>496</v>
      </c>
      <c r="D436" s="18">
        <v>35</v>
      </c>
      <c r="E436" s="28" t="s">
        <v>40</v>
      </c>
      <c r="F436" s="18">
        <v>44</v>
      </c>
      <c r="G436" s="28" t="s">
        <v>49</v>
      </c>
      <c r="H436" s="49">
        <v>5</v>
      </c>
      <c r="I436" s="29">
        <v>19039</v>
      </c>
      <c r="J436" s="29">
        <v>330</v>
      </c>
      <c r="K436" s="29">
        <v>0</v>
      </c>
      <c r="L436" s="29">
        <v>1188</v>
      </c>
      <c r="M436" s="30">
        <v>20557</v>
      </c>
      <c r="N436" s="31"/>
      <c r="O436" s="32"/>
      <c r="P436" s="32"/>
    </row>
    <row r="437" spans="1:16" ht="15">
      <c r="A437" s="27">
        <v>463</v>
      </c>
      <c r="B437" s="18">
        <v>463035046</v>
      </c>
      <c r="C437" s="28" t="s">
        <v>496</v>
      </c>
      <c r="D437" s="18">
        <v>35</v>
      </c>
      <c r="E437" s="28" t="s">
        <v>40</v>
      </c>
      <c r="F437" s="18">
        <v>46</v>
      </c>
      <c r="G437" s="28" t="s">
        <v>51</v>
      </c>
      <c r="H437" s="49">
        <v>1</v>
      </c>
      <c r="I437" s="29">
        <v>13851.49874879814</v>
      </c>
      <c r="J437" s="29">
        <v>13786</v>
      </c>
      <c r="K437" s="29">
        <v>0</v>
      </c>
      <c r="L437" s="29">
        <v>1188</v>
      </c>
      <c r="M437" s="30">
        <v>28825.498748798142</v>
      </c>
      <c r="N437" s="31"/>
      <c r="O437" s="32"/>
      <c r="P437" s="32"/>
    </row>
    <row r="438" spans="1:16" ht="15">
      <c r="A438" s="27">
        <v>463</v>
      </c>
      <c r="B438" s="18">
        <v>463035093</v>
      </c>
      <c r="C438" s="28" t="s">
        <v>496</v>
      </c>
      <c r="D438" s="18">
        <v>35</v>
      </c>
      <c r="E438" s="28" t="s">
        <v>40</v>
      </c>
      <c r="F438" s="18">
        <v>93</v>
      </c>
      <c r="G438" s="28" t="s">
        <v>98</v>
      </c>
      <c r="H438" s="49">
        <v>1</v>
      </c>
      <c r="I438" s="29">
        <v>16664</v>
      </c>
      <c r="J438" s="29">
        <v>0</v>
      </c>
      <c r="K438" s="29">
        <v>0</v>
      </c>
      <c r="L438" s="29">
        <v>1188</v>
      </c>
      <c r="M438" s="30">
        <v>17852</v>
      </c>
      <c r="N438" s="31"/>
      <c r="O438" s="32"/>
      <c r="P438" s="32"/>
    </row>
    <row r="439" spans="1:16" ht="15">
      <c r="A439" s="27">
        <v>463</v>
      </c>
      <c r="B439" s="18">
        <v>463035207</v>
      </c>
      <c r="C439" s="28" t="s">
        <v>496</v>
      </c>
      <c r="D439" s="18">
        <v>35</v>
      </c>
      <c r="E439" s="28" t="s">
        <v>40</v>
      </c>
      <c r="F439" s="18">
        <v>207</v>
      </c>
      <c r="G439" s="28" t="s">
        <v>212</v>
      </c>
      <c r="H439" s="49">
        <v>1</v>
      </c>
      <c r="I439" s="29">
        <v>11796</v>
      </c>
      <c r="J439" s="29">
        <v>9888</v>
      </c>
      <c r="K439" s="29">
        <v>0</v>
      </c>
      <c r="L439" s="29">
        <v>1188</v>
      </c>
      <c r="M439" s="30">
        <v>22872</v>
      </c>
      <c r="N439" s="31"/>
      <c r="O439" s="32"/>
      <c r="P439" s="32"/>
    </row>
    <row r="440" spans="1:16" ht="15">
      <c r="A440" s="27">
        <v>463</v>
      </c>
      <c r="B440" s="18">
        <v>463035220</v>
      </c>
      <c r="C440" s="28" t="s">
        <v>496</v>
      </c>
      <c r="D440" s="18">
        <v>35</v>
      </c>
      <c r="E440" s="28" t="s">
        <v>40</v>
      </c>
      <c r="F440" s="18">
        <v>220</v>
      </c>
      <c r="G440" s="28" t="s">
        <v>225</v>
      </c>
      <c r="H440" s="49">
        <v>1</v>
      </c>
      <c r="I440" s="29">
        <v>19036</v>
      </c>
      <c r="J440" s="29">
        <v>6742</v>
      </c>
      <c r="K440" s="29">
        <v>0</v>
      </c>
      <c r="L440" s="29">
        <v>1188</v>
      </c>
      <c r="M440" s="30">
        <v>26966</v>
      </c>
      <c r="N440" s="31"/>
      <c r="O440" s="32"/>
      <c r="P440" s="32"/>
    </row>
    <row r="441" spans="1:16" ht="15">
      <c r="A441" s="27">
        <v>463</v>
      </c>
      <c r="B441" s="18">
        <v>463035243</v>
      </c>
      <c r="C441" s="28" t="s">
        <v>496</v>
      </c>
      <c r="D441" s="18">
        <v>35</v>
      </c>
      <c r="E441" s="28" t="s">
        <v>40</v>
      </c>
      <c r="F441" s="18">
        <v>243</v>
      </c>
      <c r="G441" s="28" t="s">
        <v>248</v>
      </c>
      <c r="H441" s="49">
        <v>1</v>
      </c>
      <c r="I441" s="29">
        <v>19819</v>
      </c>
      <c r="J441" s="29">
        <v>2564</v>
      </c>
      <c r="K441" s="29">
        <v>0</v>
      </c>
      <c r="L441" s="29">
        <v>1188</v>
      </c>
      <c r="M441" s="30">
        <v>23571</v>
      </c>
      <c r="N441" s="31"/>
      <c r="O441" s="32"/>
      <c r="P441" s="32"/>
    </row>
    <row r="442" spans="1:16" ht="15">
      <c r="A442" s="27">
        <v>463</v>
      </c>
      <c r="B442" s="18">
        <v>463035244</v>
      </c>
      <c r="C442" s="28" t="s">
        <v>496</v>
      </c>
      <c r="D442" s="18">
        <v>35</v>
      </c>
      <c r="E442" s="28" t="s">
        <v>40</v>
      </c>
      <c r="F442" s="18">
        <v>244</v>
      </c>
      <c r="G442" s="28" t="s">
        <v>249</v>
      </c>
      <c r="H442" s="49">
        <v>5</v>
      </c>
      <c r="I442" s="29">
        <v>18028</v>
      </c>
      <c r="J442" s="29">
        <v>4326</v>
      </c>
      <c r="K442" s="29">
        <v>0</v>
      </c>
      <c r="L442" s="29">
        <v>1188</v>
      </c>
      <c r="M442" s="30">
        <v>23542</v>
      </c>
      <c r="N442" s="31"/>
      <c r="O442" s="32"/>
      <c r="P442" s="32"/>
    </row>
    <row r="443" spans="1:16" ht="15">
      <c r="A443" s="27">
        <v>463</v>
      </c>
      <c r="B443" s="18">
        <v>463035251</v>
      </c>
      <c r="C443" s="28" t="s">
        <v>496</v>
      </c>
      <c r="D443" s="18">
        <v>35</v>
      </c>
      <c r="E443" s="28" t="s">
        <v>40</v>
      </c>
      <c r="F443" s="18">
        <v>251</v>
      </c>
      <c r="G443" s="28" t="s">
        <v>256</v>
      </c>
      <c r="H443" s="49">
        <v>1</v>
      </c>
      <c r="I443" s="29">
        <v>11796</v>
      </c>
      <c r="J443" s="29">
        <v>1862</v>
      </c>
      <c r="K443" s="29">
        <v>0</v>
      </c>
      <c r="L443" s="29">
        <v>1188</v>
      </c>
      <c r="M443" s="30">
        <v>14846</v>
      </c>
      <c r="N443" s="31"/>
      <c r="O443" s="32"/>
      <c r="P443" s="32"/>
    </row>
    <row r="444" spans="1:16" ht="15">
      <c r="A444" s="27">
        <v>464</v>
      </c>
      <c r="B444" s="18">
        <v>464168030</v>
      </c>
      <c r="C444" s="28" t="s">
        <v>497</v>
      </c>
      <c r="D444" s="18">
        <v>168</v>
      </c>
      <c r="E444" s="28" t="s">
        <v>173</v>
      </c>
      <c r="F444" s="18">
        <v>30</v>
      </c>
      <c r="G444" s="28" t="s">
        <v>35</v>
      </c>
      <c r="H444" s="49">
        <v>11</v>
      </c>
      <c r="I444" s="29">
        <v>15293</v>
      </c>
      <c r="J444" s="29">
        <v>5539</v>
      </c>
      <c r="K444" s="29">
        <v>0</v>
      </c>
      <c r="L444" s="29">
        <v>1188</v>
      </c>
      <c r="M444" s="30">
        <v>22020</v>
      </c>
      <c r="N444" s="31"/>
      <c r="O444" s="32"/>
      <c r="P444" s="32"/>
    </row>
    <row r="445" spans="1:16" ht="15">
      <c r="A445" s="27">
        <v>464</v>
      </c>
      <c r="B445" s="18">
        <v>464168035</v>
      </c>
      <c r="C445" s="28" t="s">
        <v>497</v>
      </c>
      <c r="D445" s="18">
        <v>168</v>
      </c>
      <c r="E445" s="28" t="s">
        <v>173</v>
      </c>
      <c r="F445" s="18">
        <v>35</v>
      </c>
      <c r="G445" s="28" t="s">
        <v>40</v>
      </c>
      <c r="H445" s="49">
        <v>1</v>
      </c>
      <c r="I445" s="29">
        <v>11462</v>
      </c>
      <c r="J445" s="29">
        <v>3983</v>
      </c>
      <c r="K445" s="29">
        <v>0</v>
      </c>
      <c r="L445" s="29">
        <v>1188</v>
      </c>
      <c r="M445" s="30">
        <v>16633</v>
      </c>
      <c r="N445" s="31"/>
      <c r="O445" s="32"/>
      <c r="P445" s="32"/>
    </row>
    <row r="446" spans="1:16" ht="15">
      <c r="A446" s="27">
        <v>464</v>
      </c>
      <c r="B446" s="18">
        <v>464168071</v>
      </c>
      <c r="C446" s="28" t="s">
        <v>497</v>
      </c>
      <c r="D446" s="18">
        <v>168</v>
      </c>
      <c r="E446" s="28" t="s">
        <v>173</v>
      </c>
      <c r="F446" s="18">
        <v>71</v>
      </c>
      <c r="G446" s="28" t="s">
        <v>76</v>
      </c>
      <c r="H446" s="49">
        <v>3</v>
      </c>
      <c r="I446" s="29">
        <v>11213</v>
      </c>
      <c r="J446" s="29">
        <v>4738</v>
      </c>
      <c r="K446" s="29">
        <v>0</v>
      </c>
      <c r="L446" s="29">
        <v>1188</v>
      </c>
      <c r="M446" s="30">
        <v>17139</v>
      </c>
      <c r="N446" s="31"/>
      <c r="O446" s="32"/>
      <c r="P446" s="32"/>
    </row>
    <row r="447" spans="1:16" ht="15">
      <c r="A447" s="27">
        <v>464</v>
      </c>
      <c r="B447" s="18">
        <v>464168163</v>
      </c>
      <c r="C447" s="28" t="s">
        <v>497</v>
      </c>
      <c r="D447" s="18">
        <v>168</v>
      </c>
      <c r="E447" s="28" t="s">
        <v>173</v>
      </c>
      <c r="F447" s="18">
        <v>163</v>
      </c>
      <c r="G447" s="28" t="s">
        <v>168</v>
      </c>
      <c r="H447" s="49">
        <v>29</v>
      </c>
      <c r="I447" s="29">
        <v>15133</v>
      </c>
      <c r="J447" s="29">
        <v>0</v>
      </c>
      <c r="K447" s="29">
        <v>0</v>
      </c>
      <c r="L447" s="29">
        <v>1188</v>
      </c>
      <c r="M447" s="30">
        <v>16321</v>
      </c>
      <c r="N447" s="31"/>
      <c r="O447" s="32"/>
      <c r="P447" s="32"/>
    </row>
    <row r="448" spans="1:16" ht="15">
      <c r="A448" s="27">
        <v>464</v>
      </c>
      <c r="B448" s="18">
        <v>464168168</v>
      </c>
      <c r="C448" s="28" t="s">
        <v>497</v>
      </c>
      <c r="D448" s="18">
        <v>168</v>
      </c>
      <c r="E448" s="28" t="s">
        <v>173</v>
      </c>
      <c r="F448" s="18">
        <v>168</v>
      </c>
      <c r="G448" s="28" t="s">
        <v>173</v>
      </c>
      <c r="H448" s="49">
        <v>79</v>
      </c>
      <c r="I448" s="29">
        <v>12471</v>
      </c>
      <c r="J448" s="29">
        <v>8943</v>
      </c>
      <c r="K448" s="29">
        <v>0</v>
      </c>
      <c r="L448" s="29">
        <v>1188</v>
      </c>
      <c r="M448" s="30">
        <v>22602</v>
      </c>
      <c r="N448" s="31"/>
      <c r="O448" s="32"/>
      <c r="P448" s="32"/>
    </row>
    <row r="449" spans="1:16" ht="15">
      <c r="A449" s="27">
        <v>464</v>
      </c>
      <c r="B449" s="18">
        <v>464168196</v>
      </c>
      <c r="C449" s="28" t="s">
        <v>497</v>
      </c>
      <c r="D449" s="18">
        <v>168</v>
      </c>
      <c r="E449" s="28" t="s">
        <v>173</v>
      </c>
      <c r="F449" s="18">
        <v>196</v>
      </c>
      <c r="G449" s="28" t="s">
        <v>201</v>
      </c>
      <c r="H449" s="49">
        <v>11</v>
      </c>
      <c r="I449" s="29">
        <v>13040</v>
      </c>
      <c r="J449" s="29">
        <v>8550</v>
      </c>
      <c r="K449" s="29">
        <v>0</v>
      </c>
      <c r="L449" s="29">
        <v>1188</v>
      </c>
      <c r="M449" s="30">
        <v>22778</v>
      </c>
      <c r="N449" s="31"/>
      <c r="O449" s="32"/>
      <c r="P449" s="32"/>
    </row>
    <row r="450" spans="1:16" ht="15">
      <c r="A450" s="27">
        <v>464</v>
      </c>
      <c r="B450" s="18">
        <v>464168229</v>
      </c>
      <c r="C450" s="28" t="s">
        <v>497</v>
      </c>
      <c r="D450" s="18">
        <v>168</v>
      </c>
      <c r="E450" s="28" t="s">
        <v>173</v>
      </c>
      <c r="F450" s="18">
        <v>229</v>
      </c>
      <c r="G450" s="28" t="s">
        <v>234</v>
      </c>
      <c r="H450" s="49">
        <v>32</v>
      </c>
      <c r="I450" s="29">
        <v>16313</v>
      </c>
      <c r="J450" s="29">
        <v>1769</v>
      </c>
      <c r="K450" s="29">
        <v>0</v>
      </c>
      <c r="L450" s="29">
        <v>1188</v>
      </c>
      <c r="M450" s="30">
        <v>19270</v>
      </c>
      <c r="N450" s="31"/>
      <c r="O450" s="32"/>
      <c r="P450" s="32"/>
    </row>
    <row r="451" spans="1:16" ht="15">
      <c r="A451" s="27">
        <v>464</v>
      </c>
      <c r="B451" s="18">
        <v>464168258</v>
      </c>
      <c r="C451" s="28" t="s">
        <v>497</v>
      </c>
      <c r="D451" s="18">
        <v>168</v>
      </c>
      <c r="E451" s="28" t="s">
        <v>173</v>
      </c>
      <c r="F451" s="18">
        <v>258</v>
      </c>
      <c r="G451" s="28" t="s">
        <v>263</v>
      </c>
      <c r="H451" s="49">
        <v>19</v>
      </c>
      <c r="I451" s="29">
        <v>17136</v>
      </c>
      <c r="J451" s="29">
        <v>3732</v>
      </c>
      <c r="K451" s="29">
        <v>0</v>
      </c>
      <c r="L451" s="29">
        <v>1188</v>
      </c>
      <c r="M451" s="30">
        <v>22056</v>
      </c>
      <c r="N451" s="31"/>
      <c r="O451" s="32"/>
      <c r="P451" s="32"/>
    </row>
    <row r="452" spans="1:16" ht="15">
      <c r="A452" s="27">
        <v>464</v>
      </c>
      <c r="B452" s="18">
        <v>464168262</v>
      </c>
      <c r="C452" s="28" t="s">
        <v>497</v>
      </c>
      <c r="D452" s="18">
        <v>168</v>
      </c>
      <c r="E452" s="28" t="s">
        <v>173</v>
      </c>
      <c r="F452" s="18">
        <v>262</v>
      </c>
      <c r="G452" s="28" t="s">
        <v>267</v>
      </c>
      <c r="H452" s="49">
        <v>1</v>
      </c>
      <c r="I452" s="29">
        <v>11462</v>
      </c>
      <c r="J452" s="29">
        <v>107</v>
      </c>
      <c r="K452" s="29">
        <v>0</v>
      </c>
      <c r="L452" s="29">
        <v>1188</v>
      </c>
      <c r="M452" s="30">
        <v>12757</v>
      </c>
      <c r="N452" s="31"/>
      <c r="O452" s="32"/>
      <c r="P452" s="32"/>
    </row>
    <row r="453" spans="1:16" ht="15">
      <c r="A453" s="27">
        <v>464</v>
      </c>
      <c r="B453" s="18">
        <v>464168291</v>
      </c>
      <c r="C453" s="28" t="s">
        <v>497</v>
      </c>
      <c r="D453" s="18">
        <v>168</v>
      </c>
      <c r="E453" s="28" t="s">
        <v>173</v>
      </c>
      <c r="F453" s="18">
        <v>291</v>
      </c>
      <c r="G453" s="28" t="s">
        <v>296</v>
      </c>
      <c r="H453" s="49">
        <v>40</v>
      </c>
      <c r="I453" s="29">
        <v>12279</v>
      </c>
      <c r="J453" s="29">
        <v>4877</v>
      </c>
      <c r="K453" s="29">
        <v>0</v>
      </c>
      <c r="L453" s="29">
        <v>1188</v>
      </c>
      <c r="M453" s="30">
        <v>18344</v>
      </c>
      <c r="N453" s="31"/>
      <c r="O453" s="32"/>
      <c r="P453" s="32"/>
    </row>
    <row r="454" spans="1:16" ht="15">
      <c r="A454" s="27">
        <v>466</v>
      </c>
      <c r="B454" s="18">
        <v>466700096</v>
      </c>
      <c r="C454" s="28" t="s">
        <v>498</v>
      </c>
      <c r="D454" s="18">
        <v>700</v>
      </c>
      <c r="E454" s="28" t="s">
        <v>390</v>
      </c>
      <c r="F454" s="18">
        <v>96</v>
      </c>
      <c r="G454" s="28" t="s">
        <v>101</v>
      </c>
      <c r="H454" s="49">
        <v>1</v>
      </c>
      <c r="I454" s="29">
        <v>12988</v>
      </c>
      <c r="J454" s="29">
        <v>9275</v>
      </c>
      <c r="K454" s="29">
        <v>0</v>
      </c>
      <c r="L454" s="29">
        <v>1188</v>
      </c>
      <c r="M454" s="30">
        <v>23451</v>
      </c>
      <c r="N454" s="31"/>
      <c r="O454" s="32"/>
      <c r="P454" s="32"/>
    </row>
    <row r="455" spans="1:16" ht="15">
      <c r="A455" s="27">
        <v>466</v>
      </c>
      <c r="B455" s="18">
        <v>466700700</v>
      </c>
      <c r="C455" s="28" t="s">
        <v>498</v>
      </c>
      <c r="D455" s="18">
        <v>700</v>
      </c>
      <c r="E455" s="28" t="s">
        <v>390</v>
      </c>
      <c r="F455" s="18">
        <v>700</v>
      </c>
      <c r="G455" s="28" t="s">
        <v>390</v>
      </c>
      <c r="H455" s="49">
        <v>38</v>
      </c>
      <c r="I455" s="29">
        <v>16941</v>
      </c>
      <c r="J455" s="29">
        <v>12588</v>
      </c>
      <c r="K455" s="29">
        <v>0</v>
      </c>
      <c r="L455" s="29">
        <v>1188</v>
      </c>
      <c r="M455" s="30">
        <v>30717</v>
      </c>
      <c r="N455" s="31"/>
      <c r="O455" s="32"/>
      <c r="P455" s="32"/>
    </row>
    <row r="456" spans="1:16" ht="15">
      <c r="A456" s="27">
        <v>466</v>
      </c>
      <c r="B456" s="18">
        <v>466774089</v>
      </c>
      <c r="C456" s="28" t="s">
        <v>498</v>
      </c>
      <c r="D456" s="18">
        <v>774</v>
      </c>
      <c r="E456" s="28" t="s">
        <v>413</v>
      </c>
      <c r="F456" s="18">
        <v>89</v>
      </c>
      <c r="G456" s="28" t="s">
        <v>94</v>
      </c>
      <c r="H456" s="49">
        <v>30</v>
      </c>
      <c r="I456" s="29">
        <v>14435</v>
      </c>
      <c r="J456" s="29">
        <v>21299</v>
      </c>
      <c r="K456" s="29">
        <v>0</v>
      </c>
      <c r="L456" s="29">
        <v>1188</v>
      </c>
      <c r="M456" s="30">
        <v>36922</v>
      </c>
      <c r="N456" s="31"/>
      <c r="O456" s="32"/>
      <c r="P456" s="32"/>
    </row>
    <row r="457" spans="1:16" ht="15">
      <c r="A457" s="27">
        <v>466</v>
      </c>
      <c r="B457" s="18">
        <v>466774096</v>
      </c>
      <c r="C457" s="28" t="s">
        <v>498</v>
      </c>
      <c r="D457" s="18">
        <v>774</v>
      </c>
      <c r="E457" s="28" t="s">
        <v>413</v>
      </c>
      <c r="F457" s="18">
        <v>96</v>
      </c>
      <c r="G457" s="28" t="s">
        <v>101</v>
      </c>
      <c r="H457" s="49">
        <v>9</v>
      </c>
      <c r="I457" s="29">
        <v>16369</v>
      </c>
      <c r="J457" s="29">
        <v>11689</v>
      </c>
      <c r="K457" s="29">
        <v>0</v>
      </c>
      <c r="L457" s="29">
        <v>1188</v>
      </c>
      <c r="M457" s="30">
        <v>29246</v>
      </c>
      <c r="N457" s="31"/>
      <c r="O457" s="32"/>
      <c r="P457" s="32"/>
    </row>
    <row r="458" spans="1:16" ht="15">
      <c r="A458" s="27">
        <v>466</v>
      </c>
      <c r="B458" s="18">
        <v>466774221</v>
      </c>
      <c r="C458" s="28" t="s">
        <v>498</v>
      </c>
      <c r="D458" s="18">
        <v>774</v>
      </c>
      <c r="E458" s="28" t="s">
        <v>413</v>
      </c>
      <c r="F458" s="18">
        <v>221</v>
      </c>
      <c r="G458" s="28" t="s">
        <v>226</v>
      </c>
      <c r="H458" s="49">
        <v>17</v>
      </c>
      <c r="I458" s="29">
        <v>14252</v>
      </c>
      <c r="J458" s="29">
        <v>19970</v>
      </c>
      <c r="K458" s="29">
        <v>0</v>
      </c>
      <c r="L458" s="29">
        <v>1188</v>
      </c>
      <c r="M458" s="30">
        <v>35410</v>
      </c>
      <c r="N458" s="31"/>
      <c r="O458" s="32"/>
      <c r="P458" s="32"/>
    </row>
    <row r="459" spans="1:16" ht="15">
      <c r="A459" s="27">
        <v>466</v>
      </c>
      <c r="B459" s="18">
        <v>466774296</v>
      </c>
      <c r="C459" s="28" t="s">
        <v>498</v>
      </c>
      <c r="D459" s="18">
        <v>774</v>
      </c>
      <c r="E459" s="28" t="s">
        <v>413</v>
      </c>
      <c r="F459" s="18">
        <v>296</v>
      </c>
      <c r="G459" s="28" t="s">
        <v>301</v>
      </c>
      <c r="H459" s="49">
        <v>32</v>
      </c>
      <c r="I459" s="29">
        <v>13616</v>
      </c>
      <c r="J459" s="29">
        <v>16318</v>
      </c>
      <c r="K459" s="29">
        <v>0</v>
      </c>
      <c r="L459" s="29">
        <v>1188</v>
      </c>
      <c r="M459" s="30">
        <v>31122</v>
      </c>
      <c r="N459" s="31"/>
      <c r="O459" s="32"/>
      <c r="P459" s="32"/>
    </row>
    <row r="460" spans="1:16" ht="15">
      <c r="A460" s="27">
        <v>466</v>
      </c>
      <c r="B460" s="18">
        <v>466774774</v>
      </c>
      <c r="C460" s="28" t="s">
        <v>498</v>
      </c>
      <c r="D460" s="18">
        <v>774</v>
      </c>
      <c r="E460" s="28" t="s">
        <v>413</v>
      </c>
      <c r="F460" s="18">
        <v>774</v>
      </c>
      <c r="G460" s="28" t="s">
        <v>413</v>
      </c>
      <c r="H460" s="49">
        <v>37</v>
      </c>
      <c r="I460" s="29">
        <v>13980</v>
      </c>
      <c r="J460" s="29">
        <v>32135</v>
      </c>
      <c r="K460" s="29">
        <v>0</v>
      </c>
      <c r="L460" s="29">
        <v>1188</v>
      </c>
      <c r="M460" s="30">
        <v>47303</v>
      </c>
      <c r="N460" s="31"/>
      <c r="O460" s="32"/>
      <c r="P460" s="32"/>
    </row>
    <row r="461" spans="1:16" ht="15">
      <c r="A461" s="27">
        <v>469</v>
      </c>
      <c r="B461" s="18">
        <v>469035018</v>
      </c>
      <c r="C461" s="28" t="s">
        <v>499</v>
      </c>
      <c r="D461" s="18">
        <v>35</v>
      </c>
      <c r="E461" s="28" t="s">
        <v>40</v>
      </c>
      <c r="F461" s="18">
        <v>18</v>
      </c>
      <c r="G461" s="28" t="s">
        <v>23</v>
      </c>
      <c r="H461" s="49">
        <v>2</v>
      </c>
      <c r="I461" s="29">
        <v>13026</v>
      </c>
      <c r="J461" s="29">
        <v>7082</v>
      </c>
      <c r="K461" s="29">
        <v>0</v>
      </c>
      <c r="L461" s="29">
        <v>1188</v>
      </c>
      <c r="M461" s="30">
        <v>21296</v>
      </c>
      <c r="N461" s="31"/>
      <c r="O461" s="32"/>
      <c r="P461" s="32"/>
    </row>
    <row r="462" spans="1:16" ht="15">
      <c r="A462" s="27">
        <v>469</v>
      </c>
      <c r="B462" s="18">
        <v>469035035</v>
      </c>
      <c r="C462" s="28" t="s">
        <v>499</v>
      </c>
      <c r="D462" s="18">
        <v>35</v>
      </c>
      <c r="E462" s="28" t="s">
        <v>40</v>
      </c>
      <c r="F462" s="18">
        <v>35</v>
      </c>
      <c r="G462" s="28" t="s">
        <v>40</v>
      </c>
      <c r="H462" s="49">
        <v>1145</v>
      </c>
      <c r="I462" s="29">
        <v>20418</v>
      </c>
      <c r="J462" s="29">
        <v>7094</v>
      </c>
      <c r="K462" s="29">
        <v>0</v>
      </c>
      <c r="L462" s="29">
        <v>1188</v>
      </c>
      <c r="M462" s="30">
        <v>28700</v>
      </c>
      <c r="N462" s="31"/>
      <c r="O462" s="32"/>
      <c r="P462" s="32"/>
    </row>
    <row r="463" spans="1:16" ht="15">
      <c r="A463" s="27">
        <v>469</v>
      </c>
      <c r="B463" s="18">
        <v>469035044</v>
      </c>
      <c r="C463" s="28" t="s">
        <v>499</v>
      </c>
      <c r="D463" s="18">
        <v>35</v>
      </c>
      <c r="E463" s="28" t="s">
        <v>40</v>
      </c>
      <c r="F463" s="18">
        <v>44</v>
      </c>
      <c r="G463" s="28" t="s">
        <v>49</v>
      </c>
      <c r="H463" s="49">
        <v>7</v>
      </c>
      <c r="I463" s="29">
        <v>14741</v>
      </c>
      <c r="J463" s="29">
        <v>255</v>
      </c>
      <c r="K463" s="29">
        <v>0</v>
      </c>
      <c r="L463" s="29">
        <v>1188</v>
      </c>
      <c r="M463" s="30">
        <v>16184</v>
      </c>
      <c r="N463" s="31"/>
      <c r="O463" s="32"/>
      <c r="P463" s="32"/>
    </row>
    <row r="464" spans="1:16" ht="15">
      <c r="A464" s="27">
        <v>469</v>
      </c>
      <c r="B464" s="18">
        <v>469035048</v>
      </c>
      <c r="C464" s="28" t="s">
        <v>499</v>
      </c>
      <c r="D464" s="18">
        <v>35</v>
      </c>
      <c r="E464" s="28" t="s">
        <v>40</v>
      </c>
      <c r="F464" s="18">
        <v>48</v>
      </c>
      <c r="G464" s="28" t="s">
        <v>53</v>
      </c>
      <c r="H464" s="49">
        <v>1</v>
      </c>
      <c r="I464" s="29">
        <v>19074</v>
      </c>
      <c r="J464" s="29">
        <v>15551</v>
      </c>
      <c r="K464" s="29">
        <v>0</v>
      </c>
      <c r="L464" s="29">
        <v>1188</v>
      </c>
      <c r="M464" s="30">
        <v>35813</v>
      </c>
      <c r="N464" s="31"/>
      <c r="O464" s="32"/>
      <c r="P464" s="32"/>
    </row>
    <row r="465" spans="1:16" ht="15">
      <c r="A465" s="27">
        <v>469</v>
      </c>
      <c r="B465" s="18">
        <v>469035050</v>
      </c>
      <c r="C465" s="28" t="s">
        <v>499</v>
      </c>
      <c r="D465" s="18">
        <v>35</v>
      </c>
      <c r="E465" s="28" t="s">
        <v>40</v>
      </c>
      <c r="F465" s="18">
        <v>50</v>
      </c>
      <c r="G465" s="28" t="s">
        <v>55</v>
      </c>
      <c r="H465" s="49">
        <v>2</v>
      </c>
      <c r="I465" s="29">
        <v>17680</v>
      </c>
      <c r="J465" s="29">
        <v>8042</v>
      </c>
      <c r="K465" s="29">
        <v>0</v>
      </c>
      <c r="L465" s="29">
        <v>1188</v>
      </c>
      <c r="M465" s="30">
        <v>26910</v>
      </c>
      <c r="N465" s="31"/>
      <c r="O465" s="32"/>
      <c r="P465" s="32"/>
    </row>
    <row r="466" spans="1:16" ht="15">
      <c r="A466" s="27">
        <v>469</v>
      </c>
      <c r="B466" s="18">
        <v>469035073</v>
      </c>
      <c r="C466" s="28" t="s">
        <v>499</v>
      </c>
      <c r="D466" s="18">
        <v>35</v>
      </c>
      <c r="E466" s="28" t="s">
        <v>40</v>
      </c>
      <c r="F466" s="18">
        <v>73</v>
      </c>
      <c r="G466" s="28" t="s">
        <v>78</v>
      </c>
      <c r="H466" s="49">
        <v>5</v>
      </c>
      <c r="I466" s="29">
        <v>19543</v>
      </c>
      <c r="J466" s="29">
        <v>14050</v>
      </c>
      <c r="K466" s="29">
        <v>0</v>
      </c>
      <c r="L466" s="29">
        <v>1188</v>
      </c>
      <c r="M466" s="30">
        <v>34781</v>
      </c>
      <c r="N466" s="31"/>
      <c r="O466" s="32"/>
      <c r="P466" s="32"/>
    </row>
    <row r="467" spans="1:16" ht="15">
      <c r="A467" s="27">
        <v>469</v>
      </c>
      <c r="B467" s="18">
        <v>469035093</v>
      </c>
      <c r="C467" s="28" t="s">
        <v>499</v>
      </c>
      <c r="D467" s="18">
        <v>35</v>
      </c>
      <c r="E467" s="28" t="s">
        <v>40</v>
      </c>
      <c r="F467" s="18">
        <v>93</v>
      </c>
      <c r="G467" s="28" t="s">
        <v>98</v>
      </c>
      <c r="H467" s="49">
        <v>1</v>
      </c>
      <c r="I467" s="29">
        <v>26995</v>
      </c>
      <c r="J467" s="29">
        <v>0</v>
      </c>
      <c r="K467" s="29">
        <v>0</v>
      </c>
      <c r="L467" s="29">
        <v>1188</v>
      </c>
      <c r="M467" s="30">
        <v>28183</v>
      </c>
      <c r="N467" s="31"/>
      <c r="O467" s="32"/>
      <c r="P467" s="32"/>
    </row>
    <row r="468" spans="1:16" ht="15">
      <c r="A468" s="27">
        <v>469</v>
      </c>
      <c r="B468" s="18">
        <v>469035095</v>
      </c>
      <c r="C468" s="28" t="s">
        <v>499</v>
      </c>
      <c r="D468" s="18">
        <v>35</v>
      </c>
      <c r="E468" s="28" t="s">
        <v>40</v>
      </c>
      <c r="F468" s="18">
        <v>95</v>
      </c>
      <c r="G468" s="28" t="s">
        <v>100</v>
      </c>
      <c r="H468" s="49">
        <v>1</v>
      </c>
      <c r="I468" s="29">
        <v>20903.900050358614</v>
      </c>
      <c r="J468" s="29">
        <v>14</v>
      </c>
      <c r="K468" s="29">
        <v>0</v>
      </c>
      <c r="L468" s="29">
        <v>1188</v>
      </c>
      <c r="M468" s="30">
        <v>22105.900050358614</v>
      </c>
      <c r="N468" s="31"/>
      <c r="O468" s="32"/>
      <c r="P468" s="32"/>
    </row>
    <row r="469" spans="1:16" ht="15">
      <c r="A469" s="27">
        <v>469</v>
      </c>
      <c r="B469" s="18">
        <v>469035133</v>
      </c>
      <c r="C469" s="28" t="s">
        <v>499</v>
      </c>
      <c r="D469" s="18">
        <v>35</v>
      </c>
      <c r="E469" s="28" t="s">
        <v>40</v>
      </c>
      <c r="F469" s="18">
        <v>133</v>
      </c>
      <c r="G469" s="28" t="s">
        <v>138</v>
      </c>
      <c r="H469" s="49">
        <v>1</v>
      </c>
      <c r="I469" s="29">
        <v>13846</v>
      </c>
      <c r="J469" s="29">
        <v>0</v>
      </c>
      <c r="K469" s="29">
        <v>0</v>
      </c>
      <c r="L469" s="29">
        <v>1188</v>
      </c>
      <c r="M469" s="30">
        <v>15034</v>
      </c>
      <c r="N469" s="31"/>
      <c r="O469" s="32"/>
      <c r="P469" s="32"/>
    </row>
    <row r="470" spans="1:16" ht="15">
      <c r="A470" s="27">
        <v>469</v>
      </c>
      <c r="B470" s="18">
        <v>469035163</v>
      </c>
      <c r="C470" s="28" t="s">
        <v>499</v>
      </c>
      <c r="D470" s="18">
        <v>35</v>
      </c>
      <c r="E470" s="28" t="s">
        <v>40</v>
      </c>
      <c r="F470" s="18">
        <v>163</v>
      </c>
      <c r="G470" s="28" t="s">
        <v>168</v>
      </c>
      <c r="H470" s="49">
        <v>1</v>
      </c>
      <c r="I470" s="29">
        <v>13846</v>
      </c>
      <c r="J470" s="29">
        <v>0</v>
      </c>
      <c r="K470" s="29">
        <v>0</v>
      </c>
      <c r="L470" s="29">
        <v>1188</v>
      </c>
      <c r="M470" s="30">
        <v>15034</v>
      </c>
      <c r="N470" s="31"/>
      <c r="O470" s="32"/>
      <c r="P470" s="32"/>
    </row>
    <row r="471" spans="1:16" ht="15">
      <c r="A471" s="27">
        <v>469</v>
      </c>
      <c r="B471" s="18">
        <v>469035165</v>
      </c>
      <c r="C471" s="28" t="s">
        <v>499</v>
      </c>
      <c r="D471" s="18">
        <v>35</v>
      </c>
      <c r="E471" s="28" t="s">
        <v>40</v>
      </c>
      <c r="F471" s="18">
        <v>165</v>
      </c>
      <c r="G471" s="28" t="s">
        <v>170</v>
      </c>
      <c r="H471" s="49">
        <v>1</v>
      </c>
      <c r="I471" s="29">
        <v>22241</v>
      </c>
      <c r="J471" s="29">
        <v>0</v>
      </c>
      <c r="K471" s="29">
        <v>0</v>
      </c>
      <c r="L471" s="29">
        <v>1188</v>
      </c>
      <c r="M471" s="30">
        <v>23429</v>
      </c>
      <c r="N471" s="31"/>
      <c r="O471" s="32"/>
      <c r="P471" s="32"/>
    </row>
    <row r="472" spans="1:16" ht="15">
      <c r="A472" s="27">
        <v>469</v>
      </c>
      <c r="B472" s="18">
        <v>469035177</v>
      </c>
      <c r="C472" s="28" t="s">
        <v>499</v>
      </c>
      <c r="D472" s="18">
        <v>35</v>
      </c>
      <c r="E472" s="28" t="s">
        <v>40</v>
      </c>
      <c r="F472" s="18">
        <v>177</v>
      </c>
      <c r="G472" s="28" t="s">
        <v>182</v>
      </c>
      <c r="H472" s="49">
        <v>1</v>
      </c>
      <c r="I472" s="29">
        <v>13613.126167496504</v>
      </c>
      <c r="J472" s="29">
        <v>5184</v>
      </c>
      <c r="K472" s="29">
        <v>0</v>
      </c>
      <c r="L472" s="29">
        <v>1188</v>
      </c>
      <c r="M472" s="30">
        <v>19985.126167496506</v>
      </c>
      <c r="N472" s="31"/>
      <c r="O472" s="32"/>
      <c r="P472" s="32"/>
    </row>
    <row r="473" spans="1:16" ht="15">
      <c r="A473" s="27">
        <v>469</v>
      </c>
      <c r="B473" s="18">
        <v>469035189</v>
      </c>
      <c r="C473" s="28" t="s">
        <v>499</v>
      </c>
      <c r="D473" s="18">
        <v>35</v>
      </c>
      <c r="E473" s="28" t="s">
        <v>40</v>
      </c>
      <c r="F473" s="18">
        <v>189</v>
      </c>
      <c r="G473" s="28" t="s">
        <v>194</v>
      </c>
      <c r="H473" s="49">
        <v>1</v>
      </c>
      <c r="I473" s="29">
        <v>18563</v>
      </c>
      <c r="J473" s="29">
        <v>8454</v>
      </c>
      <c r="K473" s="29">
        <v>0</v>
      </c>
      <c r="L473" s="29">
        <v>1188</v>
      </c>
      <c r="M473" s="30">
        <v>28205</v>
      </c>
      <c r="N473" s="31"/>
      <c r="O473" s="32"/>
      <c r="P473" s="32"/>
    </row>
    <row r="474" spans="1:16" ht="15">
      <c r="A474" s="27">
        <v>469</v>
      </c>
      <c r="B474" s="18">
        <v>469035207</v>
      </c>
      <c r="C474" s="28" t="s">
        <v>499</v>
      </c>
      <c r="D474" s="18">
        <v>35</v>
      </c>
      <c r="E474" s="28" t="s">
        <v>40</v>
      </c>
      <c r="F474" s="18">
        <v>207</v>
      </c>
      <c r="G474" s="28" t="s">
        <v>212</v>
      </c>
      <c r="H474" s="49">
        <v>2</v>
      </c>
      <c r="I474" s="29">
        <v>14088.946050313845</v>
      </c>
      <c r="J474" s="29">
        <v>11810</v>
      </c>
      <c r="K474" s="29">
        <v>0</v>
      </c>
      <c r="L474" s="29">
        <v>1188</v>
      </c>
      <c r="M474" s="30">
        <v>27086.946050313847</v>
      </c>
      <c r="N474" s="31"/>
      <c r="O474" s="32"/>
      <c r="P474" s="32"/>
    </row>
    <row r="475" spans="1:16" ht="15">
      <c r="A475" s="27">
        <v>469</v>
      </c>
      <c r="B475" s="18">
        <v>469035220</v>
      </c>
      <c r="C475" s="28" t="s">
        <v>499</v>
      </c>
      <c r="D475" s="18">
        <v>35</v>
      </c>
      <c r="E475" s="28" t="s">
        <v>40</v>
      </c>
      <c r="F475" s="18">
        <v>220</v>
      </c>
      <c r="G475" s="28" t="s">
        <v>225</v>
      </c>
      <c r="H475" s="49">
        <v>3</v>
      </c>
      <c r="I475" s="29">
        <v>17615</v>
      </c>
      <c r="J475" s="29">
        <v>6239</v>
      </c>
      <c r="K475" s="29">
        <v>0</v>
      </c>
      <c r="L475" s="29">
        <v>1188</v>
      </c>
      <c r="M475" s="30">
        <v>25042</v>
      </c>
      <c r="N475" s="31"/>
      <c r="O475" s="32"/>
      <c r="P475" s="32"/>
    </row>
    <row r="476" spans="1:16" ht="15">
      <c r="A476" s="27">
        <v>469</v>
      </c>
      <c r="B476" s="18">
        <v>469035243</v>
      </c>
      <c r="C476" s="28" t="s">
        <v>499</v>
      </c>
      <c r="D476" s="18">
        <v>35</v>
      </c>
      <c r="E476" s="28" t="s">
        <v>40</v>
      </c>
      <c r="F476" s="18">
        <v>243</v>
      </c>
      <c r="G476" s="28" t="s">
        <v>248</v>
      </c>
      <c r="H476" s="49">
        <v>4</v>
      </c>
      <c r="I476" s="29">
        <v>17478</v>
      </c>
      <c r="J476" s="29">
        <v>2261</v>
      </c>
      <c r="K476" s="29">
        <v>0</v>
      </c>
      <c r="L476" s="29">
        <v>1188</v>
      </c>
      <c r="M476" s="30">
        <v>20927</v>
      </c>
      <c r="N476" s="31"/>
      <c r="O476" s="32"/>
      <c r="P476" s="32"/>
    </row>
    <row r="477" spans="1:16" ht="15">
      <c r="A477" s="27">
        <v>469</v>
      </c>
      <c r="B477" s="18">
        <v>469035244</v>
      </c>
      <c r="C477" s="28" t="s">
        <v>499</v>
      </c>
      <c r="D477" s="18">
        <v>35</v>
      </c>
      <c r="E477" s="28" t="s">
        <v>40</v>
      </c>
      <c r="F477" s="18">
        <v>244</v>
      </c>
      <c r="G477" s="28" t="s">
        <v>249</v>
      </c>
      <c r="H477" s="49">
        <v>9</v>
      </c>
      <c r="I477" s="29">
        <v>16466</v>
      </c>
      <c r="J477" s="29">
        <v>3952</v>
      </c>
      <c r="K477" s="29">
        <v>0</v>
      </c>
      <c r="L477" s="29">
        <v>1188</v>
      </c>
      <c r="M477" s="30">
        <v>21606</v>
      </c>
      <c r="N477" s="31"/>
      <c r="O477" s="32"/>
      <c r="P477" s="32"/>
    </row>
    <row r="478" spans="1:16" ht="15">
      <c r="A478" s="27">
        <v>469</v>
      </c>
      <c r="B478" s="18">
        <v>469035248</v>
      </c>
      <c r="C478" s="28" t="s">
        <v>499</v>
      </c>
      <c r="D478" s="18">
        <v>35</v>
      </c>
      <c r="E478" s="28" t="s">
        <v>40</v>
      </c>
      <c r="F478" s="18">
        <v>248</v>
      </c>
      <c r="G478" s="28" t="s">
        <v>253</v>
      </c>
      <c r="H478" s="49">
        <v>1</v>
      </c>
      <c r="I478" s="29">
        <v>23170</v>
      </c>
      <c r="J478" s="29">
        <v>844</v>
      </c>
      <c r="K478" s="29">
        <v>0</v>
      </c>
      <c r="L478" s="29">
        <v>1188</v>
      </c>
      <c r="M478" s="30">
        <v>25202</v>
      </c>
      <c r="N478" s="31"/>
      <c r="O478" s="32"/>
      <c r="P478" s="32"/>
    </row>
    <row r="479" spans="1:16" ht="15">
      <c r="A479" s="27">
        <v>469</v>
      </c>
      <c r="B479" s="18">
        <v>469035274</v>
      </c>
      <c r="C479" s="28" t="s">
        <v>499</v>
      </c>
      <c r="D479" s="18">
        <v>35</v>
      </c>
      <c r="E479" s="28" t="s">
        <v>40</v>
      </c>
      <c r="F479" s="18">
        <v>274</v>
      </c>
      <c r="G479" s="28" t="s">
        <v>279</v>
      </c>
      <c r="H479" s="49">
        <v>1</v>
      </c>
      <c r="I479" s="29">
        <v>13846</v>
      </c>
      <c r="J479" s="29">
        <v>7130</v>
      </c>
      <c r="K479" s="29">
        <v>0</v>
      </c>
      <c r="L479" s="29">
        <v>1188</v>
      </c>
      <c r="M479" s="30">
        <v>22164</v>
      </c>
      <c r="N479" s="31"/>
      <c r="O479" s="32"/>
      <c r="P479" s="32"/>
    </row>
    <row r="480" spans="1:16" ht="15">
      <c r="A480" s="27">
        <v>469</v>
      </c>
      <c r="B480" s="18">
        <v>469035308</v>
      </c>
      <c r="C480" s="28" t="s">
        <v>499</v>
      </c>
      <c r="D480" s="18">
        <v>35</v>
      </c>
      <c r="E480" s="28" t="s">
        <v>40</v>
      </c>
      <c r="F480" s="18">
        <v>308</v>
      </c>
      <c r="G480" s="28" t="s">
        <v>313</v>
      </c>
      <c r="H480" s="49">
        <v>2</v>
      </c>
      <c r="I480" s="29">
        <v>24152</v>
      </c>
      <c r="J480" s="29">
        <v>9348</v>
      </c>
      <c r="K480" s="29">
        <v>0</v>
      </c>
      <c r="L480" s="29">
        <v>1188</v>
      </c>
      <c r="M480" s="30">
        <v>34688</v>
      </c>
      <c r="N480" s="31"/>
      <c r="O480" s="32"/>
      <c r="P480" s="32"/>
    </row>
    <row r="481" spans="1:16" ht="15">
      <c r="A481" s="27">
        <v>469</v>
      </c>
      <c r="B481" s="18">
        <v>469035336</v>
      </c>
      <c r="C481" s="28" t="s">
        <v>499</v>
      </c>
      <c r="D481" s="18">
        <v>35</v>
      </c>
      <c r="E481" s="28" t="s">
        <v>40</v>
      </c>
      <c r="F481" s="18">
        <v>336</v>
      </c>
      <c r="G481" s="28" t="s">
        <v>341</v>
      </c>
      <c r="H481" s="49">
        <v>1</v>
      </c>
      <c r="I481" s="29">
        <v>16410.426652716051</v>
      </c>
      <c r="J481" s="29">
        <v>3591</v>
      </c>
      <c r="K481" s="29">
        <v>0</v>
      </c>
      <c r="L481" s="29">
        <v>1188</v>
      </c>
      <c r="M481" s="30">
        <v>21189.426652716051</v>
      </c>
      <c r="N481" s="31"/>
      <c r="O481" s="32"/>
      <c r="P481" s="32"/>
    </row>
    <row r="482" spans="1:16" ht="15">
      <c r="A482" s="27">
        <v>470</v>
      </c>
      <c r="B482" s="18">
        <v>470165010</v>
      </c>
      <c r="C482" s="28" t="s">
        <v>500</v>
      </c>
      <c r="D482" s="18">
        <v>165</v>
      </c>
      <c r="E482" s="28" t="s">
        <v>170</v>
      </c>
      <c r="F482" s="18">
        <v>10</v>
      </c>
      <c r="G482" s="28" t="s">
        <v>15</v>
      </c>
      <c r="H482" s="49">
        <v>2</v>
      </c>
      <c r="I482" s="29">
        <v>11799</v>
      </c>
      <c r="J482" s="29">
        <v>6064</v>
      </c>
      <c r="K482" s="29">
        <v>0</v>
      </c>
      <c r="L482" s="29">
        <v>1188</v>
      </c>
      <c r="M482" s="30">
        <v>19051</v>
      </c>
      <c r="N482" s="31"/>
      <c r="O482" s="32"/>
      <c r="P482" s="32"/>
    </row>
    <row r="483" spans="1:16" ht="15">
      <c r="A483" s="27">
        <v>470</v>
      </c>
      <c r="B483" s="18">
        <v>470165031</v>
      </c>
      <c r="C483" s="28" t="s">
        <v>500</v>
      </c>
      <c r="D483" s="18">
        <v>165</v>
      </c>
      <c r="E483" s="28" t="s">
        <v>170</v>
      </c>
      <c r="F483" s="18">
        <v>31</v>
      </c>
      <c r="G483" s="28" t="s">
        <v>36</v>
      </c>
      <c r="H483" s="49">
        <v>1</v>
      </c>
      <c r="I483" s="29">
        <v>12587</v>
      </c>
      <c r="J483" s="29">
        <v>4878</v>
      </c>
      <c r="K483" s="29">
        <v>0</v>
      </c>
      <c r="L483" s="29">
        <v>1188</v>
      </c>
      <c r="M483" s="30">
        <v>18653</v>
      </c>
      <c r="N483" s="31"/>
      <c r="O483" s="32"/>
      <c r="P483" s="32"/>
    </row>
    <row r="484" spans="1:16" ht="15">
      <c r="A484" s="27">
        <v>470</v>
      </c>
      <c r="B484" s="18">
        <v>470165035</v>
      </c>
      <c r="C484" s="28" t="s">
        <v>500</v>
      </c>
      <c r="D484" s="18">
        <v>165</v>
      </c>
      <c r="E484" s="28" t="s">
        <v>170</v>
      </c>
      <c r="F484" s="18">
        <v>35</v>
      </c>
      <c r="G484" s="28" t="s">
        <v>40</v>
      </c>
      <c r="H484" s="49">
        <v>4</v>
      </c>
      <c r="I484" s="29">
        <v>15184</v>
      </c>
      <c r="J484" s="29">
        <v>5276</v>
      </c>
      <c r="K484" s="29">
        <v>0</v>
      </c>
      <c r="L484" s="29">
        <v>1188</v>
      </c>
      <c r="M484" s="30">
        <v>21648</v>
      </c>
      <c r="N484" s="31"/>
      <c r="O484" s="32"/>
      <c r="P484" s="32"/>
    </row>
    <row r="485" spans="1:16" ht="15">
      <c r="A485" s="27">
        <v>470</v>
      </c>
      <c r="B485" s="18">
        <v>470165057</v>
      </c>
      <c r="C485" s="28" t="s">
        <v>500</v>
      </c>
      <c r="D485" s="18">
        <v>165</v>
      </c>
      <c r="E485" s="28" t="s">
        <v>170</v>
      </c>
      <c r="F485" s="18">
        <v>57</v>
      </c>
      <c r="G485" s="28" t="s">
        <v>62</v>
      </c>
      <c r="H485" s="49">
        <v>3</v>
      </c>
      <c r="I485" s="29">
        <v>16731</v>
      </c>
      <c r="J485" s="29">
        <v>751</v>
      </c>
      <c r="K485" s="29">
        <v>0</v>
      </c>
      <c r="L485" s="29">
        <v>1188</v>
      </c>
      <c r="M485" s="30">
        <v>18670</v>
      </c>
      <c r="N485" s="31"/>
      <c r="O485" s="32"/>
      <c r="P485" s="32"/>
    </row>
    <row r="486" spans="1:16" ht="15">
      <c r="A486" s="27">
        <v>470</v>
      </c>
      <c r="B486" s="18">
        <v>470165071</v>
      </c>
      <c r="C486" s="28" t="s">
        <v>500</v>
      </c>
      <c r="D486" s="18">
        <v>165</v>
      </c>
      <c r="E486" s="28" t="s">
        <v>170</v>
      </c>
      <c r="F486" s="18">
        <v>71</v>
      </c>
      <c r="G486" s="28" t="s">
        <v>76</v>
      </c>
      <c r="H486" s="49">
        <v>2</v>
      </c>
      <c r="I486" s="29">
        <v>12392</v>
      </c>
      <c r="J486" s="29">
        <v>5237</v>
      </c>
      <c r="K486" s="29">
        <v>0</v>
      </c>
      <c r="L486" s="29">
        <v>1188</v>
      </c>
      <c r="M486" s="30">
        <v>18817</v>
      </c>
      <c r="N486" s="31"/>
      <c r="O486" s="32"/>
      <c r="P486" s="32"/>
    </row>
    <row r="487" spans="1:16" ht="15">
      <c r="A487" s="27">
        <v>470</v>
      </c>
      <c r="B487" s="18">
        <v>470165093</v>
      </c>
      <c r="C487" s="28" t="s">
        <v>500</v>
      </c>
      <c r="D487" s="18">
        <v>165</v>
      </c>
      <c r="E487" s="28" t="s">
        <v>170</v>
      </c>
      <c r="F487" s="18">
        <v>93</v>
      </c>
      <c r="G487" s="28" t="s">
        <v>98</v>
      </c>
      <c r="H487" s="49">
        <v>269</v>
      </c>
      <c r="I487" s="29">
        <v>17135</v>
      </c>
      <c r="J487" s="29">
        <v>0</v>
      </c>
      <c r="K487" s="29">
        <v>0</v>
      </c>
      <c r="L487" s="29">
        <v>1188</v>
      </c>
      <c r="M487" s="30">
        <v>18323</v>
      </c>
      <c r="N487" s="31"/>
      <c r="O487" s="32"/>
      <c r="P487" s="32"/>
    </row>
    <row r="488" spans="1:16" ht="15">
      <c r="A488" s="27">
        <v>470</v>
      </c>
      <c r="B488" s="18">
        <v>470165128</v>
      </c>
      <c r="C488" s="28" t="s">
        <v>500</v>
      </c>
      <c r="D488" s="18">
        <v>165</v>
      </c>
      <c r="E488" s="28" t="s">
        <v>170</v>
      </c>
      <c r="F488" s="18">
        <v>128</v>
      </c>
      <c r="G488" s="28" t="s">
        <v>133</v>
      </c>
      <c r="H488" s="49">
        <v>7</v>
      </c>
      <c r="I488" s="29">
        <v>14606</v>
      </c>
      <c r="J488" s="29">
        <v>792</v>
      </c>
      <c r="K488" s="29">
        <v>0</v>
      </c>
      <c r="L488" s="29">
        <v>1188</v>
      </c>
      <c r="M488" s="30">
        <v>16586</v>
      </c>
      <c r="N488" s="31"/>
      <c r="O488" s="32"/>
      <c r="P488" s="32"/>
    </row>
    <row r="489" spans="1:16" ht="15">
      <c r="A489" s="27">
        <v>470</v>
      </c>
      <c r="B489" s="18">
        <v>470165163</v>
      </c>
      <c r="C489" s="28" t="s">
        <v>500</v>
      </c>
      <c r="D489" s="18">
        <v>165</v>
      </c>
      <c r="E489" s="28" t="s">
        <v>170</v>
      </c>
      <c r="F489" s="18">
        <v>163</v>
      </c>
      <c r="G489" s="28" t="s">
        <v>168</v>
      </c>
      <c r="H489" s="49">
        <v>49</v>
      </c>
      <c r="I489" s="29">
        <v>16418</v>
      </c>
      <c r="J489" s="29">
        <v>0</v>
      </c>
      <c r="K489" s="29">
        <v>0</v>
      </c>
      <c r="L489" s="29">
        <v>1188</v>
      </c>
      <c r="M489" s="30">
        <v>17606</v>
      </c>
      <c r="N489" s="31"/>
      <c r="O489" s="32"/>
      <c r="P489" s="32"/>
    </row>
    <row r="490" spans="1:16" ht="15">
      <c r="A490" s="27">
        <v>470</v>
      </c>
      <c r="B490" s="18">
        <v>470165164</v>
      </c>
      <c r="C490" s="28" t="s">
        <v>500</v>
      </c>
      <c r="D490" s="18">
        <v>165</v>
      </c>
      <c r="E490" s="28" t="s">
        <v>170</v>
      </c>
      <c r="F490" s="18">
        <v>164</v>
      </c>
      <c r="G490" s="28" t="s">
        <v>169</v>
      </c>
      <c r="H490" s="49">
        <v>2</v>
      </c>
      <c r="I490" s="29">
        <v>16959</v>
      </c>
      <c r="J490" s="29">
        <v>8862</v>
      </c>
      <c r="K490" s="29">
        <v>0</v>
      </c>
      <c r="L490" s="29">
        <v>1188</v>
      </c>
      <c r="M490" s="30">
        <v>27009</v>
      </c>
      <c r="N490" s="31"/>
      <c r="O490" s="32"/>
      <c r="P490" s="32"/>
    </row>
    <row r="491" spans="1:16" ht="15">
      <c r="A491" s="27">
        <v>470</v>
      </c>
      <c r="B491" s="18">
        <v>470165165</v>
      </c>
      <c r="C491" s="28" t="s">
        <v>500</v>
      </c>
      <c r="D491" s="18">
        <v>165</v>
      </c>
      <c r="E491" s="28" t="s">
        <v>170</v>
      </c>
      <c r="F491" s="18">
        <v>165</v>
      </c>
      <c r="G491" s="28" t="s">
        <v>170</v>
      </c>
      <c r="H491" s="49">
        <v>475</v>
      </c>
      <c r="I491" s="29">
        <v>15849</v>
      </c>
      <c r="J491" s="29">
        <v>0</v>
      </c>
      <c r="K491" s="29">
        <v>0</v>
      </c>
      <c r="L491" s="29">
        <v>1188</v>
      </c>
      <c r="M491" s="30">
        <v>17037</v>
      </c>
      <c r="N491" s="31"/>
      <c r="O491" s="32"/>
      <c r="P491" s="32"/>
    </row>
    <row r="492" spans="1:16" ht="15">
      <c r="A492" s="27">
        <v>470</v>
      </c>
      <c r="B492" s="18">
        <v>470165176</v>
      </c>
      <c r="C492" s="28" t="s">
        <v>500</v>
      </c>
      <c r="D492" s="18">
        <v>165</v>
      </c>
      <c r="E492" s="28" t="s">
        <v>170</v>
      </c>
      <c r="F492" s="18">
        <v>176</v>
      </c>
      <c r="G492" s="28" t="s">
        <v>181</v>
      </c>
      <c r="H492" s="49">
        <v>202</v>
      </c>
      <c r="I492" s="29">
        <v>14124</v>
      </c>
      <c r="J492" s="29">
        <v>5600</v>
      </c>
      <c r="K492" s="29">
        <v>0</v>
      </c>
      <c r="L492" s="29">
        <v>1188</v>
      </c>
      <c r="M492" s="30">
        <v>20912</v>
      </c>
      <c r="N492" s="31"/>
      <c r="O492" s="32"/>
      <c r="P492" s="32"/>
    </row>
    <row r="493" spans="1:16" ht="15">
      <c r="A493" s="27">
        <v>470</v>
      </c>
      <c r="B493" s="18">
        <v>470165178</v>
      </c>
      <c r="C493" s="28" t="s">
        <v>500</v>
      </c>
      <c r="D493" s="18">
        <v>165</v>
      </c>
      <c r="E493" s="28" t="s">
        <v>170</v>
      </c>
      <c r="F493" s="18">
        <v>178</v>
      </c>
      <c r="G493" s="28" t="s">
        <v>183</v>
      </c>
      <c r="H493" s="49">
        <v>281</v>
      </c>
      <c r="I493" s="29">
        <v>13009</v>
      </c>
      <c r="J493" s="29">
        <v>1646</v>
      </c>
      <c r="K493" s="29">
        <v>0</v>
      </c>
      <c r="L493" s="29">
        <v>1188</v>
      </c>
      <c r="M493" s="30">
        <v>15843</v>
      </c>
      <c r="N493" s="31"/>
      <c r="O493" s="32"/>
      <c r="P493" s="32"/>
    </row>
    <row r="494" spans="1:16" ht="15">
      <c r="A494" s="27">
        <v>470</v>
      </c>
      <c r="B494" s="18">
        <v>470165181</v>
      </c>
      <c r="C494" s="28" t="s">
        <v>500</v>
      </c>
      <c r="D494" s="18">
        <v>165</v>
      </c>
      <c r="E494" s="28" t="s">
        <v>170</v>
      </c>
      <c r="F494" s="18">
        <v>181</v>
      </c>
      <c r="G494" s="28" t="s">
        <v>186</v>
      </c>
      <c r="H494" s="49">
        <v>9</v>
      </c>
      <c r="I494" s="29">
        <v>20257</v>
      </c>
      <c r="J494" s="29">
        <v>286</v>
      </c>
      <c r="K494" s="29">
        <v>0</v>
      </c>
      <c r="L494" s="29">
        <v>1188</v>
      </c>
      <c r="M494" s="30">
        <v>21731</v>
      </c>
      <c r="N494" s="31"/>
      <c r="O494" s="32"/>
      <c r="P494" s="32"/>
    </row>
    <row r="495" spans="1:16" ht="15">
      <c r="A495" s="27">
        <v>470</v>
      </c>
      <c r="B495" s="18">
        <v>470165217</v>
      </c>
      <c r="C495" s="28" t="s">
        <v>500</v>
      </c>
      <c r="D495" s="18">
        <v>165</v>
      </c>
      <c r="E495" s="28" t="s">
        <v>170</v>
      </c>
      <c r="F495" s="18">
        <v>217</v>
      </c>
      <c r="G495" s="28" t="s">
        <v>222</v>
      </c>
      <c r="H495" s="49">
        <v>3</v>
      </c>
      <c r="I495" s="29">
        <v>16600</v>
      </c>
      <c r="J495" s="29">
        <v>9571</v>
      </c>
      <c r="K495" s="29">
        <v>0</v>
      </c>
      <c r="L495" s="29">
        <v>1188</v>
      </c>
      <c r="M495" s="30">
        <v>27359</v>
      </c>
      <c r="N495" s="31"/>
      <c r="O495" s="32"/>
      <c r="P495" s="32"/>
    </row>
    <row r="496" spans="1:16" ht="15">
      <c r="A496" s="27">
        <v>470</v>
      </c>
      <c r="B496" s="18">
        <v>470165229</v>
      </c>
      <c r="C496" s="28" t="s">
        <v>500</v>
      </c>
      <c r="D496" s="18">
        <v>165</v>
      </c>
      <c r="E496" s="28" t="s">
        <v>170</v>
      </c>
      <c r="F496" s="18">
        <v>229</v>
      </c>
      <c r="G496" s="28" t="s">
        <v>234</v>
      </c>
      <c r="H496" s="49">
        <v>11</v>
      </c>
      <c r="I496" s="29">
        <v>14440</v>
      </c>
      <c r="J496" s="29">
        <v>1566</v>
      </c>
      <c r="K496" s="29">
        <v>0</v>
      </c>
      <c r="L496" s="29">
        <v>1188</v>
      </c>
      <c r="M496" s="30">
        <v>17194</v>
      </c>
      <c r="N496" s="31"/>
      <c r="O496" s="32"/>
      <c r="P496" s="32"/>
    </row>
    <row r="497" spans="1:16" ht="15">
      <c r="A497" s="27">
        <v>470</v>
      </c>
      <c r="B497" s="18">
        <v>470165246</v>
      </c>
      <c r="C497" s="28" t="s">
        <v>500</v>
      </c>
      <c r="D497" s="18">
        <v>165</v>
      </c>
      <c r="E497" s="28" t="s">
        <v>170</v>
      </c>
      <c r="F497" s="18">
        <v>246</v>
      </c>
      <c r="G497" s="28" t="s">
        <v>251</v>
      </c>
      <c r="H497" s="49">
        <v>1</v>
      </c>
      <c r="I497" s="29">
        <v>11410</v>
      </c>
      <c r="J497" s="29">
        <v>4692</v>
      </c>
      <c r="K497" s="29">
        <v>0</v>
      </c>
      <c r="L497" s="29">
        <v>1188</v>
      </c>
      <c r="M497" s="30">
        <v>17290</v>
      </c>
      <c r="N497" s="31"/>
      <c r="O497" s="32"/>
      <c r="P497" s="32"/>
    </row>
    <row r="498" spans="1:16" ht="15">
      <c r="A498" s="27">
        <v>470</v>
      </c>
      <c r="B498" s="18">
        <v>470165248</v>
      </c>
      <c r="C498" s="28" t="s">
        <v>500</v>
      </c>
      <c r="D498" s="18">
        <v>165</v>
      </c>
      <c r="E498" s="28" t="s">
        <v>170</v>
      </c>
      <c r="F498" s="18">
        <v>248</v>
      </c>
      <c r="G498" s="28" t="s">
        <v>253</v>
      </c>
      <c r="H498" s="49">
        <v>45</v>
      </c>
      <c r="I498" s="29">
        <v>16592</v>
      </c>
      <c r="J498" s="29">
        <v>605</v>
      </c>
      <c r="K498" s="29">
        <v>0</v>
      </c>
      <c r="L498" s="29">
        <v>1188</v>
      </c>
      <c r="M498" s="30">
        <v>18385</v>
      </c>
      <c r="N498" s="31"/>
      <c r="O498" s="32"/>
      <c r="P498" s="32"/>
    </row>
    <row r="499" spans="1:16" ht="15">
      <c r="A499" s="27">
        <v>470</v>
      </c>
      <c r="B499" s="18">
        <v>470165262</v>
      </c>
      <c r="C499" s="28" t="s">
        <v>500</v>
      </c>
      <c r="D499" s="18">
        <v>165</v>
      </c>
      <c r="E499" s="28" t="s">
        <v>170</v>
      </c>
      <c r="F499" s="18">
        <v>262</v>
      </c>
      <c r="G499" s="28" t="s">
        <v>267</v>
      </c>
      <c r="H499" s="49">
        <v>89</v>
      </c>
      <c r="I499" s="29">
        <v>14727</v>
      </c>
      <c r="J499" s="29">
        <v>138</v>
      </c>
      <c r="K499" s="29">
        <v>0</v>
      </c>
      <c r="L499" s="29">
        <v>1188</v>
      </c>
      <c r="M499" s="30">
        <v>16053</v>
      </c>
      <c r="N499" s="31"/>
      <c r="O499" s="32"/>
      <c r="P499" s="32"/>
    </row>
    <row r="500" spans="1:16" ht="15">
      <c r="A500" s="27">
        <v>470</v>
      </c>
      <c r="B500" s="18">
        <v>470165274</v>
      </c>
      <c r="C500" s="28" t="s">
        <v>500</v>
      </c>
      <c r="D500" s="18">
        <v>165</v>
      </c>
      <c r="E500" s="28" t="s">
        <v>170</v>
      </c>
      <c r="F500" s="18">
        <v>274</v>
      </c>
      <c r="G500" s="28" t="s">
        <v>279</v>
      </c>
      <c r="H500" s="49">
        <v>3</v>
      </c>
      <c r="I500" s="29">
        <v>11801</v>
      </c>
      <c r="J500" s="29">
        <v>6077</v>
      </c>
      <c r="K500" s="29">
        <v>0</v>
      </c>
      <c r="L500" s="29">
        <v>1188</v>
      </c>
      <c r="M500" s="30">
        <v>19066</v>
      </c>
      <c r="N500" s="31"/>
      <c r="O500" s="32"/>
      <c r="P500" s="32"/>
    </row>
    <row r="501" spans="1:16" ht="15">
      <c r="A501" s="27">
        <v>470</v>
      </c>
      <c r="B501" s="18">
        <v>470165284</v>
      </c>
      <c r="C501" s="28" t="s">
        <v>500</v>
      </c>
      <c r="D501" s="18">
        <v>165</v>
      </c>
      <c r="E501" s="28" t="s">
        <v>170</v>
      </c>
      <c r="F501" s="18">
        <v>284</v>
      </c>
      <c r="G501" s="28" t="s">
        <v>289</v>
      </c>
      <c r="H501" s="49">
        <v>198</v>
      </c>
      <c r="I501" s="29">
        <v>13159</v>
      </c>
      <c r="J501" s="29">
        <v>6307</v>
      </c>
      <c r="K501" s="29">
        <v>0</v>
      </c>
      <c r="L501" s="29">
        <v>1188</v>
      </c>
      <c r="M501" s="30">
        <v>20654</v>
      </c>
      <c r="N501" s="31"/>
      <c r="O501" s="32"/>
      <c r="P501" s="32"/>
    </row>
    <row r="502" spans="1:16" ht="15">
      <c r="A502" s="27">
        <v>470</v>
      </c>
      <c r="B502" s="18">
        <v>470165295</v>
      </c>
      <c r="C502" s="28" t="s">
        <v>500</v>
      </c>
      <c r="D502" s="18">
        <v>165</v>
      </c>
      <c r="E502" s="28" t="s">
        <v>170</v>
      </c>
      <c r="F502" s="18">
        <v>295</v>
      </c>
      <c r="G502" s="28" t="s">
        <v>300</v>
      </c>
      <c r="H502" s="49">
        <v>1</v>
      </c>
      <c r="I502" s="29">
        <v>17063</v>
      </c>
      <c r="J502" s="29">
        <v>8324</v>
      </c>
      <c r="K502" s="29">
        <v>0</v>
      </c>
      <c r="L502" s="29">
        <v>1188</v>
      </c>
      <c r="M502" s="30">
        <v>26575</v>
      </c>
      <c r="N502" s="31"/>
      <c r="O502" s="32"/>
      <c r="P502" s="32"/>
    </row>
    <row r="503" spans="1:16" ht="15">
      <c r="A503" s="27">
        <v>470</v>
      </c>
      <c r="B503" s="18">
        <v>470165305</v>
      </c>
      <c r="C503" s="28" t="s">
        <v>500</v>
      </c>
      <c r="D503" s="18">
        <v>165</v>
      </c>
      <c r="E503" s="28" t="s">
        <v>170</v>
      </c>
      <c r="F503" s="18">
        <v>305</v>
      </c>
      <c r="G503" s="28" t="s">
        <v>310</v>
      </c>
      <c r="H503" s="49">
        <v>94</v>
      </c>
      <c r="I503" s="29">
        <v>13163</v>
      </c>
      <c r="J503" s="29">
        <v>5917</v>
      </c>
      <c r="K503" s="29">
        <v>0</v>
      </c>
      <c r="L503" s="29">
        <v>1188</v>
      </c>
      <c r="M503" s="30">
        <v>20268</v>
      </c>
      <c r="N503" s="31"/>
      <c r="O503" s="32"/>
      <c r="P503" s="32"/>
    </row>
    <row r="504" spans="1:16" ht="15">
      <c r="A504" s="27">
        <v>470</v>
      </c>
      <c r="B504" s="18">
        <v>470165342</v>
      </c>
      <c r="C504" s="28" t="s">
        <v>500</v>
      </c>
      <c r="D504" s="18">
        <v>165</v>
      </c>
      <c r="E504" s="28" t="s">
        <v>170</v>
      </c>
      <c r="F504" s="18">
        <v>342</v>
      </c>
      <c r="G504" s="28" t="s">
        <v>347</v>
      </c>
      <c r="H504" s="49">
        <v>2</v>
      </c>
      <c r="I504" s="29">
        <v>14791</v>
      </c>
      <c r="J504" s="29">
        <v>11903</v>
      </c>
      <c r="K504" s="29">
        <v>0</v>
      </c>
      <c r="L504" s="29">
        <v>1188</v>
      </c>
      <c r="M504" s="30">
        <v>27882</v>
      </c>
      <c r="N504" s="31"/>
      <c r="O504" s="32"/>
      <c r="P504" s="32"/>
    </row>
    <row r="505" spans="1:16" ht="15">
      <c r="A505" s="27">
        <v>470</v>
      </c>
      <c r="B505" s="18">
        <v>470165346</v>
      </c>
      <c r="C505" s="28" t="s">
        <v>500</v>
      </c>
      <c r="D505" s="18">
        <v>165</v>
      </c>
      <c r="E505" s="28" t="s">
        <v>170</v>
      </c>
      <c r="F505" s="18">
        <v>346</v>
      </c>
      <c r="G505" s="28" t="s">
        <v>351</v>
      </c>
      <c r="H505" s="49">
        <v>6</v>
      </c>
      <c r="I505" s="29">
        <v>17455</v>
      </c>
      <c r="J505" s="29">
        <v>2701</v>
      </c>
      <c r="K505" s="29">
        <v>0</v>
      </c>
      <c r="L505" s="29">
        <v>1188</v>
      </c>
      <c r="M505" s="30">
        <v>21344</v>
      </c>
      <c r="N505" s="31"/>
      <c r="O505" s="32"/>
      <c r="P505" s="32"/>
    </row>
    <row r="506" spans="1:16" ht="15">
      <c r="A506" s="27">
        <v>470</v>
      </c>
      <c r="B506" s="18">
        <v>470165347</v>
      </c>
      <c r="C506" s="28" t="s">
        <v>500</v>
      </c>
      <c r="D506" s="18">
        <v>165</v>
      </c>
      <c r="E506" s="28" t="s">
        <v>170</v>
      </c>
      <c r="F506" s="18">
        <v>347</v>
      </c>
      <c r="G506" s="28" t="s">
        <v>352</v>
      </c>
      <c r="H506" s="49">
        <v>12</v>
      </c>
      <c r="I506" s="29">
        <v>15648</v>
      </c>
      <c r="J506" s="29">
        <v>7131</v>
      </c>
      <c r="K506" s="29">
        <v>0</v>
      </c>
      <c r="L506" s="29">
        <v>1188</v>
      </c>
      <c r="M506" s="30">
        <v>23967</v>
      </c>
      <c r="N506" s="31"/>
      <c r="O506" s="32"/>
      <c r="P506" s="32"/>
    </row>
    <row r="507" spans="1:16" ht="15">
      <c r="A507" s="27">
        <v>470</v>
      </c>
      <c r="B507" s="18">
        <v>470165705</v>
      </c>
      <c r="C507" s="28" t="s">
        <v>500</v>
      </c>
      <c r="D507" s="18">
        <v>165</v>
      </c>
      <c r="E507" s="28" t="s">
        <v>170</v>
      </c>
      <c r="F507" s="18">
        <v>705</v>
      </c>
      <c r="G507" s="28" t="s">
        <v>391</v>
      </c>
      <c r="H507" s="49">
        <v>2</v>
      </c>
      <c r="I507" s="29">
        <v>12392</v>
      </c>
      <c r="J507" s="29">
        <v>10688</v>
      </c>
      <c r="K507" s="29">
        <v>0</v>
      </c>
      <c r="L507" s="29">
        <v>1188</v>
      </c>
      <c r="M507" s="30">
        <v>24268</v>
      </c>
      <c r="N507" s="31"/>
      <c r="O507" s="32"/>
      <c r="P507" s="32"/>
    </row>
    <row r="508" spans="1:16" ht="15">
      <c r="A508" s="27">
        <v>474</v>
      </c>
      <c r="B508" s="18">
        <v>474097064</v>
      </c>
      <c r="C508" s="28" t="s">
        <v>501</v>
      </c>
      <c r="D508" s="18">
        <v>97</v>
      </c>
      <c r="E508" s="28" t="s">
        <v>102</v>
      </c>
      <c r="F508" s="18">
        <v>64</v>
      </c>
      <c r="G508" s="28" t="s">
        <v>69</v>
      </c>
      <c r="H508" s="49">
        <v>5</v>
      </c>
      <c r="I508" s="29">
        <v>12355</v>
      </c>
      <c r="J508" s="29">
        <v>1314</v>
      </c>
      <c r="K508" s="29">
        <v>0</v>
      </c>
      <c r="L508" s="29">
        <v>1188</v>
      </c>
      <c r="M508" s="30">
        <v>14857</v>
      </c>
      <c r="N508" s="31"/>
      <c r="O508" s="32"/>
      <c r="P508" s="32"/>
    </row>
    <row r="509" spans="1:16" ht="15">
      <c r="A509" s="27">
        <v>474</v>
      </c>
      <c r="B509" s="18">
        <v>474097091</v>
      </c>
      <c r="C509" s="28" t="s">
        <v>501</v>
      </c>
      <c r="D509" s="18">
        <v>97</v>
      </c>
      <c r="E509" s="28" t="s">
        <v>102</v>
      </c>
      <c r="F509" s="18">
        <v>91</v>
      </c>
      <c r="G509" s="28" t="s">
        <v>96</v>
      </c>
      <c r="H509" s="49">
        <v>1</v>
      </c>
      <c r="I509" s="29">
        <v>12038</v>
      </c>
      <c r="J509" s="29">
        <v>14925</v>
      </c>
      <c r="K509" s="29">
        <v>0</v>
      </c>
      <c r="L509" s="29">
        <v>1188</v>
      </c>
      <c r="M509" s="30">
        <v>28151</v>
      </c>
      <c r="N509" s="31"/>
      <c r="O509" s="32"/>
      <c r="P509" s="32"/>
    </row>
    <row r="510" spans="1:16" ht="15">
      <c r="A510" s="27">
        <v>474</v>
      </c>
      <c r="B510" s="18">
        <v>474097097</v>
      </c>
      <c r="C510" s="28" t="s">
        <v>501</v>
      </c>
      <c r="D510" s="18">
        <v>97</v>
      </c>
      <c r="E510" s="28" t="s">
        <v>102</v>
      </c>
      <c r="F510" s="18">
        <v>97</v>
      </c>
      <c r="G510" s="28" t="s">
        <v>102</v>
      </c>
      <c r="H510" s="49">
        <v>185</v>
      </c>
      <c r="I510" s="29">
        <v>18068</v>
      </c>
      <c r="J510" s="29">
        <v>113</v>
      </c>
      <c r="K510" s="29">
        <v>0</v>
      </c>
      <c r="L510" s="29">
        <v>1188</v>
      </c>
      <c r="M510" s="30">
        <v>19369</v>
      </c>
      <c r="N510" s="31"/>
      <c r="O510" s="32"/>
      <c r="P510" s="32"/>
    </row>
    <row r="511" spans="1:16" ht="15">
      <c r="A511" s="27">
        <v>474</v>
      </c>
      <c r="B511" s="18">
        <v>474097103</v>
      </c>
      <c r="C511" s="28" t="s">
        <v>501</v>
      </c>
      <c r="D511" s="18">
        <v>97</v>
      </c>
      <c r="E511" s="28" t="s">
        <v>102</v>
      </c>
      <c r="F511" s="18">
        <v>103</v>
      </c>
      <c r="G511" s="28" t="s">
        <v>108</v>
      </c>
      <c r="H511" s="49">
        <v>9</v>
      </c>
      <c r="I511" s="29">
        <v>16597</v>
      </c>
      <c r="J511" s="29">
        <v>51</v>
      </c>
      <c r="K511" s="29">
        <v>0</v>
      </c>
      <c r="L511" s="29">
        <v>1188</v>
      </c>
      <c r="M511" s="30">
        <v>17836</v>
      </c>
      <c r="N511" s="31"/>
      <c r="O511" s="32"/>
      <c r="P511" s="32"/>
    </row>
    <row r="512" spans="1:16" ht="15">
      <c r="A512" s="27">
        <v>474</v>
      </c>
      <c r="B512" s="18">
        <v>474097153</v>
      </c>
      <c r="C512" s="28" t="s">
        <v>501</v>
      </c>
      <c r="D512" s="18">
        <v>97</v>
      </c>
      <c r="E512" s="28" t="s">
        <v>102</v>
      </c>
      <c r="F512" s="18">
        <v>153</v>
      </c>
      <c r="G512" s="28" t="s">
        <v>158</v>
      </c>
      <c r="H512" s="49">
        <v>27</v>
      </c>
      <c r="I512" s="29">
        <v>16504</v>
      </c>
      <c r="J512" s="29">
        <v>0</v>
      </c>
      <c r="K512" s="29">
        <v>0</v>
      </c>
      <c r="L512" s="29">
        <v>1188</v>
      </c>
      <c r="M512" s="30">
        <v>17692</v>
      </c>
      <c r="N512" s="31"/>
      <c r="O512" s="32"/>
      <c r="P512" s="32"/>
    </row>
    <row r="513" spans="1:16" ht="15">
      <c r="A513" s="27">
        <v>474</v>
      </c>
      <c r="B513" s="18">
        <v>474097162</v>
      </c>
      <c r="C513" s="28" t="s">
        <v>501</v>
      </c>
      <c r="D513" s="18">
        <v>97</v>
      </c>
      <c r="E513" s="28" t="s">
        <v>102</v>
      </c>
      <c r="F513" s="18">
        <v>162</v>
      </c>
      <c r="G513" s="28" t="s">
        <v>167</v>
      </c>
      <c r="H513" s="49">
        <v>7</v>
      </c>
      <c r="I513" s="29">
        <v>13908</v>
      </c>
      <c r="J513" s="29">
        <v>2846</v>
      </c>
      <c r="K513" s="29">
        <v>0</v>
      </c>
      <c r="L513" s="29">
        <v>1188</v>
      </c>
      <c r="M513" s="30">
        <v>17942</v>
      </c>
      <c r="N513" s="31"/>
      <c r="O513" s="32"/>
      <c r="P513" s="32"/>
    </row>
    <row r="514" spans="1:16" ht="15">
      <c r="A514" s="27">
        <v>474</v>
      </c>
      <c r="B514" s="18">
        <v>474097343</v>
      </c>
      <c r="C514" s="28" t="s">
        <v>501</v>
      </c>
      <c r="D514" s="18">
        <v>97</v>
      </c>
      <c r="E514" s="28" t="s">
        <v>102</v>
      </c>
      <c r="F514" s="18">
        <v>343</v>
      </c>
      <c r="G514" s="28" t="s">
        <v>348</v>
      </c>
      <c r="H514" s="49">
        <v>6</v>
      </c>
      <c r="I514" s="29">
        <v>16421</v>
      </c>
      <c r="J514" s="29">
        <v>533</v>
      </c>
      <c r="K514" s="29">
        <v>0</v>
      </c>
      <c r="L514" s="29">
        <v>1188</v>
      </c>
      <c r="M514" s="30">
        <v>18142</v>
      </c>
      <c r="N514" s="31"/>
      <c r="O514" s="32"/>
      <c r="P514" s="32"/>
    </row>
    <row r="515" spans="1:16" ht="15">
      <c r="A515" s="27">
        <v>474</v>
      </c>
      <c r="B515" s="18">
        <v>474097348</v>
      </c>
      <c r="C515" s="28" t="s">
        <v>501</v>
      </c>
      <c r="D515" s="18">
        <v>97</v>
      </c>
      <c r="E515" s="28" t="s">
        <v>102</v>
      </c>
      <c r="F515" s="18">
        <v>348</v>
      </c>
      <c r="G515" s="28" t="s">
        <v>353</v>
      </c>
      <c r="H515" s="49">
        <v>1</v>
      </c>
      <c r="I515" s="29">
        <v>19770</v>
      </c>
      <c r="J515" s="29">
        <v>68</v>
      </c>
      <c r="K515" s="29">
        <v>0</v>
      </c>
      <c r="L515" s="29">
        <v>1188</v>
      </c>
      <c r="M515" s="30">
        <v>21026</v>
      </c>
      <c r="N515" s="31"/>
      <c r="O515" s="32"/>
      <c r="P515" s="32"/>
    </row>
    <row r="516" spans="1:16" ht="15">
      <c r="A516" s="27">
        <v>474</v>
      </c>
      <c r="B516" s="18">
        <v>474097610</v>
      </c>
      <c r="C516" s="28" t="s">
        <v>501</v>
      </c>
      <c r="D516" s="18">
        <v>97</v>
      </c>
      <c r="E516" s="28" t="s">
        <v>102</v>
      </c>
      <c r="F516" s="18">
        <v>610</v>
      </c>
      <c r="G516" s="28" t="s">
        <v>362</v>
      </c>
      <c r="H516" s="49">
        <v>6</v>
      </c>
      <c r="I516" s="29">
        <v>14821</v>
      </c>
      <c r="J516" s="29">
        <v>2350</v>
      </c>
      <c r="K516" s="29">
        <v>0</v>
      </c>
      <c r="L516" s="29">
        <v>1188</v>
      </c>
      <c r="M516" s="30">
        <v>18359</v>
      </c>
      <c r="N516" s="31"/>
      <c r="O516" s="32"/>
      <c r="P516" s="32"/>
    </row>
    <row r="517" spans="1:16" ht="15">
      <c r="A517" s="27">
        <v>474</v>
      </c>
      <c r="B517" s="18">
        <v>474097615</v>
      </c>
      <c r="C517" s="28" t="s">
        <v>501</v>
      </c>
      <c r="D517" s="18">
        <v>97</v>
      </c>
      <c r="E517" s="28" t="s">
        <v>102</v>
      </c>
      <c r="F517" s="18">
        <v>615</v>
      </c>
      <c r="G517" s="28" t="s">
        <v>363</v>
      </c>
      <c r="H517" s="49">
        <v>3</v>
      </c>
      <c r="I517" s="29">
        <v>19538</v>
      </c>
      <c r="J517" s="29">
        <v>754</v>
      </c>
      <c r="K517" s="29">
        <v>0</v>
      </c>
      <c r="L517" s="29">
        <v>1188</v>
      </c>
      <c r="M517" s="30">
        <v>21480</v>
      </c>
      <c r="N517" s="31"/>
      <c r="O517" s="32"/>
      <c r="P517" s="32"/>
    </row>
    <row r="518" spans="1:16" ht="15">
      <c r="A518" s="27">
        <v>474</v>
      </c>
      <c r="B518" s="18">
        <v>474097616</v>
      </c>
      <c r="C518" s="28" t="s">
        <v>501</v>
      </c>
      <c r="D518" s="18">
        <v>97</v>
      </c>
      <c r="E518" s="28" t="s">
        <v>102</v>
      </c>
      <c r="F518" s="18">
        <v>616</v>
      </c>
      <c r="G518" s="28" t="s">
        <v>364</v>
      </c>
      <c r="H518" s="49">
        <v>1</v>
      </c>
      <c r="I518" s="29">
        <v>17291</v>
      </c>
      <c r="J518" s="29">
        <v>2894</v>
      </c>
      <c r="K518" s="29">
        <v>0</v>
      </c>
      <c r="L518" s="29">
        <v>1188</v>
      </c>
      <c r="M518" s="30">
        <v>21373</v>
      </c>
      <c r="N518" s="31"/>
      <c r="O518" s="32"/>
      <c r="P518" s="32"/>
    </row>
    <row r="519" spans="1:16" ht="15">
      <c r="A519" s="27">
        <v>474</v>
      </c>
      <c r="B519" s="18">
        <v>474097620</v>
      </c>
      <c r="C519" s="28" t="s">
        <v>501</v>
      </c>
      <c r="D519" s="18">
        <v>97</v>
      </c>
      <c r="E519" s="28" t="s">
        <v>102</v>
      </c>
      <c r="F519" s="18">
        <v>620</v>
      </c>
      <c r="G519" s="28" t="s">
        <v>366</v>
      </c>
      <c r="H519" s="49">
        <v>2</v>
      </c>
      <c r="I519" s="29">
        <v>15421</v>
      </c>
      <c r="J519" s="29">
        <v>9442</v>
      </c>
      <c r="K519" s="29">
        <v>0</v>
      </c>
      <c r="L519" s="29">
        <v>1188</v>
      </c>
      <c r="M519" s="30">
        <v>26051</v>
      </c>
      <c r="N519" s="31"/>
      <c r="O519" s="32"/>
      <c r="P519" s="32"/>
    </row>
    <row r="520" spans="1:16" ht="15">
      <c r="A520" s="27">
        <v>474</v>
      </c>
      <c r="B520" s="18">
        <v>474097720</v>
      </c>
      <c r="C520" s="28" t="s">
        <v>501</v>
      </c>
      <c r="D520" s="18">
        <v>97</v>
      </c>
      <c r="E520" s="28" t="s">
        <v>102</v>
      </c>
      <c r="F520" s="18">
        <v>720</v>
      </c>
      <c r="G520" s="28" t="s">
        <v>396</v>
      </c>
      <c r="H520" s="49">
        <v>6</v>
      </c>
      <c r="I520" s="29">
        <v>19094</v>
      </c>
      <c r="J520" s="29">
        <v>2368</v>
      </c>
      <c r="K520" s="29">
        <v>0</v>
      </c>
      <c r="L520" s="29">
        <v>1188</v>
      </c>
      <c r="M520" s="30">
        <v>22650</v>
      </c>
      <c r="N520" s="31"/>
      <c r="O520" s="32"/>
      <c r="P520" s="32"/>
    </row>
    <row r="521" spans="1:16" ht="15">
      <c r="A521" s="27">
        <v>474</v>
      </c>
      <c r="B521" s="18">
        <v>474097725</v>
      </c>
      <c r="C521" s="28" t="s">
        <v>501</v>
      </c>
      <c r="D521" s="18">
        <v>97</v>
      </c>
      <c r="E521" s="28" t="s">
        <v>102</v>
      </c>
      <c r="F521" s="18">
        <v>725</v>
      </c>
      <c r="G521" s="28" t="s">
        <v>397</v>
      </c>
      <c r="H521" s="49">
        <v>2</v>
      </c>
      <c r="I521" s="29">
        <v>11091</v>
      </c>
      <c r="J521" s="29">
        <v>3344</v>
      </c>
      <c r="K521" s="29">
        <v>0</v>
      </c>
      <c r="L521" s="29">
        <v>1188</v>
      </c>
      <c r="M521" s="30">
        <v>15623</v>
      </c>
      <c r="N521" s="31"/>
      <c r="O521" s="32"/>
      <c r="P521" s="32"/>
    </row>
    <row r="522" spans="1:16" ht="15">
      <c r="A522" s="27">
        <v>474</v>
      </c>
      <c r="B522" s="18">
        <v>474097735</v>
      </c>
      <c r="C522" s="28" t="s">
        <v>501</v>
      </c>
      <c r="D522" s="18">
        <v>97</v>
      </c>
      <c r="E522" s="28" t="s">
        <v>102</v>
      </c>
      <c r="F522" s="18">
        <v>735</v>
      </c>
      <c r="G522" s="28" t="s">
        <v>400</v>
      </c>
      <c r="H522" s="49">
        <v>3</v>
      </c>
      <c r="I522" s="29">
        <v>16130</v>
      </c>
      <c r="J522" s="29">
        <v>5242</v>
      </c>
      <c r="K522" s="29">
        <v>0</v>
      </c>
      <c r="L522" s="29">
        <v>1188</v>
      </c>
      <c r="M522" s="30">
        <v>22560</v>
      </c>
      <c r="N522" s="31"/>
      <c r="O522" s="32"/>
      <c r="P522" s="32"/>
    </row>
    <row r="523" spans="1:16" ht="15">
      <c r="A523" s="27">
        <v>474</v>
      </c>
      <c r="B523" s="18">
        <v>474097753</v>
      </c>
      <c r="C523" s="28" t="s">
        <v>501</v>
      </c>
      <c r="D523" s="18">
        <v>97</v>
      </c>
      <c r="E523" s="28" t="s">
        <v>102</v>
      </c>
      <c r="F523" s="18">
        <v>753</v>
      </c>
      <c r="G523" s="28" t="s">
        <v>404</v>
      </c>
      <c r="H523" s="49">
        <v>4</v>
      </c>
      <c r="I523" s="29">
        <v>13789</v>
      </c>
      <c r="J523" s="29">
        <v>4169</v>
      </c>
      <c r="K523" s="29">
        <v>0</v>
      </c>
      <c r="L523" s="29">
        <v>1188</v>
      </c>
      <c r="M523" s="30">
        <v>19146</v>
      </c>
      <c r="N523" s="31"/>
      <c r="O523" s="32"/>
      <c r="P523" s="32"/>
    </row>
    <row r="524" spans="1:16" ht="15">
      <c r="A524" s="27">
        <v>474</v>
      </c>
      <c r="B524" s="18">
        <v>474097755</v>
      </c>
      <c r="C524" s="28" t="s">
        <v>501</v>
      </c>
      <c r="D524" s="18">
        <v>97</v>
      </c>
      <c r="E524" s="28" t="s">
        <v>102</v>
      </c>
      <c r="F524" s="18">
        <v>755</v>
      </c>
      <c r="G524" s="28" t="s">
        <v>405</v>
      </c>
      <c r="H524" s="49">
        <v>1</v>
      </c>
      <c r="I524" s="29">
        <v>17505.90450729927</v>
      </c>
      <c r="J524" s="29">
        <v>7192</v>
      </c>
      <c r="K524" s="29">
        <v>0</v>
      </c>
      <c r="L524" s="29">
        <v>1188</v>
      </c>
      <c r="M524" s="30">
        <v>25885.90450729927</v>
      </c>
      <c r="N524" s="31"/>
      <c r="O524" s="32"/>
      <c r="P524" s="32"/>
    </row>
    <row r="525" spans="1:16" ht="15">
      <c r="A525" s="27">
        <v>474</v>
      </c>
      <c r="B525" s="18">
        <v>474097775</v>
      </c>
      <c r="C525" s="28" t="s">
        <v>501</v>
      </c>
      <c r="D525" s="18">
        <v>97</v>
      </c>
      <c r="E525" s="28" t="s">
        <v>102</v>
      </c>
      <c r="F525" s="18">
        <v>775</v>
      </c>
      <c r="G525" s="28" t="s">
        <v>414</v>
      </c>
      <c r="H525" s="49">
        <v>1</v>
      </c>
      <c r="I525" s="29">
        <v>12988</v>
      </c>
      <c r="J525" s="29">
        <v>4075</v>
      </c>
      <c r="K525" s="29">
        <v>0</v>
      </c>
      <c r="L525" s="29">
        <v>1188</v>
      </c>
      <c r="M525" s="30">
        <v>18251</v>
      </c>
      <c r="N525" s="31"/>
      <c r="O525" s="32"/>
      <c r="P525" s="32"/>
    </row>
    <row r="526" spans="1:16" ht="15">
      <c r="A526" s="27">
        <v>478</v>
      </c>
      <c r="B526" s="18">
        <v>478352056</v>
      </c>
      <c r="C526" s="28" t="s">
        <v>502</v>
      </c>
      <c r="D526" s="18">
        <v>352</v>
      </c>
      <c r="E526" s="28" t="s">
        <v>357</v>
      </c>
      <c r="F526" s="18">
        <v>56</v>
      </c>
      <c r="G526" s="28" t="s">
        <v>61</v>
      </c>
      <c r="H526" s="49">
        <v>5</v>
      </c>
      <c r="I526" s="29">
        <v>11723</v>
      </c>
      <c r="J526" s="29">
        <v>3716</v>
      </c>
      <c r="K526" s="29">
        <v>0</v>
      </c>
      <c r="L526" s="29">
        <v>1188</v>
      </c>
      <c r="M526" s="30">
        <v>16627</v>
      </c>
      <c r="N526" s="31"/>
      <c r="O526" s="32"/>
      <c r="P526" s="32"/>
    </row>
    <row r="527" spans="1:16" ht="15">
      <c r="A527" s="27">
        <v>478</v>
      </c>
      <c r="B527" s="18">
        <v>478352097</v>
      </c>
      <c r="C527" s="28" t="s">
        <v>502</v>
      </c>
      <c r="D527" s="18">
        <v>352</v>
      </c>
      <c r="E527" s="28" t="s">
        <v>357</v>
      </c>
      <c r="F527" s="18">
        <v>97</v>
      </c>
      <c r="G527" s="28" t="s">
        <v>102</v>
      </c>
      <c r="H527" s="49">
        <v>10</v>
      </c>
      <c r="I527" s="29">
        <v>14495</v>
      </c>
      <c r="J527" s="29">
        <v>90</v>
      </c>
      <c r="K527" s="29">
        <v>0</v>
      </c>
      <c r="L527" s="29">
        <v>1188</v>
      </c>
      <c r="M527" s="30">
        <v>15773</v>
      </c>
      <c r="N527" s="31"/>
      <c r="O527" s="32"/>
      <c r="P527" s="32"/>
    </row>
    <row r="528" spans="1:16" ht="15">
      <c r="A528" s="27">
        <v>478</v>
      </c>
      <c r="B528" s="18">
        <v>478352100</v>
      </c>
      <c r="C528" s="28" t="s">
        <v>502</v>
      </c>
      <c r="D528" s="18">
        <v>352</v>
      </c>
      <c r="E528" s="28" t="s">
        <v>357</v>
      </c>
      <c r="F528" s="18">
        <v>100</v>
      </c>
      <c r="G528" s="28" t="s">
        <v>105</v>
      </c>
      <c r="H528" s="49">
        <v>1</v>
      </c>
      <c r="I528" s="29">
        <v>12989</v>
      </c>
      <c r="J528" s="29">
        <v>3517</v>
      </c>
      <c r="K528" s="29">
        <v>0</v>
      </c>
      <c r="L528" s="29">
        <v>1188</v>
      </c>
      <c r="M528" s="30">
        <v>17694</v>
      </c>
      <c r="N528" s="31"/>
      <c r="O528" s="32"/>
      <c r="P528" s="32"/>
    </row>
    <row r="529" spans="1:16" ht="15">
      <c r="A529" s="27">
        <v>478</v>
      </c>
      <c r="B529" s="18">
        <v>478352103</v>
      </c>
      <c r="C529" s="28" t="s">
        <v>502</v>
      </c>
      <c r="D529" s="18">
        <v>352</v>
      </c>
      <c r="E529" s="28" t="s">
        <v>357</v>
      </c>
      <c r="F529" s="18">
        <v>103</v>
      </c>
      <c r="G529" s="28" t="s">
        <v>108</v>
      </c>
      <c r="H529" s="49">
        <v>3</v>
      </c>
      <c r="I529" s="29">
        <v>18904</v>
      </c>
      <c r="J529" s="29">
        <v>59</v>
      </c>
      <c r="K529" s="29">
        <v>0</v>
      </c>
      <c r="L529" s="29">
        <v>1188</v>
      </c>
      <c r="M529" s="30">
        <v>20151</v>
      </c>
      <c r="N529" s="31"/>
      <c r="O529" s="32"/>
      <c r="P529" s="32"/>
    </row>
    <row r="530" spans="1:16" ht="15">
      <c r="A530" s="27">
        <v>478</v>
      </c>
      <c r="B530" s="18">
        <v>478352125</v>
      </c>
      <c r="C530" s="28" t="s">
        <v>502</v>
      </c>
      <c r="D530" s="18">
        <v>352</v>
      </c>
      <c r="E530" s="28" t="s">
        <v>357</v>
      </c>
      <c r="F530" s="18">
        <v>125</v>
      </c>
      <c r="G530" s="28" t="s">
        <v>130</v>
      </c>
      <c r="H530" s="49">
        <v>21</v>
      </c>
      <c r="I530" s="29">
        <v>13018</v>
      </c>
      <c r="J530" s="29">
        <v>7227</v>
      </c>
      <c r="K530" s="29">
        <v>0</v>
      </c>
      <c r="L530" s="29">
        <v>1188</v>
      </c>
      <c r="M530" s="30">
        <v>21433</v>
      </c>
      <c r="N530" s="31"/>
      <c r="O530" s="32"/>
      <c r="P530" s="32"/>
    </row>
    <row r="531" spans="1:16" ht="15">
      <c r="A531" s="27">
        <v>478</v>
      </c>
      <c r="B531" s="18">
        <v>478352141</v>
      </c>
      <c r="C531" s="28" t="s">
        <v>502</v>
      </c>
      <c r="D531" s="18">
        <v>352</v>
      </c>
      <c r="E531" s="28" t="s">
        <v>357</v>
      </c>
      <c r="F531" s="18">
        <v>141</v>
      </c>
      <c r="G531" s="28" t="s">
        <v>146</v>
      </c>
      <c r="H531" s="49">
        <v>6</v>
      </c>
      <c r="I531" s="29">
        <v>13331</v>
      </c>
      <c r="J531" s="29">
        <v>6859</v>
      </c>
      <c r="K531" s="29">
        <v>0</v>
      </c>
      <c r="L531" s="29">
        <v>1188</v>
      </c>
      <c r="M531" s="30">
        <v>21378</v>
      </c>
      <c r="N531" s="31"/>
      <c r="O531" s="32"/>
      <c r="P531" s="32"/>
    </row>
    <row r="532" spans="1:16" ht="15">
      <c r="A532" s="27">
        <v>478</v>
      </c>
      <c r="B532" s="18">
        <v>478352153</v>
      </c>
      <c r="C532" s="28" t="s">
        <v>502</v>
      </c>
      <c r="D532" s="18">
        <v>352</v>
      </c>
      <c r="E532" s="28" t="s">
        <v>357</v>
      </c>
      <c r="F532" s="18">
        <v>153</v>
      </c>
      <c r="G532" s="28" t="s">
        <v>158</v>
      </c>
      <c r="H532" s="49">
        <v>43</v>
      </c>
      <c r="I532" s="29">
        <v>15597</v>
      </c>
      <c r="J532" s="29">
        <v>0</v>
      </c>
      <c r="K532" s="29">
        <v>0</v>
      </c>
      <c r="L532" s="29">
        <v>1188</v>
      </c>
      <c r="M532" s="30">
        <v>16785</v>
      </c>
      <c r="N532" s="31"/>
      <c r="O532" s="32"/>
      <c r="P532" s="32"/>
    </row>
    <row r="533" spans="1:16" ht="15">
      <c r="A533" s="27">
        <v>478</v>
      </c>
      <c r="B533" s="18">
        <v>478352158</v>
      </c>
      <c r="C533" s="28" t="s">
        <v>502</v>
      </c>
      <c r="D533" s="18">
        <v>352</v>
      </c>
      <c r="E533" s="28" t="s">
        <v>357</v>
      </c>
      <c r="F533" s="18">
        <v>158</v>
      </c>
      <c r="G533" s="28" t="s">
        <v>163</v>
      </c>
      <c r="H533" s="49">
        <v>42</v>
      </c>
      <c r="I533" s="29">
        <v>13059</v>
      </c>
      <c r="J533" s="29">
        <v>5639</v>
      </c>
      <c r="K533" s="29">
        <v>0</v>
      </c>
      <c r="L533" s="29">
        <v>1188</v>
      </c>
      <c r="M533" s="30">
        <v>19886</v>
      </c>
      <c r="N533" s="31"/>
      <c r="O533" s="32"/>
      <c r="P533" s="32"/>
    </row>
    <row r="534" spans="1:16" ht="15">
      <c r="A534" s="27">
        <v>478</v>
      </c>
      <c r="B534" s="18">
        <v>478352160</v>
      </c>
      <c r="C534" s="28" t="s">
        <v>502</v>
      </c>
      <c r="D534" s="18">
        <v>352</v>
      </c>
      <c r="E534" s="28" t="s">
        <v>357</v>
      </c>
      <c r="F534" s="18">
        <v>160</v>
      </c>
      <c r="G534" s="28" t="s">
        <v>165</v>
      </c>
      <c r="H534" s="49">
        <v>3</v>
      </c>
      <c r="I534" s="29">
        <v>15249</v>
      </c>
      <c r="J534" s="29">
        <v>226</v>
      </c>
      <c r="K534" s="29">
        <v>0</v>
      </c>
      <c r="L534" s="29">
        <v>1188</v>
      </c>
      <c r="M534" s="30">
        <v>16663</v>
      </c>
      <c r="N534" s="31"/>
      <c r="O534" s="32"/>
      <c r="P534" s="32"/>
    </row>
    <row r="535" spans="1:16" ht="15">
      <c r="A535" s="27">
        <v>478</v>
      </c>
      <c r="B535" s="18">
        <v>478352162</v>
      </c>
      <c r="C535" s="28" t="s">
        <v>502</v>
      </c>
      <c r="D535" s="18">
        <v>352</v>
      </c>
      <c r="E535" s="28" t="s">
        <v>357</v>
      </c>
      <c r="F535" s="18">
        <v>162</v>
      </c>
      <c r="G535" s="28" t="s">
        <v>167</v>
      </c>
      <c r="H535" s="49">
        <v>15</v>
      </c>
      <c r="I535" s="29">
        <v>12556</v>
      </c>
      <c r="J535" s="29">
        <v>2569</v>
      </c>
      <c r="K535" s="29">
        <v>0</v>
      </c>
      <c r="L535" s="29">
        <v>1188</v>
      </c>
      <c r="M535" s="30">
        <v>16313</v>
      </c>
      <c r="N535" s="31"/>
      <c r="O535" s="32"/>
      <c r="P535" s="32"/>
    </row>
    <row r="536" spans="1:16" ht="15">
      <c r="A536" s="27">
        <v>478</v>
      </c>
      <c r="B536" s="18">
        <v>478352170</v>
      </c>
      <c r="C536" s="28" t="s">
        <v>502</v>
      </c>
      <c r="D536" s="18">
        <v>352</v>
      </c>
      <c r="E536" s="28" t="s">
        <v>357</v>
      </c>
      <c r="F536" s="18">
        <v>170</v>
      </c>
      <c r="G536" s="28" t="s">
        <v>175</v>
      </c>
      <c r="H536" s="49">
        <v>2</v>
      </c>
      <c r="I536" s="29">
        <v>12988</v>
      </c>
      <c r="J536" s="29">
        <v>1443</v>
      </c>
      <c r="K536" s="29">
        <v>0</v>
      </c>
      <c r="L536" s="29">
        <v>1188</v>
      </c>
      <c r="M536" s="30">
        <v>15619</v>
      </c>
      <c r="N536" s="31"/>
      <c r="O536" s="32"/>
      <c r="P536" s="32"/>
    </row>
    <row r="537" spans="1:16" ht="15">
      <c r="A537" s="27">
        <v>478</v>
      </c>
      <c r="B537" s="18">
        <v>478352174</v>
      </c>
      <c r="C537" s="28" t="s">
        <v>502</v>
      </c>
      <c r="D537" s="18">
        <v>352</v>
      </c>
      <c r="E537" s="28" t="s">
        <v>357</v>
      </c>
      <c r="F537" s="18">
        <v>174</v>
      </c>
      <c r="G537" s="28" t="s">
        <v>179</v>
      </c>
      <c r="H537" s="49">
        <v>14</v>
      </c>
      <c r="I537" s="29">
        <v>13343</v>
      </c>
      <c r="J537" s="29">
        <v>7964</v>
      </c>
      <c r="K537" s="29">
        <v>0</v>
      </c>
      <c r="L537" s="29">
        <v>1188</v>
      </c>
      <c r="M537" s="30">
        <v>22495</v>
      </c>
      <c r="N537" s="31"/>
      <c r="O537" s="32"/>
      <c r="P537" s="32"/>
    </row>
    <row r="538" spans="1:16" ht="15">
      <c r="A538" s="27">
        <v>478</v>
      </c>
      <c r="B538" s="18">
        <v>478352271</v>
      </c>
      <c r="C538" s="28" t="s">
        <v>502</v>
      </c>
      <c r="D538" s="18">
        <v>352</v>
      </c>
      <c r="E538" s="28" t="s">
        <v>357</v>
      </c>
      <c r="F538" s="18">
        <v>271</v>
      </c>
      <c r="G538" s="28" t="s">
        <v>276</v>
      </c>
      <c r="H538" s="49">
        <v>2</v>
      </c>
      <c r="I538" s="29">
        <v>12038</v>
      </c>
      <c r="J538" s="29">
        <v>4171</v>
      </c>
      <c r="K538" s="29">
        <v>0</v>
      </c>
      <c r="L538" s="29">
        <v>1188</v>
      </c>
      <c r="M538" s="30">
        <v>17397</v>
      </c>
      <c r="N538" s="31"/>
      <c r="O538" s="32"/>
      <c r="P538" s="32"/>
    </row>
    <row r="539" spans="1:16" ht="15">
      <c r="A539" s="27">
        <v>478</v>
      </c>
      <c r="B539" s="18">
        <v>478352288</v>
      </c>
      <c r="C539" s="28" t="s">
        <v>502</v>
      </c>
      <c r="D539" s="18">
        <v>352</v>
      </c>
      <c r="E539" s="28" t="s">
        <v>357</v>
      </c>
      <c r="F539" s="18">
        <v>288</v>
      </c>
      <c r="G539" s="28" t="s">
        <v>293</v>
      </c>
      <c r="H539" s="49">
        <v>2</v>
      </c>
      <c r="I539" s="29">
        <v>11090</v>
      </c>
      <c r="J539" s="29">
        <v>8659</v>
      </c>
      <c r="K539" s="29">
        <v>0</v>
      </c>
      <c r="L539" s="29">
        <v>1188</v>
      </c>
      <c r="M539" s="30">
        <v>20937</v>
      </c>
      <c r="N539" s="31"/>
      <c r="O539" s="32"/>
      <c r="P539" s="32"/>
    </row>
    <row r="540" spans="1:16" ht="15">
      <c r="A540" s="27">
        <v>478</v>
      </c>
      <c r="B540" s="18">
        <v>478352301</v>
      </c>
      <c r="C540" s="28" t="s">
        <v>502</v>
      </c>
      <c r="D540" s="18">
        <v>352</v>
      </c>
      <c r="E540" s="28" t="s">
        <v>357</v>
      </c>
      <c r="F540" s="18">
        <v>301</v>
      </c>
      <c r="G540" s="28" t="s">
        <v>306</v>
      </c>
      <c r="H540" s="49">
        <v>1</v>
      </c>
      <c r="I540" s="29">
        <v>11091</v>
      </c>
      <c r="J540" s="29">
        <v>3482</v>
      </c>
      <c r="K540" s="29">
        <v>0</v>
      </c>
      <c r="L540" s="29">
        <v>1188</v>
      </c>
      <c r="M540" s="30">
        <v>15761</v>
      </c>
      <c r="N540" s="31"/>
      <c r="O540" s="32"/>
      <c r="P540" s="32"/>
    </row>
    <row r="541" spans="1:16" ht="15">
      <c r="A541" s="27">
        <v>478</v>
      </c>
      <c r="B541" s="18">
        <v>478352321</v>
      </c>
      <c r="C541" s="28" t="s">
        <v>502</v>
      </c>
      <c r="D541" s="18">
        <v>352</v>
      </c>
      <c r="E541" s="28" t="s">
        <v>357</v>
      </c>
      <c r="F541" s="18">
        <v>321</v>
      </c>
      <c r="G541" s="28" t="s">
        <v>326</v>
      </c>
      <c r="H541" s="49">
        <v>1</v>
      </c>
      <c r="I541" s="29">
        <v>11091</v>
      </c>
      <c r="J541" s="29">
        <v>6170</v>
      </c>
      <c r="K541" s="29">
        <v>0</v>
      </c>
      <c r="L541" s="29">
        <v>1188</v>
      </c>
      <c r="M541" s="30">
        <v>18449</v>
      </c>
      <c r="N541" s="31"/>
      <c r="O541" s="32"/>
      <c r="P541" s="32"/>
    </row>
    <row r="542" spans="1:16" ht="15">
      <c r="A542" s="27">
        <v>478</v>
      </c>
      <c r="B542" s="18">
        <v>478352322</v>
      </c>
      <c r="C542" s="28" t="s">
        <v>502</v>
      </c>
      <c r="D542" s="18">
        <v>352</v>
      </c>
      <c r="E542" s="28" t="s">
        <v>357</v>
      </c>
      <c r="F542" s="18">
        <v>322</v>
      </c>
      <c r="G542" s="28" t="s">
        <v>327</v>
      </c>
      <c r="H542" s="49">
        <v>3</v>
      </c>
      <c r="I542" s="29">
        <v>14243</v>
      </c>
      <c r="J542" s="29">
        <v>6030</v>
      </c>
      <c r="K542" s="29">
        <v>0</v>
      </c>
      <c r="L542" s="29">
        <v>1188</v>
      </c>
      <c r="M542" s="30">
        <v>21461</v>
      </c>
      <c r="N542" s="31"/>
      <c r="O542" s="32"/>
      <c r="P542" s="32"/>
    </row>
    <row r="543" spans="1:16" ht="15">
      <c r="A543" s="27">
        <v>478</v>
      </c>
      <c r="B543" s="18">
        <v>478352326</v>
      </c>
      <c r="C543" s="28" t="s">
        <v>502</v>
      </c>
      <c r="D543" s="18">
        <v>352</v>
      </c>
      <c r="E543" s="28" t="s">
        <v>357</v>
      </c>
      <c r="F543" s="18">
        <v>326</v>
      </c>
      <c r="G543" s="28" t="s">
        <v>331</v>
      </c>
      <c r="H543" s="49">
        <v>5</v>
      </c>
      <c r="I543" s="29">
        <v>11849</v>
      </c>
      <c r="J543" s="29">
        <v>4242</v>
      </c>
      <c r="K543" s="29">
        <v>0</v>
      </c>
      <c r="L543" s="29">
        <v>1188</v>
      </c>
      <c r="M543" s="30">
        <v>17279</v>
      </c>
      <c r="N543" s="31"/>
      <c r="O543" s="32"/>
      <c r="P543" s="32"/>
    </row>
    <row r="544" spans="1:16" ht="15">
      <c r="A544" s="27">
        <v>478</v>
      </c>
      <c r="B544" s="18">
        <v>478352343</v>
      </c>
      <c r="C544" s="28" t="s">
        <v>502</v>
      </c>
      <c r="D544" s="18">
        <v>352</v>
      </c>
      <c r="E544" s="28" t="s">
        <v>357</v>
      </c>
      <c r="F544" s="18">
        <v>343</v>
      </c>
      <c r="G544" s="28" t="s">
        <v>348</v>
      </c>
      <c r="H544" s="49">
        <v>1</v>
      </c>
      <c r="I544" s="29">
        <v>16520.646391912906</v>
      </c>
      <c r="J544" s="29">
        <v>536</v>
      </c>
      <c r="K544" s="29">
        <v>0</v>
      </c>
      <c r="L544" s="29">
        <v>1188</v>
      </c>
      <c r="M544" s="30">
        <v>18244.646391912906</v>
      </c>
      <c r="N544" s="31"/>
      <c r="O544" s="32"/>
      <c r="P544" s="32"/>
    </row>
    <row r="545" spans="1:16" ht="15">
      <c r="A545" s="27">
        <v>478</v>
      </c>
      <c r="B545" s="18">
        <v>478352348</v>
      </c>
      <c r="C545" s="28" t="s">
        <v>502</v>
      </c>
      <c r="D545" s="18">
        <v>352</v>
      </c>
      <c r="E545" s="28" t="s">
        <v>357</v>
      </c>
      <c r="F545" s="18">
        <v>348</v>
      </c>
      <c r="G545" s="28" t="s">
        <v>353</v>
      </c>
      <c r="H545" s="49">
        <v>5</v>
      </c>
      <c r="I545" s="29">
        <v>11903</v>
      </c>
      <c r="J545" s="29">
        <v>41</v>
      </c>
      <c r="K545" s="29">
        <v>0</v>
      </c>
      <c r="L545" s="29">
        <v>1188</v>
      </c>
      <c r="M545" s="30">
        <v>13132</v>
      </c>
      <c r="N545" s="31"/>
      <c r="O545" s="32"/>
      <c r="P545" s="32"/>
    </row>
    <row r="546" spans="1:16" ht="15">
      <c r="A546" s="27">
        <v>478</v>
      </c>
      <c r="B546" s="18">
        <v>478352352</v>
      </c>
      <c r="C546" s="28" t="s">
        <v>502</v>
      </c>
      <c r="D546" s="18">
        <v>352</v>
      </c>
      <c r="E546" s="28" t="s">
        <v>357</v>
      </c>
      <c r="F546" s="18">
        <v>352</v>
      </c>
      <c r="G546" s="28" t="s">
        <v>357</v>
      </c>
      <c r="H546" s="49">
        <v>5</v>
      </c>
      <c r="I546" s="29">
        <v>16033</v>
      </c>
      <c r="J546" s="29">
        <v>8901</v>
      </c>
      <c r="K546" s="29">
        <v>0</v>
      </c>
      <c r="L546" s="29">
        <v>1188</v>
      </c>
      <c r="M546" s="30">
        <v>26122</v>
      </c>
      <c r="N546" s="31"/>
      <c r="O546" s="32"/>
      <c r="P546" s="32"/>
    </row>
    <row r="547" spans="1:16" ht="15">
      <c r="A547" s="27">
        <v>478</v>
      </c>
      <c r="B547" s="18">
        <v>478352600</v>
      </c>
      <c r="C547" s="28" t="s">
        <v>502</v>
      </c>
      <c r="D547" s="18">
        <v>352</v>
      </c>
      <c r="E547" s="28" t="s">
        <v>357</v>
      </c>
      <c r="F547" s="18">
        <v>600</v>
      </c>
      <c r="G547" s="28" t="s">
        <v>359</v>
      </c>
      <c r="H547" s="49">
        <v>29</v>
      </c>
      <c r="I547" s="29">
        <v>12892</v>
      </c>
      <c r="J547" s="29">
        <v>6326</v>
      </c>
      <c r="K547" s="29">
        <v>0</v>
      </c>
      <c r="L547" s="29">
        <v>1188</v>
      </c>
      <c r="M547" s="30">
        <v>20406</v>
      </c>
      <c r="N547" s="31"/>
      <c r="O547" s="32"/>
      <c r="P547" s="32"/>
    </row>
    <row r="548" spans="1:16" ht="15">
      <c r="A548" s="27">
        <v>478</v>
      </c>
      <c r="B548" s="18">
        <v>478352610</v>
      </c>
      <c r="C548" s="28" t="s">
        <v>502</v>
      </c>
      <c r="D548" s="18">
        <v>352</v>
      </c>
      <c r="E548" s="28" t="s">
        <v>357</v>
      </c>
      <c r="F548" s="18">
        <v>610</v>
      </c>
      <c r="G548" s="28" t="s">
        <v>362</v>
      </c>
      <c r="H548" s="49">
        <v>10</v>
      </c>
      <c r="I548" s="29">
        <v>12499</v>
      </c>
      <c r="J548" s="29">
        <v>1982</v>
      </c>
      <c r="K548" s="29">
        <v>0</v>
      </c>
      <c r="L548" s="29">
        <v>1188</v>
      </c>
      <c r="M548" s="30">
        <v>15669</v>
      </c>
      <c r="N548" s="31"/>
      <c r="O548" s="32"/>
      <c r="P548" s="32"/>
    </row>
    <row r="549" spans="1:16" ht="15">
      <c r="A549" s="27">
        <v>478</v>
      </c>
      <c r="B549" s="18">
        <v>478352616</v>
      </c>
      <c r="C549" s="28" t="s">
        <v>502</v>
      </c>
      <c r="D549" s="18">
        <v>352</v>
      </c>
      <c r="E549" s="28" t="s">
        <v>357</v>
      </c>
      <c r="F549" s="18">
        <v>616</v>
      </c>
      <c r="G549" s="28" t="s">
        <v>364</v>
      </c>
      <c r="H549" s="49">
        <v>52</v>
      </c>
      <c r="I549" s="29">
        <v>13229</v>
      </c>
      <c r="J549" s="29">
        <v>2214</v>
      </c>
      <c r="K549" s="29">
        <v>0</v>
      </c>
      <c r="L549" s="29">
        <v>1188</v>
      </c>
      <c r="M549" s="30">
        <v>16631</v>
      </c>
      <c r="N549" s="31"/>
      <c r="O549" s="32"/>
      <c r="P549" s="32"/>
    </row>
    <row r="550" spans="1:16" ht="15">
      <c r="A550" s="27">
        <v>478</v>
      </c>
      <c r="B550" s="18">
        <v>478352640</v>
      </c>
      <c r="C550" s="28" t="s">
        <v>502</v>
      </c>
      <c r="D550" s="18">
        <v>352</v>
      </c>
      <c r="E550" s="28" t="s">
        <v>357</v>
      </c>
      <c r="F550" s="18">
        <v>640</v>
      </c>
      <c r="G550" s="28" t="s">
        <v>371</v>
      </c>
      <c r="H550" s="49">
        <v>4</v>
      </c>
      <c r="I550" s="29">
        <v>12988</v>
      </c>
      <c r="J550" s="29">
        <v>11189</v>
      </c>
      <c r="K550" s="29">
        <v>0</v>
      </c>
      <c r="L550" s="29">
        <v>1188</v>
      </c>
      <c r="M550" s="30">
        <v>25365</v>
      </c>
      <c r="N550" s="31"/>
      <c r="O550" s="32"/>
      <c r="P550" s="32"/>
    </row>
    <row r="551" spans="1:16" ht="15">
      <c r="A551" s="27">
        <v>478</v>
      </c>
      <c r="B551" s="18">
        <v>478352673</v>
      </c>
      <c r="C551" s="28" t="s">
        <v>502</v>
      </c>
      <c r="D551" s="18">
        <v>352</v>
      </c>
      <c r="E551" s="28" t="s">
        <v>357</v>
      </c>
      <c r="F551" s="18">
        <v>673</v>
      </c>
      <c r="G551" s="28" t="s">
        <v>381</v>
      </c>
      <c r="H551" s="49">
        <v>26</v>
      </c>
      <c r="I551" s="29">
        <v>12480</v>
      </c>
      <c r="J551" s="29">
        <v>7613</v>
      </c>
      <c r="K551" s="29">
        <v>0</v>
      </c>
      <c r="L551" s="29">
        <v>1188</v>
      </c>
      <c r="M551" s="30">
        <v>21281</v>
      </c>
      <c r="N551" s="31"/>
      <c r="O551" s="32"/>
      <c r="P551" s="32"/>
    </row>
    <row r="552" spans="1:16" ht="15">
      <c r="A552" s="27">
        <v>478</v>
      </c>
      <c r="B552" s="18">
        <v>478352695</v>
      </c>
      <c r="C552" s="28" t="s">
        <v>502</v>
      </c>
      <c r="D552" s="18">
        <v>352</v>
      </c>
      <c r="E552" s="28" t="s">
        <v>357</v>
      </c>
      <c r="F552" s="18">
        <v>695</v>
      </c>
      <c r="G552" s="28" t="s">
        <v>388</v>
      </c>
      <c r="H552" s="49">
        <v>4</v>
      </c>
      <c r="I552" s="29">
        <v>12988</v>
      </c>
      <c r="J552" s="29">
        <v>8883</v>
      </c>
      <c r="K552" s="29">
        <v>0</v>
      </c>
      <c r="L552" s="29">
        <v>1188</v>
      </c>
      <c r="M552" s="30">
        <v>23059</v>
      </c>
      <c r="N552" s="31"/>
      <c r="O552" s="32"/>
      <c r="P552" s="32"/>
    </row>
    <row r="553" spans="1:16" ht="15">
      <c r="A553" s="27">
        <v>478</v>
      </c>
      <c r="B553" s="18">
        <v>478352720</v>
      </c>
      <c r="C553" s="28" t="s">
        <v>502</v>
      </c>
      <c r="D553" s="18">
        <v>352</v>
      </c>
      <c r="E553" s="28" t="s">
        <v>357</v>
      </c>
      <c r="F553" s="18">
        <v>720</v>
      </c>
      <c r="G553" s="28" t="s">
        <v>396</v>
      </c>
      <c r="H553" s="49">
        <v>1</v>
      </c>
      <c r="I553" s="29">
        <v>12989</v>
      </c>
      <c r="J553" s="29">
        <v>1611</v>
      </c>
      <c r="K553" s="29">
        <v>0</v>
      </c>
      <c r="L553" s="29">
        <v>1188</v>
      </c>
      <c r="M553" s="30">
        <v>15788</v>
      </c>
      <c r="N553" s="31"/>
      <c r="O553" s="32"/>
      <c r="P553" s="32"/>
    </row>
    <row r="554" spans="1:16" ht="15">
      <c r="A554" s="27">
        <v>478</v>
      </c>
      <c r="B554" s="18">
        <v>478352725</v>
      </c>
      <c r="C554" s="28" t="s">
        <v>502</v>
      </c>
      <c r="D554" s="18">
        <v>352</v>
      </c>
      <c r="E554" s="28" t="s">
        <v>357</v>
      </c>
      <c r="F554" s="18">
        <v>725</v>
      </c>
      <c r="G554" s="28" t="s">
        <v>397</v>
      </c>
      <c r="H554" s="49">
        <v>30</v>
      </c>
      <c r="I554" s="29">
        <v>13002</v>
      </c>
      <c r="J554" s="29">
        <v>3920</v>
      </c>
      <c r="K554" s="29">
        <v>0</v>
      </c>
      <c r="L554" s="29">
        <v>1188</v>
      </c>
      <c r="M554" s="30">
        <v>18110</v>
      </c>
      <c r="N554" s="31"/>
      <c r="O554" s="32"/>
      <c r="P554" s="32"/>
    </row>
    <row r="555" spans="1:16" ht="15">
      <c r="A555" s="27">
        <v>478</v>
      </c>
      <c r="B555" s="18">
        <v>478352735</v>
      </c>
      <c r="C555" s="28" t="s">
        <v>502</v>
      </c>
      <c r="D555" s="18">
        <v>352</v>
      </c>
      <c r="E555" s="28" t="s">
        <v>357</v>
      </c>
      <c r="F555" s="18">
        <v>735</v>
      </c>
      <c r="G555" s="28" t="s">
        <v>400</v>
      </c>
      <c r="H555" s="49">
        <v>35</v>
      </c>
      <c r="I555" s="29">
        <v>12908</v>
      </c>
      <c r="J555" s="29">
        <v>4195</v>
      </c>
      <c r="K555" s="29">
        <v>0</v>
      </c>
      <c r="L555" s="29">
        <v>1188</v>
      </c>
      <c r="M555" s="30">
        <v>18291</v>
      </c>
      <c r="N555" s="31"/>
      <c r="O555" s="32"/>
      <c r="P555" s="32"/>
    </row>
    <row r="556" spans="1:16" ht="15">
      <c r="A556" s="27">
        <v>478</v>
      </c>
      <c r="B556" s="18">
        <v>478352753</v>
      </c>
      <c r="C556" s="28" t="s">
        <v>502</v>
      </c>
      <c r="D556" s="18">
        <v>352</v>
      </c>
      <c r="E556" s="28" t="s">
        <v>357</v>
      </c>
      <c r="F556" s="18">
        <v>753</v>
      </c>
      <c r="G556" s="28" t="s">
        <v>404</v>
      </c>
      <c r="H556" s="49">
        <v>1</v>
      </c>
      <c r="I556" s="29">
        <v>12988</v>
      </c>
      <c r="J556" s="29">
        <v>3927</v>
      </c>
      <c r="K556" s="29">
        <v>0</v>
      </c>
      <c r="L556" s="29">
        <v>1188</v>
      </c>
      <c r="M556" s="30">
        <v>18103</v>
      </c>
      <c r="N556" s="31"/>
      <c r="O556" s="32"/>
      <c r="P556" s="32"/>
    </row>
    <row r="557" spans="1:16" ht="15">
      <c r="A557" s="27">
        <v>478</v>
      </c>
      <c r="B557" s="18">
        <v>478352775</v>
      </c>
      <c r="C557" s="28" t="s">
        <v>502</v>
      </c>
      <c r="D557" s="18">
        <v>352</v>
      </c>
      <c r="E557" s="28" t="s">
        <v>357</v>
      </c>
      <c r="F557" s="18">
        <v>775</v>
      </c>
      <c r="G557" s="28" t="s">
        <v>414</v>
      </c>
      <c r="H557" s="49">
        <v>13</v>
      </c>
      <c r="I557" s="29">
        <v>12355</v>
      </c>
      <c r="J557" s="29">
        <v>3876</v>
      </c>
      <c r="K557" s="29">
        <v>0</v>
      </c>
      <c r="L557" s="29">
        <v>1188</v>
      </c>
      <c r="M557" s="30">
        <v>17419</v>
      </c>
      <c r="N557" s="31"/>
      <c r="O557" s="32"/>
      <c r="P557" s="32"/>
    </row>
    <row r="558" spans="1:16" ht="15">
      <c r="A558" s="27">
        <v>479</v>
      </c>
      <c r="B558" s="18">
        <v>479278005</v>
      </c>
      <c r="C558" s="28" t="s">
        <v>503</v>
      </c>
      <c r="D558" s="18">
        <v>278</v>
      </c>
      <c r="E558" s="28" t="s">
        <v>283</v>
      </c>
      <c r="F558" s="18">
        <v>5</v>
      </c>
      <c r="G558" s="28" t="s">
        <v>10</v>
      </c>
      <c r="H558" s="49">
        <v>10</v>
      </c>
      <c r="I558" s="29">
        <v>14673</v>
      </c>
      <c r="J558" s="29">
        <v>5007</v>
      </c>
      <c r="K558" s="29">
        <v>0</v>
      </c>
      <c r="L558" s="29">
        <v>1188</v>
      </c>
      <c r="M558" s="30">
        <v>20868</v>
      </c>
      <c r="N558" s="31"/>
      <c r="O558" s="32"/>
      <c r="P558" s="32"/>
    </row>
    <row r="559" spans="1:16" ht="15">
      <c r="A559" s="27">
        <v>479</v>
      </c>
      <c r="B559" s="18">
        <v>479278024</v>
      </c>
      <c r="C559" s="28" t="s">
        <v>503</v>
      </c>
      <c r="D559" s="18">
        <v>278</v>
      </c>
      <c r="E559" s="28" t="s">
        <v>283</v>
      </c>
      <c r="F559" s="18">
        <v>24</v>
      </c>
      <c r="G559" s="28" t="s">
        <v>29</v>
      </c>
      <c r="H559" s="49">
        <v>21</v>
      </c>
      <c r="I559" s="29">
        <v>13764</v>
      </c>
      <c r="J559" s="29">
        <v>3917</v>
      </c>
      <c r="K559" s="29">
        <v>0</v>
      </c>
      <c r="L559" s="29">
        <v>1188</v>
      </c>
      <c r="M559" s="30">
        <v>18869</v>
      </c>
      <c r="N559" s="31"/>
      <c r="O559" s="32"/>
      <c r="P559" s="32"/>
    </row>
    <row r="560" spans="1:16" ht="15">
      <c r="A560" s="27">
        <v>479</v>
      </c>
      <c r="B560" s="18">
        <v>479278061</v>
      </c>
      <c r="C560" s="28" t="s">
        <v>503</v>
      </c>
      <c r="D560" s="18">
        <v>278</v>
      </c>
      <c r="E560" s="28" t="s">
        <v>283</v>
      </c>
      <c r="F560" s="18">
        <v>61</v>
      </c>
      <c r="G560" s="28" t="s">
        <v>66</v>
      </c>
      <c r="H560" s="49">
        <v>38</v>
      </c>
      <c r="I560" s="29">
        <v>18288</v>
      </c>
      <c r="J560" s="29">
        <v>1869</v>
      </c>
      <c r="K560" s="29">
        <v>0</v>
      </c>
      <c r="L560" s="29">
        <v>1188</v>
      </c>
      <c r="M560" s="30">
        <v>21345</v>
      </c>
      <c r="N560" s="31"/>
      <c r="O560" s="32"/>
      <c r="P560" s="32"/>
    </row>
    <row r="561" spans="1:16" ht="15">
      <c r="A561" s="27">
        <v>479</v>
      </c>
      <c r="B561" s="18">
        <v>479278086</v>
      </c>
      <c r="C561" s="28" t="s">
        <v>503</v>
      </c>
      <c r="D561" s="18">
        <v>278</v>
      </c>
      <c r="E561" s="28" t="s">
        <v>283</v>
      </c>
      <c r="F561" s="18">
        <v>86</v>
      </c>
      <c r="G561" s="28" t="s">
        <v>91</v>
      </c>
      <c r="H561" s="49">
        <v>23</v>
      </c>
      <c r="I561" s="29">
        <v>14162</v>
      </c>
      <c r="J561" s="29">
        <v>3260</v>
      </c>
      <c r="K561" s="29">
        <v>0</v>
      </c>
      <c r="L561" s="29">
        <v>1188</v>
      </c>
      <c r="M561" s="30">
        <v>18610</v>
      </c>
      <c r="N561" s="31"/>
      <c r="O561" s="32"/>
      <c r="P561" s="32"/>
    </row>
    <row r="562" spans="1:16" ht="15">
      <c r="A562" s="27">
        <v>479</v>
      </c>
      <c r="B562" s="18">
        <v>479278087</v>
      </c>
      <c r="C562" s="28" t="s">
        <v>503</v>
      </c>
      <c r="D562" s="18">
        <v>278</v>
      </c>
      <c r="E562" s="28" t="s">
        <v>283</v>
      </c>
      <c r="F562" s="18">
        <v>87</v>
      </c>
      <c r="G562" s="28" t="s">
        <v>92</v>
      </c>
      <c r="H562" s="49">
        <v>7</v>
      </c>
      <c r="I562" s="29">
        <v>14242</v>
      </c>
      <c r="J562" s="29">
        <v>4701</v>
      </c>
      <c r="K562" s="29">
        <v>0</v>
      </c>
      <c r="L562" s="29">
        <v>1188</v>
      </c>
      <c r="M562" s="30">
        <v>20131</v>
      </c>
      <c r="N562" s="31"/>
      <c r="O562" s="32"/>
      <c r="P562" s="32"/>
    </row>
    <row r="563" spans="1:16" ht="15">
      <c r="A563" s="27">
        <v>479</v>
      </c>
      <c r="B563" s="18">
        <v>479278111</v>
      </c>
      <c r="C563" s="28" t="s">
        <v>503</v>
      </c>
      <c r="D563" s="18">
        <v>278</v>
      </c>
      <c r="E563" s="28" t="s">
        <v>283</v>
      </c>
      <c r="F563" s="18">
        <v>111</v>
      </c>
      <c r="G563" s="28" t="s">
        <v>116</v>
      </c>
      <c r="H563" s="49">
        <v>5</v>
      </c>
      <c r="I563" s="29">
        <v>15076</v>
      </c>
      <c r="J563" s="29">
        <v>4601</v>
      </c>
      <c r="K563" s="29">
        <v>0</v>
      </c>
      <c r="L563" s="29">
        <v>1188</v>
      </c>
      <c r="M563" s="30">
        <v>20865</v>
      </c>
      <c r="N563" s="31"/>
      <c r="O563" s="32"/>
      <c r="P563" s="32"/>
    </row>
    <row r="564" spans="1:16" ht="15">
      <c r="A564" s="27">
        <v>479</v>
      </c>
      <c r="B564" s="18">
        <v>479278117</v>
      </c>
      <c r="C564" s="28" t="s">
        <v>503</v>
      </c>
      <c r="D564" s="18">
        <v>278</v>
      </c>
      <c r="E564" s="28" t="s">
        <v>283</v>
      </c>
      <c r="F564" s="18">
        <v>117</v>
      </c>
      <c r="G564" s="28" t="s">
        <v>122</v>
      </c>
      <c r="H564" s="49">
        <v>5</v>
      </c>
      <c r="I564" s="29">
        <v>16006</v>
      </c>
      <c r="J564" s="29">
        <v>4414</v>
      </c>
      <c r="K564" s="29">
        <v>0</v>
      </c>
      <c r="L564" s="29">
        <v>1188</v>
      </c>
      <c r="M564" s="30">
        <v>21608</v>
      </c>
      <c r="N564" s="31"/>
      <c r="O564" s="32"/>
      <c r="P564" s="32"/>
    </row>
    <row r="565" spans="1:16" ht="15">
      <c r="A565" s="27">
        <v>479</v>
      </c>
      <c r="B565" s="18">
        <v>479278127</v>
      </c>
      <c r="C565" s="28" t="s">
        <v>503</v>
      </c>
      <c r="D565" s="18">
        <v>278</v>
      </c>
      <c r="E565" s="28" t="s">
        <v>283</v>
      </c>
      <c r="F565" s="18">
        <v>127</v>
      </c>
      <c r="G565" s="28" t="s">
        <v>132</v>
      </c>
      <c r="H565" s="49">
        <v>7</v>
      </c>
      <c r="I565" s="29">
        <v>17352</v>
      </c>
      <c r="J565" s="29">
        <v>17739</v>
      </c>
      <c r="K565" s="29">
        <v>0</v>
      </c>
      <c r="L565" s="29">
        <v>1188</v>
      </c>
      <c r="M565" s="30">
        <v>36279</v>
      </c>
      <c r="N565" s="31"/>
      <c r="O565" s="32"/>
      <c r="P565" s="32"/>
    </row>
    <row r="566" spans="1:16" ht="15">
      <c r="A566" s="27">
        <v>479</v>
      </c>
      <c r="B566" s="18">
        <v>479278137</v>
      </c>
      <c r="C566" s="28" t="s">
        <v>503</v>
      </c>
      <c r="D566" s="18">
        <v>278</v>
      </c>
      <c r="E566" s="28" t="s">
        <v>283</v>
      </c>
      <c r="F566" s="18">
        <v>137</v>
      </c>
      <c r="G566" s="28" t="s">
        <v>142</v>
      </c>
      <c r="H566" s="49">
        <v>37</v>
      </c>
      <c r="I566" s="29">
        <v>18186</v>
      </c>
      <c r="J566" s="29">
        <v>534</v>
      </c>
      <c r="K566" s="29">
        <v>0</v>
      </c>
      <c r="L566" s="29">
        <v>1188</v>
      </c>
      <c r="M566" s="30">
        <v>19908</v>
      </c>
      <c r="N566" s="31"/>
      <c r="O566" s="32"/>
      <c r="P566" s="32"/>
    </row>
    <row r="567" spans="1:16" ht="15">
      <c r="A567" s="27">
        <v>479</v>
      </c>
      <c r="B567" s="18">
        <v>479278161</v>
      </c>
      <c r="C567" s="28" t="s">
        <v>503</v>
      </c>
      <c r="D567" s="18">
        <v>278</v>
      </c>
      <c r="E567" s="28" t="s">
        <v>283</v>
      </c>
      <c r="F567" s="18">
        <v>161</v>
      </c>
      <c r="G567" s="28" t="s">
        <v>166</v>
      </c>
      <c r="H567" s="49">
        <v>13</v>
      </c>
      <c r="I567" s="29">
        <v>15598</v>
      </c>
      <c r="J567" s="29">
        <v>5344</v>
      </c>
      <c r="K567" s="29">
        <v>0</v>
      </c>
      <c r="L567" s="29">
        <v>1188</v>
      </c>
      <c r="M567" s="30">
        <v>22130</v>
      </c>
      <c r="N567" s="31"/>
      <c r="O567" s="32"/>
      <c r="P567" s="32"/>
    </row>
    <row r="568" spans="1:16" ht="15">
      <c r="A568" s="27">
        <v>479</v>
      </c>
      <c r="B568" s="18">
        <v>479278191</v>
      </c>
      <c r="C568" s="28" t="s">
        <v>503</v>
      </c>
      <c r="D568" s="18">
        <v>278</v>
      </c>
      <c r="E568" s="28" t="s">
        <v>283</v>
      </c>
      <c r="F568" s="18">
        <v>191</v>
      </c>
      <c r="G568" s="28" t="s">
        <v>196</v>
      </c>
      <c r="H568" s="49">
        <v>2</v>
      </c>
      <c r="I568" s="29">
        <v>12989</v>
      </c>
      <c r="J568" s="29">
        <v>4002</v>
      </c>
      <c r="K568" s="29">
        <v>0</v>
      </c>
      <c r="L568" s="29">
        <v>1188</v>
      </c>
      <c r="M568" s="30">
        <v>18179</v>
      </c>
      <c r="N568" s="31"/>
      <c r="O568" s="32"/>
      <c r="P568" s="32"/>
    </row>
    <row r="569" spans="1:16" ht="15">
      <c r="A569" s="27">
        <v>479</v>
      </c>
      <c r="B569" s="18">
        <v>479278210</v>
      </c>
      <c r="C569" s="28" t="s">
        <v>503</v>
      </c>
      <c r="D569" s="18">
        <v>278</v>
      </c>
      <c r="E569" s="28" t="s">
        <v>283</v>
      </c>
      <c r="F569" s="18">
        <v>210</v>
      </c>
      <c r="G569" s="28" t="s">
        <v>215</v>
      </c>
      <c r="H569" s="49">
        <v>23</v>
      </c>
      <c r="I569" s="29">
        <v>14616</v>
      </c>
      <c r="J569" s="29">
        <v>7041</v>
      </c>
      <c r="K569" s="29">
        <v>0</v>
      </c>
      <c r="L569" s="29">
        <v>1188</v>
      </c>
      <c r="M569" s="30">
        <v>22845</v>
      </c>
      <c r="N569" s="31"/>
      <c r="O569" s="32"/>
      <c r="P569" s="32"/>
    </row>
    <row r="570" spans="1:16" ht="15">
      <c r="A570" s="27">
        <v>479</v>
      </c>
      <c r="B570" s="18">
        <v>479278227</v>
      </c>
      <c r="C570" s="28" t="s">
        <v>503</v>
      </c>
      <c r="D570" s="18">
        <v>278</v>
      </c>
      <c r="E570" s="28" t="s">
        <v>283</v>
      </c>
      <c r="F570" s="18">
        <v>227</v>
      </c>
      <c r="G570" s="28" t="s">
        <v>232</v>
      </c>
      <c r="H570" s="49">
        <v>2</v>
      </c>
      <c r="I570" s="29">
        <v>14960</v>
      </c>
      <c r="J570" s="29">
        <v>1837</v>
      </c>
      <c r="K570" s="29">
        <v>0</v>
      </c>
      <c r="L570" s="29">
        <v>1188</v>
      </c>
      <c r="M570" s="30">
        <v>17985</v>
      </c>
      <c r="N570" s="31"/>
      <c r="O570" s="32"/>
      <c r="P570" s="32"/>
    </row>
    <row r="571" spans="1:16" ht="15">
      <c r="A571" s="27">
        <v>479</v>
      </c>
      <c r="B571" s="18">
        <v>479278278</v>
      </c>
      <c r="C571" s="28" t="s">
        <v>503</v>
      </c>
      <c r="D571" s="18">
        <v>278</v>
      </c>
      <c r="E571" s="28" t="s">
        <v>283</v>
      </c>
      <c r="F571" s="18">
        <v>278</v>
      </c>
      <c r="G571" s="28" t="s">
        <v>283</v>
      </c>
      <c r="H571" s="49">
        <v>44</v>
      </c>
      <c r="I571" s="29">
        <v>13882</v>
      </c>
      <c r="J571" s="29">
        <v>3825</v>
      </c>
      <c r="K571" s="29">
        <v>0</v>
      </c>
      <c r="L571" s="29">
        <v>1188</v>
      </c>
      <c r="M571" s="30">
        <v>18895</v>
      </c>
      <c r="N571" s="31"/>
      <c r="O571" s="32"/>
      <c r="P571" s="32"/>
    </row>
    <row r="572" spans="1:16" ht="15">
      <c r="A572" s="27">
        <v>479</v>
      </c>
      <c r="B572" s="18">
        <v>479278281</v>
      </c>
      <c r="C572" s="28" t="s">
        <v>503</v>
      </c>
      <c r="D572" s="18">
        <v>278</v>
      </c>
      <c r="E572" s="28" t="s">
        <v>283</v>
      </c>
      <c r="F572" s="18">
        <v>281</v>
      </c>
      <c r="G572" s="28" t="s">
        <v>286</v>
      </c>
      <c r="H572" s="49">
        <v>73</v>
      </c>
      <c r="I572" s="29">
        <v>18404</v>
      </c>
      <c r="J572" s="29">
        <v>0</v>
      </c>
      <c r="K572" s="29">
        <v>0</v>
      </c>
      <c r="L572" s="29">
        <v>1188</v>
      </c>
      <c r="M572" s="30">
        <v>19592</v>
      </c>
      <c r="N572" s="31"/>
      <c r="O572" s="32"/>
      <c r="P572" s="32"/>
    </row>
    <row r="573" spans="1:16" ht="15">
      <c r="A573" s="27">
        <v>479</v>
      </c>
      <c r="B573" s="18">
        <v>479278309</v>
      </c>
      <c r="C573" s="28" t="s">
        <v>503</v>
      </c>
      <c r="D573" s="18">
        <v>278</v>
      </c>
      <c r="E573" s="28" t="s">
        <v>283</v>
      </c>
      <c r="F573" s="18">
        <v>309</v>
      </c>
      <c r="G573" s="28" t="s">
        <v>314</v>
      </c>
      <c r="H573" s="49">
        <v>1</v>
      </c>
      <c r="I573" s="29">
        <v>11091</v>
      </c>
      <c r="J573" s="29">
        <v>334</v>
      </c>
      <c r="K573" s="29">
        <v>0</v>
      </c>
      <c r="L573" s="29">
        <v>1188</v>
      </c>
      <c r="M573" s="30">
        <v>12613</v>
      </c>
      <c r="N573" s="31"/>
      <c r="O573" s="32"/>
      <c r="P573" s="32"/>
    </row>
    <row r="574" spans="1:16" ht="15">
      <c r="A574" s="27">
        <v>479</v>
      </c>
      <c r="B574" s="18">
        <v>479278312</v>
      </c>
      <c r="C574" s="28" t="s">
        <v>503</v>
      </c>
      <c r="D574" s="18">
        <v>278</v>
      </c>
      <c r="E574" s="28" t="s">
        <v>283</v>
      </c>
      <c r="F574" s="18">
        <v>312</v>
      </c>
      <c r="G574" s="28" t="s">
        <v>317</v>
      </c>
      <c r="H574" s="49">
        <v>1</v>
      </c>
      <c r="I574" s="29">
        <v>11091</v>
      </c>
      <c r="J574" s="29">
        <v>18620</v>
      </c>
      <c r="K574" s="29">
        <v>0</v>
      </c>
      <c r="L574" s="29">
        <v>1188</v>
      </c>
      <c r="M574" s="30">
        <v>30899</v>
      </c>
      <c r="N574" s="31"/>
      <c r="O574" s="32"/>
      <c r="P574" s="32"/>
    </row>
    <row r="575" spans="1:16" ht="15">
      <c r="A575" s="27">
        <v>479</v>
      </c>
      <c r="B575" s="18">
        <v>479278325</v>
      </c>
      <c r="C575" s="28" t="s">
        <v>503</v>
      </c>
      <c r="D575" s="18">
        <v>278</v>
      </c>
      <c r="E575" s="28" t="s">
        <v>283</v>
      </c>
      <c r="F575" s="18">
        <v>325</v>
      </c>
      <c r="G575" s="28" t="s">
        <v>330</v>
      </c>
      <c r="H575" s="49">
        <v>19</v>
      </c>
      <c r="I575" s="29">
        <v>14926</v>
      </c>
      <c r="J575" s="29">
        <v>984</v>
      </c>
      <c r="K575" s="29">
        <v>0</v>
      </c>
      <c r="L575" s="29">
        <v>1188</v>
      </c>
      <c r="M575" s="30">
        <v>17098</v>
      </c>
      <c r="N575" s="31"/>
      <c r="O575" s="32"/>
      <c r="P575" s="32"/>
    </row>
    <row r="576" spans="1:16" ht="15">
      <c r="A576" s="27">
        <v>479</v>
      </c>
      <c r="B576" s="18">
        <v>479278332</v>
      </c>
      <c r="C576" s="28" t="s">
        <v>503</v>
      </c>
      <c r="D576" s="18">
        <v>278</v>
      </c>
      <c r="E576" s="28" t="s">
        <v>283</v>
      </c>
      <c r="F576" s="18">
        <v>332</v>
      </c>
      <c r="G576" s="28" t="s">
        <v>337</v>
      </c>
      <c r="H576" s="49">
        <v>7</v>
      </c>
      <c r="I576" s="29">
        <v>13833</v>
      </c>
      <c r="J576" s="29">
        <v>407</v>
      </c>
      <c r="K576" s="29">
        <v>0</v>
      </c>
      <c r="L576" s="29">
        <v>1188</v>
      </c>
      <c r="M576" s="30">
        <v>15428</v>
      </c>
      <c r="N576" s="31"/>
      <c r="O576" s="32"/>
      <c r="P576" s="32"/>
    </row>
    <row r="577" spans="1:16" ht="15">
      <c r="A577" s="27">
        <v>479</v>
      </c>
      <c r="B577" s="18">
        <v>479278605</v>
      </c>
      <c r="C577" s="28" t="s">
        <v>503</v>
      </c>
      <c r="D577" s="18">
        <v>278</v>
      </c>
      <c r="E577" s="28" t="s">
        <v>283</v>
      </c>
      <c r="F577" s="18">
        <v>605</v>
      </c>
      <c r="G577" s="28" t="s">
        <v>361</v>
      </c>
      <c r="H577" s="49">
        <v>34</v>
      </c>
      <c r="I577" s="29">
        <v>14240</v>
      </c>
      <c r="J577" s="29">
        <v>10812</v>
      </c>
      <c r="K577" s="29">
        <v>0</v>
      </c>
      <c r="L577" s="29">
        <v>1188</v>
      </c>
      <c r="M577" s="30">
        <v>26240</v>
      </c>
      <c r="N577" s="31"/>
      <c r="O577" s="32"/>
      <c r="P577" s="32"/>
    </row>
    <row r="578" spans="1:16" ht="15">
      <c r="A578" s="27">
        <v>479</v>
      </c>
      <c r="B578" s="18">
        <v>479278670</v>
      </c>
      <c r="C578" s="28" t="s">
        <v>503</v>
      </c>
      <c r="D578" s="18">
        <v>278</v>
      </c>
      <c r="E578" s="28" t="s">
        <v>283</v>
      </c>
      <c r="F578" s="18">
        <v>670</v>
      </c>
      <c r="G578" s="28" t="s">
        <v>379</v>
      </c>
      <c r="H578" s="49">
        <v>2</v>
      </c>
      <c r="I578" s="29">
        <v>14685</v>
      </c>
      <c r="J578" s="29">
        <v>10221</v>
      </c>
      <c r="K578" s="29">
        <v>0</v>
      </c>
      <c r="L578" s="29">
        <v>1188</v>
      </c>
      <c r="M578" s="30">
        <v>26094</v>
      </c>
      <c r="N578" s="31"/>
      <c r="O578" s="32"/>
      <c r="P578" s="32"/>
    </row>
    <row r="579" spans="1:16" ht="15">
      <c r="A579" s="27">
        <v>479</v>
      </c>
      <c r="B579" s="18">
        <v>479278672</v>
      </c>
      <c r="C579" s="28" t="s">
        <v>503</v>
      </c>
      <c r="D579" s="18">
        <v>278</v>
      </c>
      <c r="E579" s="28" t="s">
        <v>283</v>
      </c>
      <c r="F579" s="18">
        <v>672</v>
      </c>
      <c r="G579" s="28" t="s">
        <v>380</v>
      </c>
      <c r="H579" s="49">
        <v>3</v>
      </c>
      <c r="I579" s="29">
        <v>17971</v>
      </c>
      <c r="J579" s="29">
        <v>4650</v>
      </c>
      <c r="K579" s="29">
        <v>0</v>
      </c>
      <c r="L579" s="29">
        <v>1188</v>
      </c>
      <c r="M579" s="30">
        <v>23809</v>
      </c>
      <c r="N579" s="31"/>
      <c r="O579" s="32"/>
      <c r="P579" s="32"/>
    </row>
    <row r="580" spans="1:16" ht="15">
      <c r="A580" s="27">
        <v>479</v>
      </c>
      <c r="B580" s="18">
        <v>479278674</v>
      </c>
      <c r="C580" s="28" t="s">
        <v>503</v>
      </c>
      <c r="D580" s="18">
        <v>278</v>
      </c>
      <c r="E580" s="28" t="s">
        <v>283</v>
      </c>
      <c r="F580" s="18">
        <v>674</v>
      </c>
      <c r="G580" s="28" t="s">
        <v>382</v>
      </c>
      <c r="H580" s="49">
        <v>2</v>
      </c>
      <c r="I580" s="29">
        <v>11091</v>
      </c>
      <c r="J580" s="29">
        <v>5371</v>
      </c>
      <c r="K580" s="29">
        <v>0</v>
      </c>
      <c r="L580" s="29">
        <v>1188</v>
      </c>
      <c r="M580" s="30">
        <v>17650</v>
      </c>
      <c r="N580" s="31"/>
      <c r="O580" s="32"/>
      <c r="P580" s="32"/>
    </row>
    <row r="581" spans="1:16" ht="15">
      <c r="A581" s="27">
        <v>479</v>
      </c>
      <c r="B581" s="18">
        <v>479278680</v>
      </c>
      <c r="C581" s="28" t="s">
        <v>503</v>
      </c>
      <c r="D581" s="18">
        <v>278</v>
      </c>
      <c r="E581" s="28" t="s">
        <v>283</v>
      </c>
      <c r="F581" s="18">
        <v>680</v>
      </c>
      <c r="G581" s="28" t="s">
        <v>384</v>
      </c>
      <c r="H581" s="49">
        <v>8</v>
      </c>
      <c r="I581" s="29">
        <v>13173</v>
      </c>
      <c r="J581" s="29">
        <v>4289</v>
      </c>
      <c r="K581" s="29">
        <v>0</v>
      </c>
      <c r="L581" s="29">
        <v>1188</v>
      </c>
      <c r="M581" s="30">
        <v>18650</v>
      </c>
      <c r="N581" s="31"/>
      <c r="O581" s="32"/>
      <c r="P581" s="32"/>
    </row>
    <row r="582" spans="1:16" ht="15">
      <c r="A582" s="27">
        <v>479</v>
      </c>
      <c r="B582" s="18">
        <v>479278683</v>
      </c>
      <c r="C582" s="28" t="s">
        <v>503</v>
      </c>
      <c r="D582" s="18">
        <v>278</v>
      </c>
      <c r="E582" s="28" t="s">
        <v>283</v>
      </c>
      <c r="F582" s="18">
        <v>683</v>
      </c>
      <c r="G582" s="28" t="s">
        <v>385</v>
      </c>
      <c r="H582" s="49">
        <v>2</v>
      </c>
      <c r="I582" s="29">
        <v>11849</v>
      </c>
      <c r="J582" s="29">
        <v>9752</v>
      </c>
      <c r="K582" s="29">
        <v>0</v>
      </c>
      <c r="L582" s="29">
        <v>1188</v>
      </c>
      <c r="M582" s="30">
        <v>22789</v>
      </c>
      <c r="N582" s="31"/>
      <c r="O582" s="32"/>
      <c r="P582" s="32"/>
    </row>
    <row r="583" spans="1:16" ht="15">
      <c r="A583" s="27">
        <v>479</v>
      </c>
      <c r="B583" s="18">
        <v>479278755</v>
      </c>
      <c r="C583" s="28" t="s">
        <v>503</v>
      </c>
      <c r="D583" s="18">
        <v>278</v>
      </c>
      <c r="E583" s="28" t="s">
        <v>283</v>
      </c>
      <c r="F583" s="18">
        <v>755</v>
      </c>
      <c r="G583" s="28" t="s">
        <v>405</v>
      </c>
      <c r="H583" s="49">
        <v>2</v>
      </c>
      <c r="I583" s="29">
        <v>17565</v>
      </c>
      <c r="J583" s="29">
        <v>7216</v>
      </c>
      <c r="K583" s="29">
        <v>0</v>
      </c>
      <c r="L583" s="29">
        <v>1188</v>
      </c>
      <c r="M583" s="30">
        <v>25969</v>
      </c>
      <c r="N583" s="31"/>
      <c r="O583" s="32"/>
      <c r="P583" s="32"/>
    </row>
    <row r="584" spans="1:16" ht="15">
      <c r="A584" s="27">
        <v>479</v>
      </c>
      <c r="B584" s="18">
        <v>479278766</v>
      </c>
      <c r="C584" s="28" t="s">
        <v>503</v>
      </c>
      <c r="D584" s="18">
        <v>278</v>
      </c>
      <c r="E584" s="28" t="s">
        <v>283</v>
      </c>
      <c r="F584" s="18">
        <v>766</v>
      </c>
      <c r="G584" s="28" t="s">
        <v>409</v>
      </c>
      <c r="H584" s="49">
        <v>3</v>
      </c>
      <c r="I584" s="29">
        <v>14664</v>
      </c>
      <c r="J584" s="29">
        <v>5085</v>
      </c>
      <c r="K584" s="29">
        <v>0</v>
      </c>
      <c r="L584" s="29">
        <v>1188</v>
      </c>
      <c r="M584" s="30">
        <v>20937</v>
      </c>
      <c r="N584" s="31"/>
      <c r="O584" s="32"/>
      <c r="P584" s="32"/>
    </row>
    <row r="585" spans="1:16" ht="15">
      <c r="A585" s="27">
        <v>479</v>
      </c>
      <c r="B585" s="18">
        <v>479278770</v>
      </c>
      <c r="C585" s="28" t="s">
        <v>503</v>
      </c>
      <c r="D585" s="18">
        <v>278</v>
      </c>
      <c r="E585" s="28" t="s">
        <v>283</v>
      </c>
      <c r="F585" s="18">
        <v>770</v>
      </c>
      <c r="G585" s="28" t="s">
        <v>411</v>
      </c>
      <c r="H585" s="49">
        <v>1</v>
      </c>
      <c r="I585" s="29">
        <v>12989</v>
      </c>
      <c r="J585" s="29">
        <v>1804</v>
      </c>
      <c r="K585" s="29">
        <v>0</v>
      </c>
      <c r="L585" s="29">
        <v>1188</v>
      </c>
      <c r="M585" s="30">
        <v>15981</v>
      </c>
      <c r="N585" s="31"/>
      <c r="O585" s="32"/>
      <c r="P585" s="32"/>
    </row>
    <row r="586" spans="1:16" ht="15">
      <c r="A586" s="27">
        <v>481</v>
      </c>
      <c r="B586" s="18">
        <v>481035001</v>
      </c>
      <c r="C586" s="28" t="s">
        <v>504</v>
      </c>
      <c r="D586" s="18">
        <v>35</v>
      </c>
      <c r="E586" s="28" t="s">
        <v>40</v>
      </c>
      <c r="F586" s="18">
        <v>1</v>
      </c>
      <c r="G586" s="28" t="s">
        <v>6</v>
      </c>
      <c r="H586" s="49">
        <v>1</v>
      </c>
      <c r="I586" s="29">
        <v>12210</v>
      </c>
      <c r="J586" s="29">
        <v>1740</v>
      </c>
      <c r="K586" s="29">
        <v>0</v>
      </c>
      <c r="L586" s="29">
        <v>1188</v>
      </c>
      <c r="M586" s="30">
        <v>15138</v>
      </c>
      <c r="N586" s="31"/>
      <c r="O586" s="32"/>
      <c r="P586" s="32"/>
    </row>
    <row r="587" spans="1:16" ht="15">
      <c r="A587" s="27">
        <v>481</v>
      </c>
      <c r="B587" s="18">
        <v>481035018</v>
      </c>
      <c r="C587" s="28" t="s">
        <v>504</v>
      </c>
      <c r="D587" s="18">
        <v>35</v>
      </c>
      <c r="E587" s="28" t="s">
        <v>40</v>
      </c>
      <c r="F587" s="18">
        <v>18</v>
      </c>
      <c r="G587" s="28" t="s">
        <v>23</v>
      </c>
      <c r="H587" s="49">
        <v>1</v>
      </c>
      <c r="I587" s="29">
        <v>17601.171054421768</v>
      </c>
      <c r="J587" s="29">
        <v>9570</v>
      </c>
      <c r="K587" s="29">
        <v>0</v>
      </c>
      <c r="L587" s="29">
        <v>1188</v>
      </c>
      <c r="M587" s="30">
        <v>28359.171054421768</v>
      </c>
      <c r="N587" s="31"/>
      <c r="O587" s="32"/>
      <c r="P587" s="32"/>
    </row>
    <row r="588" spans="1:16" ht="15">
      <c r="A588" s="27">
        <v>481</v>
      </c>
      <c r="B588" s="18">
        <v>481035025</v>
      </c>
      <c r="C588" s="28" t="s">
        <v>504</v>
      </c>
      <c r="D588" s="18">
        <v>35</v>
      </c>
      <c r="E588" s="28" t="s">
        <v>40</v>
      </c>
      <c r="F588" s="18">
        <v>25</v>
      </c>
      <c r="G588" s="28" t="s">
        <v>30</v>
      </c>
      <c r="H588" s="49">
        <v>2</v>
      </c>
      <c r="I588" s="29">
        <v>12210</v>
      </c>
      <c r="J588" s="29">
        <v>4985</v>
      </c>
      <c r="K588" s="29">
        <v>0</v>
      </c>
      <c r="L588" s="29">
        <v>1188</v>
      </c>
      <c r="M588" s="30">
        <v>18383</v>
      </c>
      <c r="N588" s="31"/>
      <c r="O588" s="32"/>
      <c r="P588" s="32"/>
    </row>
    <row r="589" spans="1:16" ht="15">
      <c r="A589" s="27">
        <v>481</v>
      </c>
      <c r="B589" s="18">
        <v>481035030</v>
      </c>
      <c r="C589" s="28" t="s">
        <v>504</v>
      </c>
      <c r="D589" s="18">
        <v>35</v>
      </c>
      <c r="E589" s="28" t="s">
        <v>40</v>
      </c>
      <c r="F589" s="18">
        <v>30</v>
      </c>
      <c r="G589" s="28" t="s">
        <v>35</v>
      </c>
      <c r="H589" s="49">
        <v>2</v>
      </c>
      <c r="I589" s="29">
        <v>19866</v>
      </c>
      <c r="J589" s="29">
        <v>7195</v>
      </c>
      <c r="K589" s="29">
        <v>0</v>
      </c>
      <c r="L589" s="29">
        <v>1188</v>
      </c>
      <c r="M589" s="30">
        <v>28249</v>
      </c>
      <c r="N589" s="31"/>
      <c r="O589" s="32"/>
      <c r="P589" s="32"/>
    </row>
    <row r="590" spans="1:16" ht="15">
      <c r="A590" s="27">
        <v>481</v>
      </c>
      <c r="B590" s="18">
        <v>481035035</v>
      </c>
      <c r="C590" s="28" t="s">
        <v>504</v>
      </c>
      <c r="D590" s="18">
        <v>35</v>
      </c>
      <c r="E590" s="28" t="s">
        <v>40</v>
      </c>
      <c r="F590" s="18">
        <v>35</v>
      </c>
      <c r="G590" s="28" t="s">
        <v>40</v>
      </c>
      <c r="H590" s="49">
        <v>903</v>
      </c>
      <c r="I590" s="29">
        <v>20182</v>
      </c>
      <c r="J590" s="29">
        <v>7012</v>
      </c>
      <c r="K590" s="29">
        <v>0</v>
      </c>
      <c r="L590" s="29">
        <v>1188</v>
      </c>
      <c r="M590" s="30">
        <v>28382</v>
      </c>
      <c r="N590" s="31"/>
      <c r="O590" s="32"/>
      <c r="P590" s="32"/>
    </row>
    <row r="591" spans="1:16" ht="15">
      <c r="A591" s="27">
        <v>481</v>
      </c>
      <c r="B591" s="18">
        <v>481035040</v>
      </c>
      <c r="C591" s="28" t="s">
        <v>504</v>
      </c>
      <c r="D591" s="18">
        <v>35</v>
      </c>
      <c r="E591" s="28" t="s">
        <v>40</v>
      </c>
      <c r="F591" s="18">
        <v>40</v>
      </c>
      <c r="G591" s="28" t="s">
        <v>45</v>
      </c>
      <c r="H591" s="49">
        <v>2</v>
      </c>
      <c r="I591" s="29">
        <v>18234</v>
      </c>
      <c r="J591" s="29">
        <v>6097</v>
      </c>
      <c r="K591" s="29">
        <v>0</v>
      </c>
      <c r="L591" s="29">
        <v>1188</v>
      </c>
      <c r="M591" s="30">
        <v>25519</v>
      </c>
      <c r="N591" s="31"/>
      <c r="O591" s="32"/>
      <c r="P591" s="32"/>
    </row>
    <row r="592" spans="1:16" ht="15">
      <c r="A592" s="27">
        <v>481</v>
      </c>
      <c r="B592" s="18">
        <v>481035044</v>
      </c>
      <c r="C592" s="28" t="s">
        <v>504</v>
      </c>
      <c r="D592" s="18">
        <v>35</v>
      </c>
      <c r="E592" s="28" t="s">
        <v>40</v>
      </c>
      <c r="F592" s="18">
        <v>44</v>
      </c>
      <c r="G592" s="28" t="s">
        <v>49</v>
      </c>
      <c r="H592" s="49">
        <v>7</v>
      </c>
      <c r="I592" s="29">
        <v>16767</v>
      </c>
      <c r="J592" s="29">
        <v>291</v>
      </c>
      <c r="K592" s="29">
        <v>0</v>
      </c>
      <c r="L592" s="29">
        <v>1188</v>
      </c>
      <c r="M592" s="30">
        <v>18246</v>
      </c>
      <c r="N592" s="31"/>
      <c r="O592" s="32"/>
      <c r="P592" s="32"/>
    </row>
    <row r="593" spans="1:16" ht="15">
      <c r="A593" s="27">
        <v>481</v>
      </c>
      <c r="B593" s="18">
        <v>481035073</v>
      </c>
      <c r="C593" s="28" t="s">
        <v>504</v>
      </c>
      <c r="D593" s="18">
        <v>35</v>
      </c>
      <c r="E593" s="28" t="s">
        <v>40</v>
      </c>
      <c r="F593" s="18">
        <v>73</v>
      </c>
      <c r="G593" s="28" t="s">
        <v>78</v>
      </c>
      <c r="H593" s="49">
        <v>2</v>
      </c>
      <c r="I593" s="29">
        <v>16647</v>
      </c>
      <c r="J593" s="29">
        <v>11968</v>
      </c>
      <c r="K593" s="29">
        <v>0</v>
      </c>
      <c r="L593" s="29">
        <v>1188</v>
      </c>
      <c r="M593" s="30">
        <v>29803</v>
      </c>
      <c r="N593" s="31"/>
      <c r="O593" s="32"/>
      <c r="P593" s="32"/>
    </row>
    <row r="594" spans="1:16" ht="15">
      <c r="A594" s="27">
        <v>481</v>
      </c>
      <c r="B594" s="18">
        <v>481035088</v>
      </c>
      <c r="C594" s="28" t="s">
        <v>504</v>
      </c>
      <c r="D594" s="18">
        <v>35</v>
      </c>
      <c r="E594" s="28" t="s">
        <v>40</v>
      </c>
      <c r="F594" s="18">
        <v>88</v>
      </c>
      <c r="G594" s="28" t="s">
        <v>93</v>
      </c>
      <c r="H594" s="49">
        <v>1</v>
      </c>
      <c r="I594" s="29">
        <v>13522.748360704687</v>
      </c>
      <c r="J594" s="29">
        <v>3971</v>
      </c>
      <c r="K594" s="29">
        <v>0</v>
      </c>
      <c r="L594" s="29">
        <v>1188</v>
      </c>
      <c r="M594" s="30">
        <v>18681.748360704689</v>
      </c>
      <c r="N594" s="31"/>
      <c r="O594" s="32"/>
      <c r="P594" s="32"/>
    </row>
    <row r="595" spans="1:16" ht="15">
      <c r="A595" s="27">
        <v>481</v>
      </c>
      <c r="B595" s="18">
        <v>481035133</v>
      </c>
      <c r="C595" s="28" t="s">
        <v>504</v>
      </c>
      <c r="D595" s="18">
        <v>35</v>
      </c>
      <c r="E595" s="28" t="s">
        <v>40</v>
      </c>
      <c r="F595" s="18">
        <v>133</v>
      </c>
      <c r="G595" s="28" t="s">
        <v>138</v>
      </c>
      <c r="H595" s="49">
        <v>1</v>
      </c>
      <c r="I595" s="29">
        <v>16795.984380602582</v>
      </c>
      <c r="J595" s="29">
        <v>0</v>
      </c>
      <c r="K595" s="29">
        <v>0</v>
      </c>
      <c r="L595" s="29">
        <v>1188</v>
      </c>
      <c r="M595" s="30">
        <v>17983.984380602582</v>
      </c>
      <c r="N595" s="31"/>
      <c r="O595" s="32"/>
      <c r="P595" s="32"/>
    </row>
    <row r="596" spans="1:16" ht="15">
      <c r="A596" s="27">
        <v>481</v>
      </c>
      <c r="B596" s="18">
        <v>481035175</v>
      </c>
      <c r="C596" s="28" t="s">
        <v>504</v>
      </c>
      <c r="D596" s="18">
        <v>35</v>
      </c>
      <c r="E596" s="28" t="s">
        <v>40</v>
      </c>
      <c r="F596" s="18">
        <v>175</v>
      </c>
      <c r="G596" s="28" t="s">
        <v>180</v>
      </c>
      <c r="H596" s="49">
        <v>1</v>
      </c>
      <c r="I596" s="29">
        <v>13090.713280606573</v>
      </c>
      <c r="J596" s="29">
        <v>7623</v>
      </c>
      <c r="K596" s="29">
        <v>0</v>
      </c>
      <c r="L596" s="29">
        <v>1188</v>
      </c>
      <c r="M596" s="30">
        <v>21901.713280606571</v>
      </c>
      <c r="N596" s="31"/>
      <c r="O596" s="32"/>
      <c r="P596" s="32"/>
    </row>
    <row r="597" spans="1:16" ht="15">
      <c r="A597" s="27">
        <v>481</v>
      </c>
      <c r="B597" s="18">
        <v>481035189</v>
      </c>
      <c r="C597" s="28" t="s">
        <v>504</v>
      </c>
      <c r="D597" s="18">
        <v>35</v>
      </c>
      <c r="E597" s="28" t="s">
        <v>40</v>
      </c>
      <c r="F597" s="18">
        <v>189</v>
      </c>
      <c r="G597" s="28" t="s">
        <v>194</v>
      </c>
      <c r="H597" s="49">
        <v>4</v>
      </c>
      <c r="I597" s="29">
        <v>14246</v>
      </c>
      <c r="J597" s="29">
        <v>6488</v>
      </c>
      <c r="K597" s="29">
        <v>0</v>
      </c>
      <c r="L597" s="29">
        <v>1188</v>
      </c>
      <c r="M597" s="30">
        <v>21922</v>
      </c>
      <c r="N597" s="31"/>
      <c r="O597" s="32"/>
      <c r="P597" s="32"/>
    </row>
    <row r="598" spans="1:16" ht="15">
      <c r="A598" s="27">
        <v>481</v>
      </c>
      <c r="B598" s="18">
        <v>481035199</v>
      </c>
      <c r="C598" s="28" t="s">
        <v>504</v>
      </c>
      <c r="D598" s="18">
        <v>35</v>
      </c>
      <c r="E598" s="28" t="s">
        <v>40</v>
      </c>
      <c r="F598" s="18">
        <v>199</v>
      </c>
      <c r="G598" s="28" t="s">
        <v>204</v>
      </c>
      <c r="H598" s="49">
        <v>1</v>
      </c>
      <c r="I598" s="29">
        <v>13510.509526206772</v>
      </c>
      <c r="J598" s="29">
        <v>12253</v>
      </c>
      <c r="K598" s="29">
        <v>0</v>
      </c>
      <c r="L598" s="29">
        <v>1188</v>
      </c>
      <c r="M598" s="30">
        <v>26951.50952620677</v>
      </c>
      <c r="N598" s="31"/>
      <c r="O598" s="32"/>
      <c r="P598" s="32"/>
    </row>
    <row r="599" spans="1:16" ht="15">
      <c r="A599" s="27">
        <v>481</v>
      </c>
      <c r="B599" s="18">
        <v>481035220</v>
      </c>
      <c r="C599" s="28" t="s">
        <v>504</v>
      </c>
      <c r="D599" s="18">
        <v>35</v>
      </c>
      <c r="E599" s="28" t="s">
        <v>40</v>
      </c>
      <c r="F599" s="18">
        <v>220</v>
      </c>
      <c r="G599" s="28" t="s">
        <v>225</v>
      </c>
      <c r="H599" s="49">
        <v>5</v>
      </c>
      <c r="I599" s="29">
        <v>14458</v>
      </c>
      <c r="J599" s="29">
        <v>5121</v>
      </c>
      <c r="K599" s="29">
        <v>0</v>
      </c>
      <c r="L599" s="29">
        <v>1188</v>
      </c>
      <c r="M599" s="30">
        <v>20767</v>
      </c>
      <c r="N599" s="31"/>
      <c r="O599" s="32"/>
      <c r="P599" s="32"/>
    </row>
    <row r="600" spans="1:16" ht="15">
      <c r="A600" s="27">
        <v>481</v>
      </c>
      <c r="B600" s="18">
        <v>481035243</v>
      </c>
      <c r="C600" s="28" t="s">
        <v>504</v>
      </c>
      <c r="D600" s="18">
        <v>35</v>
      </c>
      <c r="E600" s="28" t="s">
        <v>40</v>
      </c>
      <c r="F600" s="18">
        <v>243</v>
      </c>
      <c r="G600" s="28" t="s">
        <v>248</v>
      </c>
      <c r="H600" s="49">
        <v>5</v>
      </c>
      <c r="I600" s="29">
        <v>18004.222899734039</v>
      </c>
      <c r="J600" s="29">
        <v>2329</v>
      </c>
      <c r="K600" s="29">
        <v>0</v>
      </c>
      <c r="L600" s="29">
        <v>1188</v>
      </c>
      <c r="M600" s="30">
        <v>21521.222899734039</v>
      </c>
      <c r="N600" s="31"/>
      <c r="O600" s="32"/>
      <c r="P600" s="32"/>
    </row>
    <row r="601" spans="1:16" ht="15">
      <c r="A601" s="27">
        <v>481</v>
      </c>
      <c r="B601" s="18">
        <v>481035244</v>
      </c>
      <c r="C601" s="28" t="s">
        <v>504</v>
      </c>
      <c r="D601" s="18">
        <v>35</v>
      </c>
      <c r="E601" s="28" t="s">
        <v>40</v>
      </c>
      <c r="F601" s="18">
        <v>244</v>
      </c>
      <c r="G601" s="28" t="s">
        <v>249</v>
      </c>
      <c r="H601" s="49">
        <v>9</v>
      </c>
      <c r="I601" s="29">
        <v>17257</v>
      </c>
      <c r="J601" s="29">
        <v>4141</v>
      </c>
      <c r="K601" s="29">
        <v>0</v>
      </c>
      <c r="L601" s="29">
        <v>1188</v>
      </c>
      <c r="M601" s="30">
        <v>22586</v>
      </c>
      <c r="N601" s="31"/>
      <c r="O601" s="32"/>
      <c r="P601" s="32"/>
    </row>
    <row r="602" spans="1:16" ht="15">
      <c r="A602" s="27">
        <v>481</v>
      </c>
      <c r="B602" s="18">
        <v>481035285</v>
      </c>
      <c r="C602" s="28" t="s">
        <v>504</v>
      </c>
      <c r="D602" s="18">
        <v>35</v>
      </c>
      <c r="E602" s="28" t="s">
        <v>40</v>
      </c>
      <c r="F602" s="18">
        <v>285</v>
      </c>
      <c r="G602" s="28" t="s">
        <v>290</v>
      </c>
      <c r="H602" s="49">
        <v>2</v>
      </c>
      <c r="I602" s="29">
        <v>20027</v>
      </c>
      <c r="J602" s="29">
        <v>4384</v>
      </c>
      <c r="K602" s="29">
        <v>0</v>
      </c>
      <c r="L602" s="29">
        <v>1188</v>
      </c>
      <c r="M602" s="30">
        <v>25599</v>
      </c>
      <c r="N602" s="31"/>
      <c r="O602" s="32"/>
      <c r="P602" s="32"/>
    </row>
    <row r="603" spans="1:16" ht="15">
      <c r="A603" s="27">
        <v>481</v>
      </c>
      <c r="B603" s="18">
        <v>481035336</v>
      </c>
      <c r="C603" s="28" t="s">
        <v>504</v>
      </c>
      <c r="D603" s="18">
        <v>35</v>
      </c>
      <c r="E603" s="28" t="s">
        <v>40</v>
      </c>
      <c r="F603" s="18">
        <v>336</v>
      </c>
      <c r="G603" s="28" t="s">
        <v>341</v>
      </c>
      <c r="H603" s="49">
        <v>1</v>
      </c>
      <c r="I603" s="29">
        <v>15812</v>
      </c>
      <c r="J603" s="29">
        <v>3460</v>
      </c>
      <c r="K603" s="29">
        <v>0</v>
      </c>
      <c r="L603" s="29">
        <v>1188</v>
      </c>
      <c r="M603" s="30">
        <v>20460</v>
      </c>
      <c r="N603" s="31"/>
      <c r="O603" s="32"/>
      <c r="P603" s="32"/>
    </row>
    <row r="604" spans="1:16" ht="15">
      <c r="A604" s="27">
        <v>481</v>
      </c>
      <c r="B604" s="18">
        <v>481035347</v>
      </c>
      <c r="C604" s="28" t="s">
        <v>504</v>
      </c>
      <c r="D604" s="18">
        <v>35</v>
      </c>
      <c r="E604" s="28" t="s">
        <v>40</v>
      </c>
      <c r="F604" s="18">
        <v>347</v>
      </c>
      <c r="G604" s="28" t="s">
        <v>352</v>
      </c>
      <c r="H604" s="49">
        <v>1</v>
      </c>
      <c r="I604" s="29">
        <v>12632</v>
      </c>
      <c r="J604" s="29">
        <v>5756</v>
      </c>
      <c r="K604" s="29">
        <v>0</v>
      </c>
      <c r="L604" s="29">
        <v>1188</v>
      </c>
      <c r="M604" s="30">
        <v>19576</v>
      </c>
      <c r="N604" s="31"/>
      <c r="O604" s="32"/>
      <c r="P604" s="32"/>
    </row>
    <row r="605" spans="1:16" ht="15">
      <c r="A605" s="27">
        <v>482</v>
      </c>
      <c r="B605" s="18">
        <v>482204007</v>
      </c>
      <c r="C605" s="28" t="s">
        <v>505</v>
      </c>
      <c r="D605" s="18">
        <v>204</v>
      </c>
      <c r="E605" s="28" t="s">
        <v>209</v>
      </c>
      <c r="F605" s="18">
        <v>7</v>
      </c>
      <c r="G605" s="28" t="s">
        <v>12</v>
      </c>
      <c r="H605" s="49">
        <v>116</v>
      </c>
      <c r="I605" s="29">
        <v>11832</v>
      </c>
      <c r="J605" s="29">
        <v>5459</v>
      </c>
      <c r="K605" s="29">
        <v>0</v>
      </c>
      <c r="L605" s="29">
        <v>1188</v>
      </c>
      <c r="M605" s="30">
        <v>18479</v>
      </c>
      <c r="N605" s="31"/>
      <c r="O605" s="32"/>
      <c r="P605" s="32"/>
    </row>
    <row r="606" spans="1:16" ht="15">
      <c r="A606" s="27">
        <v>482</v>
      </c>
      <c r="B606" s="18">
        <v>482204038</v>
      </c>
      <c r="C606" s="28" t="s">
        <v>505</v>
      </c>
      <c r="D606" s="18">
        <v>204</v>
      </c>
      <c r="E606" s="28" t="s">
        <v>209</v>
      </c>
      <c r="F606" s="18">
        <v>38</v>
      </c>
      <c r="G606" s="28" t="s">
        <v>43</v>
      </c>
      <c r="H606" s="49">
        <v>3</v>
      </c>
      <c r="I606" s="29">
        <v>11462</v>
      </c>
      <c r="J606" s="29">
        <v>8852</v>
      </c>
      <c r="K606" s="29">
        <v>0</v>
      </c>
      <c r="L606" s="29">
        <v>1188</v>
      </c>
      <c r="M606" s="30">
        <v>21502</v>
      </c>
      <c r="N606" s="31"/>
      <c r="O606" s="32"/>
      <c r="P606" s="32"/>
    </row>
    <row r="607" spans="1:16" ht="15">
      <c r="A607" s="27">
        <v>482</v>
      </c>
      <c r="B607" s="18">
        <v>482204105</v>
      </c>
      <c r="C607" s="28" t="s">
        <v>505</v>
      </c>
      <c r="D607" s="18">
        <v>204</v>
      </c>
      <c r="E607" s="28" t="s">
        <v>209</v>
      </c>
      <c r="F607" s="18">
        <v>105</v>
      </c>
      <c r="G607" s="28" t="s">
        <v>110</v>
      </c>
      <c r="H607" s="49">
        <v>3</v>
      </c>
      <c r="I607" s="29">
        <v>11462</v>
      </c>
      <c r="J607" s="29">
        <v>6794</v>
      </c>
      <c r="K607" s="29">
        <v>0</v>
      </c>
      <c r="L607" s="29">
        <v>1188</v>
      </c>
      <c r="M607" s="30">
        <v>19444</v>
      </c>
      <c r="N607" s="31"/>
      <c r="O607" s="32"/>
      <c r="P607" s="32"/>
    </row>
    <row r="608" spans="1:16" ht="15">
      <c r="A608" s="27">
        <v>482</v>
      </c>
      <c r="B608" s="18">
        <v>482204204</v>
      </c>
      <c r="C608" s="28" t="s">
        <v>505</v>
      </c>
      <c r="D608" s="18">
        <v>204</v>
      </c>
      <c r="E608" s="28" t="s">
        <v>209</v>
      </c>
      <c r="F608" s="18">
        <v>204</v>
      </c>
      <c r="G608" s="28" t="s">
        <v>209</v>
      </c>
      <c r="H608" s="49">
        <v>86</v>
      </c>
      <c r="I608" s="29">
        <v>11738</v>
      </c>
      <c r="J608" s="29">
        <v>9408</v>
      </c>
      <c r="K608" s="29">
        <v>0</v>
      </c>
      <c r="L608" s="29">
        <v>1188</v>
      </c>
      <c r="M608" s="30">
        <v>22334</v>
      </c>
      <c r="N608" s="31"/>
      <c r="O608" s="32"/>
      <c r="P608" s="32"/>
    </row>
    <row r="609" spans="1:16" ht="15">
      <c r="A609" s="27">
        <v>482</v>
      </c>
      <c r="B609" s="18">
        <v>482204705</v>
      </c>
      <c r="C609" s="28" t="s">
        <v>505</v>
      </c>
      <c r="D609" s="18">
        <v>204</v>
      </c>
      <c r="E609" s="28" t="s">
        <v>209</v>
      </c>
      <c r="F609" s="18">
        <v>705</v>
      </c>
      <c r="G609" s="28" t="s">
        <v>391</v>
      </c>
      <c r="H609" s="49">
        <v>1</v>
      </c>
      <c r="I609" s="29">
        <v>11091</v>
      </c>
      <c r="J609" s="29">
        <v>9566</v>
      </c>
      <c r="K609" s="29">
        <v>0</v>
      </c>
      <c r="L609" s="29">
        <v>1188</v>
      </c>
      <c r="M609" s="30">
        <v>21845</v>
      </c>
      <c r="N609" s="31"/>
      <c r="O609" s="32"/>
      <c r="P609" s="32"/>
    </row>
    <row r="610" spans="1:16" ht="15">
      <c r="A610" s="27">
        <v>482</v>
      </c>
      <c r="B610" s="18">
        <v>482204745</v>
      </c>
      <c r="C610" s="28" t="s">
        <v>505</v>
      </c>
      <c r="D610" s="18">
        <v>204</v>
      </c>
      <c r="E610" s="28" t="s">
        <v>209</v>
      </c>
      <c r="F610" s="18">
        <v>745</v>
      </c>
      <c r="G610" s="28" t="s">
        <v>402</v>
      </c>
      <c r="H610" s="49">
        <v>33</v>
      </c>
      <c r="I610" s="29">
        <v>12135</v>
      </c>
      <c r="J610" s="29">
        <v>4871</v>
      </c>
      <c r="K610" s="29">
        <v>0</v>
      </c>
      <c r="L610" s="29">
        <v>1188</v>
      </c>
      <c r="M610" s="30">
        <v>18194</v>
      </c>
      <c r="N610" s="31"/>
      <c r="O610" s="32"/>
      <c r="P610" s="32"/>
    </row>
    <row r="611" spans="1:16" ht="15">
      <c r="A611" s="27">
        <v>482</v>
      </c>
      <c r="B611" s="18">
        <v>482204773</v>
      </c>
      <c r="C611" s="28" t="s">
        <v>505</v>
      </c>
      <c r="D611" s="18">
        <v>204</v>
      </c>
      <c r="E611" s="28" t="s">
        <v>209</v>
      </c>
      <c r="F611" s="18">
        <v>773</v>
      </c>
      <c r="G611" s="28" t="s">
        <v>412</v>
      </c>
      <c r="H611" s="49">
        <v>46</v>
      </c>
      <c r="I611" s="29">
        <v>12551</v>
      </c>
      <c r="J611" s="29">
        <v>8140</v>
      </c>
      <c r="K611" s="29">
        <v>0</v>
      </c>
      <c r="L611" s="29">
        <v>1188</v>
      </c>
      <c r="M611" s="30">
        <v>21879</v>
      </c>
      <c r="N611" s="31"/>
      <c r="O611" s="32"/>
      <c r="P611" s="32"/>
    </row>
    <row r="612" spans="1:16" ht="15">
      <c r="A612" s="27">
        <v>483</v>
      </c>
      <c r="B612" s="18">
        <v>483239020</v>
      </c>
      <c r="C612" s="28" t="s">
        <v>506</v>
      </c>
      <c r="D612" s="18">
        <v>239</v>
      </c>
      <c r="E612" s="28" t="s">
        <v>244</v>
      </c>
      <c r="F612" s="18">
        <v>20</v>
      </c>
      <c r="G612" s="28" t="s">
        <v>25</v>
      </c>
      <c r="H612" s="49">
        <v>17</v>
      </c>
      <c r="I612" s="29">
        <v>15725</v>
      </c>
      <c r="J612" s="29">
        <v>3602</v>
      </c>
      <c r="K612" s="29">
        <v>0</v>
      </c>
      <c r="L612" s="29">
        <v>1188</v>
      </c>
      <c r="M612" s="30">
        <v>20515</v>
      </c>
      <c r="N612" s="31"/>
      <c r="O612" s="32"/>
      <c r="P612" s="32"/>
    </row>
    <row r="613" spans="1:16" ht="15">
      <c r="A613" s="27">
        <v>483</v>
      </c>
      <c r="B613" s="18">
        <v>483239036</v>
      </c>
      <c r="C613" s="28" t="s">
        <v>506</v>
      </c>
      <c r="D613" s="18">
        <v>239</v>
      </c>
      <c r="E613" s="28" t="s">
        <v>244</v>
      </c>
      <c r="F613" s="18">
        <v>36</v>
      </c>
      <c r="G613" s="28" t="s">
        <v>41</v>
      </c>
      <c r="H613" s="49">
        <v>26</v>
      </c>
      <c r="I613" s="29">
        <v>13710</v>
      </c>
      <c r="J613" s="29">
        <v>7099</v>
      </c>
      <c r="K613" s="29">
        <v>0</v>
      </c>
      <c r="L613" s="29">
        <v>1188</v>
      </c>
      <c r="M613" s="30">
        <v>21997</v>
      </c>
      <c r="N613" s="31"/>
      <c r="O613" s="32"/>
      <c r="P613" s="32"/>
    </row>
    <row r="614" spans="1:16" ht="15">
      <c r="A614" s="27">
        <v>483</v>
      </c>
      <c r="B614" s="18">
        <v>483239044</v>
      </c>
      <c r="C614" s="28" t="s">
        <v>506</v>
      </c>
      <c r="D614" s="18">
        <v>239</v>
      </c>
      <c r="E614" s="28" t="s">
        <v>244</v>
      </c>
      <c r="F614" s="18">
        <v>44</v>
      </c>
      <c r="G614" s="28" t="s">
        <v>49</v>
      </c>
      <c r="H614" s="49">
        <v>1</v>
      </c>
      <c r="I614" s="29">
        <v>20038.414549206529</v>
      </c>
      <c r="J614" s="29">
        <v>347</v>
      </c>
      <c r="K614" s="29">
        <v>0</v>
      </c>
      <c r="L614" s="29">
        <v>1188</v>
      </c>
      <c r="M614" s="30">
        <v>21573.414549206529</v>
      </c>
      <c r="N614" s="31"/>
      <c r="O614" s="32"/>
      <c r="P614" s="32"/>
    </row>
    <row r="615" spans="1:16" ht="15">
      <c r="A615" s="27">
        <v>483</v>
      </c>
      <c r="B615" s="18">
        <v>483239052</v>
      </c>
      <c r="C615" s="28" t="s">
        <v>506</v>
      </c>
      <c r="D615" s="18">
        <v>239</v>
      </c>
      <c r="E615" s="28" t="s">
        <v>244</v>
      </c>
      <c r="F615" s="18">
        <v>52</v>
      </c>
      <c r="G615" s="28" t="s">
        <v>57</v>
      </c>
      <c r="H615" s="49">
        <v>56</v>
      </c>
      <c r="I615" s="29">
        <v>13698</v>
      </c>
      <c r="J615" s="29">
        <v>7231</v>
      </c>
      <c r="K615" s="29">
        <v>0</v>
      </c>
      <c r="L615" s="29">
        <v>1188</v>
      </c>
      <c r="M615" s="30">
        <v>22117</v>
      </c>
      <c r="N615" s="31"/>
      <c r="O615" s="32"/>
      <c r="P615" s="32"/>
    </row>
    <row r="616" spans="1:16" ht="15">
      <c r="A616" s="27">
        <v>483</v>
      </c>
      <c r="B616" s="18">
        <v>483239057</v>
      </c>
      <c r="C616" s="28" t="s">
        <v>506</v>
      </c>
      <c r="D616" s="18">
        <v>239</v>
      </c>
      <c r="E616" s="28" t="s">
        <v>244</v>
      </c>
      <c r="F616" s="18">
        <v>57</v>
      </c>
      <c r="G616" s="28" t="s">
        <v>62</v>
      </c>
      <c r="H616" s="49">
        <v>1</v>
      </c>
      <c r="I616" s="29">
        <v>21613</v>
      </c>
      <c r="J616" s="29">
        <v>970</v>
      </c>
      <c r="K616" s="29">
        <v>0</v>
      </c>
      <c r="L616" s="29">
        <v>1188</v>
      </c>
      <c r="M616" s="30">
        <v>23771</v>
      </c>
      <c r="N616" s="31"/>
      <c r="O616" s="32"/>
      <c r="P616" s="32"/>
    </row>
    <row r="617" spans="1:16" ht="15">
      <c r="A617" s="27">
        <v>483</v>
      </c>
      <c r="B617" s="18">
        <v>483239082</v>
      </c>
      <c r="C617" s="28" t="s">
        <v>506</v>
      </c>
      <c r="D617" s="18">
        <v>239</v>
      </c>
      <c r="E617" s="28" t="s">
        <v>244</v>
      </c>
      <c r="F617" s="18">
        <v>82</v>
      </c>
      <c r="G617" s="28" t="s">
        <v>87</v>
      </c>
      <c r="H617" s="49">
        <v>6</v>
      </c>
      <c r="I617" s="29">
        <v>12982</v>
      </c>
      <c r="J617" s="29">
        <v>6085</v>
      </c>
      <c r="K617" s="29">
        <v>0</v>
      </c>
      <c r="L617" s="29">
        <v>1188</v>
      </c>
      <c r="M617" s="30">
        <v>20255</v>
      </c>
      <c r="N617" s="31"/>
      <c r="O617" s="32"/>
      <c r="P617" s="32"/>
    </row>
    <row r="618" spans="1:16" ht="15">
      <c r="A618" s="27">
        <v>483</v>
      </c>
      <c r="B618" s="18">
        <v>483239083</v>
      </c>
      <c r="C618" s="28" t="s">
        <v>506</v>
      </c>
      <c r="D618" s="18">
        <v>239</v>
      </c>
      <c r="E618" s="28" t="s">
        <v>244</v>
      </c>
      <c r="F618" s="18">
        <v>83</v>
      </c>
      <c r="G618" s="28" t="s">
        <v>88</v>
      </c>
      <c r="H618" s="49">
        <v>3</v>
      </c>
      <c r="I618" s="29">
        <v>19182</v>
      </c>
      <c r="J618" s="29">
        <v>3745</v>
      </c>
      <c r="K618" s="29">
        <v>0</v>
      </c>
      <c r="L618" s="29">
        <v>1188</v>
      </c>
      <c r="M618" s="30">
        <v>24115</v>
      </c>
      <c r="N618" s="31"/>
      <c r="O618" s="32"/>
      <c r="P618" s="32"/>
    </row>
    <row r="619" spans="1:16" ht="15">
      <c r="A619" s="27">
        <v>483</v>
      </c>
      <c r="B619" s="18">
        <v>483239095</v>
      </c>
      <c r="C619" s="28" t="s">
        <v>506</v>
      </c>
      <c r="D619" s="18">
        <v>239</v>
      </c>
      <c r="E619" s="28" t="s">
        <v>244</v>
      </c>
      <c r="F619" s="18">
        <v>95</v>
      </c>
      <c r="G619" s="28" t="s">
        <v>100</v>
      </c>
      <c r="H619" s="49">
        <v>3</v>
      </c>
      <c r="I619" s="29">
        <v>22203</v>
      </c>
      <c r="J619" s="29">
        <v>15</v>
      </c>
      <c r="K619" s="29">
        <v>0</v>
      </c>
      <c r="L619" s="29">
        <v>1188</v>
      </c>
      <c r="M619" s="30">
        <v>23406</v>
      </c>
      <c r="N619" s="31"/>
      <c r="O619" s="32"/>
      <c r="P619" s="32"/>
    </row>
    <row r="620" spans="1:16" ht="15">
      <c r="A620" s="27">
        <v>483</v>
      </c>
      <c r="B620" s="18">
        <v>483239096</v>
      </c>
      <c r="C620" s="28" t="s">
        <v>506</v>
      </c>
      <c r="D620" s="18">
        <v>239</v>
      </c>
      <c r="E620" s="28" t="s">
        <v>244</v>
      </c>
      <c r="F620" s="18">
        <v>96</v>
      </c>
      <c r="G620" s="28" t="s">
        <v>101</v>
      </c>
      <c r="H620" s="49">
        <v>8</v>
      </c>
      <c r="I620" s="29">
        <v>16962</v>
      </c>
      <c r="J620" s="29">
        <v>12113</v>
      </c>
      <c r="K620" s="29">
        <v>0</v>
      </c>
      <c r="L620" s="29">
        <v>1188</v>
      </c>
      <c r="M620" s="30">
        <v>30263</v>
      </c>
      <c r="N620" s="31"/>
      <c r="O620" s="32"/>
      <c r="P620" s="32"/>
    </row>
    <row r="621" spans="1:16" ht="15">
      <c r="A621" s="27">
        <v>483</v>
      </c>
      <c r="B621" s="18">
        <v>483239118</v>
      </c>
      <c r="C621" s="28" t="s">
        <v>506</v>
      </c>
      <c r="D621" s="18">
        <v>239</v>
      </c>
      <c r="E621" s="28" t="s">
        <v>244</v>
      </c>
      <c r="F621" s="18">
        <v>118</v>
      </c>
      <c r="G621" s="28" t="s">
        <v>123</v>
      </c>
      <c r="H621" s="49">
        <v>1</v>
      </c>
      <c r="I621" s="29">
        <v>12940</v>
      </c>
      <c r="J621" s="29">
        <v>788</v>
      </c>
      <c r="K621" s="29">
        <v>0</v>
      </c>
      <c r="L621" s="29">
        <v>1188</v>
      </c>
      <c r="M621" s="30">
        <v>14916</v>
      </c>
      <c r="N621" s="31"/>
      <c r="O621" s="32"/>
      <c r="P621" s="32"/>
    </row>
    <row r="622" spans="1:16" ht="15">
      <c r="A622" s="27">
        <v>483</v>
      </c>
      <c r="B622" s="18">
        <v>483239122</v>
      </c>
      <c r="C622" s="28" t="s">
        <v>506</v>
      </c>
      <c r="D622" s="18">
        <v>239</v>
      </c>
      <c r="E622" s="28" t="s">
        <v>244</v>
      </c>
      <c r="F622" s="18">
        <v>122</v>
      </c>
      <c r="G622" s="28" t="s">
        <v>127</v>
      </c>
      <c r="H622" s="49">
        <v>1</v>
      </c>
      <c r="I622" s="29">
        <v>13167.095746747573</v>
      </c>
      <c r="J622" s="29">
        <v>4735</v>
      </c>
      <c r="K622" s="29">
        <v>0</v>
      </c>
      <c r="L622" s="29">
        <v>1188</v>
      </c>
      <c r="M622" s="30">
        <v>19090.095746747575</v>
      </c>
      <c r="N622" s="31"/>
      <c r="O622" s="32"/>
      <c r="P622" s="32"/>
    </row>
    <row r="623" spans="1:16" ht="15">
      <c r="A623" s="27">
        <v>483</v>
      </c>
      <c r="B623" s="18">
        <v>483239131</v>
      </c>
      <c r="C623" s="28" t="s">
        <v>506</v>
      </c>
      <c r="D623" s="18">
        <v>239</v>
      </c>
      <c r="E623" s="28" t="s">
        <v>244</v>
      </c>
      <c r="F623" s="18">
        <v>131</v>
      </c>
      <c r="G623" s="28" t="s">
        <v>136</v>
      </c>
      <c r="H623" s="49">
        <v>1</v>
      </c>
      <c r="I623" s="29">
        <v>15728</v>
      </c>
      <c r="J623" s="29">
        <v>10142</v>
      </c>
      <c r="K623" s="29">
        <v>0</v>
      </c>
      <c r="L623" s="29">
        <v>1188</v>
      </c>
      <c r="M623" s="30">
        <v>27058</v>
      </c>
      <c r="N623" s="31"/>
      <c r="O623" s="32"/>
      <c r="P623" s="32"/>
    </row>
    <row r="624" spans="1:16" ht="15">
      <c r="A624" s="27">
        <v>483</v>
      </c>
      <c r="B624" s="18">
        <v>483239145</v>
      </c>
      <c r="C624" s="28" t="s">
        <v>506</v>
      </c>
      <c r="D624" s="18">
        <v>239</v>
      </c>
      <c r="E624" s="28" t="s">
        <v>244</v>
      </c>
      <c r="F624" s="18">
        <v>145</v>
      </c>
      <c r="G624" s="28" t="s">
        <v>150</v>
      </c>
      <c r="H624" s="49">
        <v>11</v>
      </c>
      <c r="I624" s="29">
        <v>13392</v>
      </c>
      <c r="J624" s="29">
        <v>1127</v>
      </c>
      <c r="K624" s="29">
        <v>0</v>
      </c>
      <c r="L624" s="29">
        <v>1188</v>
      </c>
      <c r="M624" s="30">
        <v>15707</v>
      </c>
      <c r="N624" s="31"/>
      <c r="O624" s="32"/>
      <c r="P624" s="32"/>
    </row>
    <row r="625" spans="1:16" ht="15">
      <c r="A625" s="27">
        <v>483</v>
      </c>
      <c r="B625" s="18">
        <v>483239171</v>
      </c>
      <c r="C625" s="28" t="s">
        <v>506</v>
      </c>
      <c r="D625" s="18">
        <v>239</v>
      </c>
      <c r="E625" s="28" t="s">
        <v>244</v>
      </c>
      <c r="F625" s="18">
        <v>171</v>
      </c>
      <c r="G625" s="28" t="s">
        <v>176</v>
      </c>
      <c r="H625" s="49">
        <v>18</v>
      </c>
      <c r="I625" s="29">
        <v>14340</v>
      </c>
      <c r="J625" s="29">
        <v>3977</v>
      </c>
      <c r="K625" s="29">
        <v>0</v>
      </c>
      <c r="L625" s="29">
        <v>1188</v>
      </c>
      <c r="M625" s="30">
        <v>19505</v>
      </c>
      <c r="N625" s="31"/>
      <c r="O625" s="32"/>
      <c r="P625" s="32"/>
    </row>
    <row r="626" spans="1:16" ht="15">
      <c r="A626" s="27">
        <v>483</v>
      </c>
      <c r="B626" s="18">
        <v>483239172</v>
      </c>
      <c r="C626" s="28" t="s">
        <v>506</v>
      </c>
      <c r="D626" s="18">
        <v>239</v>
      </c>
      <c r="E626" s="28" t="s">
        <v>244</v>
      </c>
      <c r="F626" s="18">
        <v>172</v>
      </c>
      <c r="G626" s="28" t="s">
        <v>177</v>
      </c>
      <c r="H626" s="49">
        <v>10</v>
      </c>
      <c r="I626" s="29">
        <v>17042</v>
      </c>
      <c r="J626" s="29">
        <v>12547</v>
      </c>
      <c r="K626" s="29">
        <v>0</v>
      </c>
      <c r="L626" s="29">
        <v>1188</v>
      </c>
      <c r="M626" s="30">
        <v>30777</v>
      </c>
      <c r="N626" s="31"/>
      <c r="O626" s="32"/>
      <c r="P626" s="32"/>
    </row>
    <row r="627" spans="1:16" ht="15">
      <c r="A627" s="27">
        <v>483</v>
      </c>
      <c r="B627" s="18">
        <v>483239182</v>
      </c>
      <c r="C627" s="28" t="s">
        <v>506</v>
      </c>
      <c r="D627" s="18">
        <v>239</v>
      </c>
      <c r="E627" s="28" t="s">
        <v>244</v>
      </c>
      <c r="F627" s="18">
        <v>182</v>
      </c>
      <c r="G627" s="28" t="s">
        <v>187</v>
      </c>
      <c r="H627" s="49">
        <v>53</v>
      </c>
      <c r="I627" s="29">
        <v>14122</v>
      </c>
      <c r="J627" s="29">
        <v>2871</v>
      </c>
      <c r="K627" s="29">
        <v>0</v>
      </c>
      <c r="L627" s="29">
        <v>1188</v>
      </c>
      <c r="M627" s="30">
        <v>18181</v>
      </c>
      <c r="N627" s="31"/>
      <c r="O627" s="32"/>
      <c r="P627" s="32"/>
    </row>
    <row r="628" spans="1:16" ht="15">
      <c r="A628" s="27">
        <v>483</v>
      </c>
      <c r="B628" s="18">
        <v>483239231</v>
      </c>
      <c r="C628" s="28" t="s">
        <v>506</v>
      </c>
      <c r="D628" s="18">
        <v>239</v>
      </c>
      <c r="E628" s="28" t="s">
        <v>244</v>
      </c>
      <c r="F628" s="18">
        <v>231</v>
      </c>
      <c r="G628" s="28" t="s">
        <v>236</v>
      </c>
      <c r="H628" s="49">
        <v>10</v>
      </c>
      <c r="I628" s="29">
        <v>14078</v>
      </c>
      <c r="J628" s="29">
        <v>5099</v>
      </c>
      <c r="K628" s="29">
        <v>0</v>
      </c>
      <c r="L628" s="29">
        <v>1188</v>
      </c>
      <c r="M628" s="30">
        <v>20365</v>
      </c>
      <c r="N628" s="31"/>
      <c r="O628" s="32"/>
      <c r="P628" s="32"/>
    </row>
    <row r="629" spans="1:16" ht="15">
      <c r="A629" s="27">
        <v>483</v>
      </c>
      <c r="B629" s="18">
        <v>483239239</v>
      </c>
      <c r="C629" s="28" t="s">
        <v>506</v>
      </c>
      <c r="D629" s="18">
        <v>239</v>
      </c>
      <c r="E629" s="28" t="s">
        <v>244</v>
      </c>
      <c r="F629" s="18">
        <v>239</v>
      </c>
      <c r="G629" s="28" t="s">
        <v>244</v>
      </c>
      <c r="H629" s="49">
        <v>202</v>
      </c>
      <c r="I629" s="29">
        <v>13738</v>
      </c>
      <c r="J629" s="29">
        <v>4965</v>
      </c>
      <c r="K629" s="29">
        <v>0</v>
      </c>
      <c r="L629" s="29">
        <v>1188</v>
      </c>
      <c r="M629" s="30">
        <v>19891</v>
      </c>
      <c r="N629" s="31"/>
      <c r="O629" s="32"/>
      <c r="P629" s="32"/>
    </row>
    <row r="630" spans="1:16" ht="15">
      <c r="A630" s="27">
        <v>483</v>
      </c>
      <c r="B630" s="18">
        <v>483239240</v>
      </c>
      <c r="C630" s="28" t="s">
        <v>506</v>
      </c>
      <c r="D630" s="18">
        <v>239</v>
      </c>
      <c r="E630" s="28" t="s">
        <v>244</v>
      </c>
      <c r="F630" s="18">
        <v>240</v>
      </c>
      <c r="G630" s="28" t="s">
        <v>245</v>
      </c>
      <c r="H630" s="49">
        <v>2</v>
      </c>
      <c r="I630" s="29">
        <v>11578</v>
      </c>
      <c r="J630" s="29">
        <v>3000</v>
      </c>
      <c r="K630" s="29">
        <v>0</v>
      </c>
      <c r="L630" s="29">
        <v>1188</v>
      </c>
      <c r="M630" s="30">
        <v>15766</v>
      </c>
      <c r="N630" s="31"/>
      <c r="O630" s="32"/>
      <c r="P630" s="32"/>
    </row>
    <row r="631" spans="1:16" ht="15">
      <c r="A631" s="27">
        <v>483</v>
      </c>
      <c r="B631" s="18">
        <v>483239250</v>
      </c>
      <c r="C631" s="28" t="s">
        <v>506</v>
      </c>
      <c r="D631" s="18">
        <v>239</v>
      </c>
      <c r="E631" s="28" t="s">
        <v>244</v>
      </c>
      <c r="F631" s="18">
        <v>250</v>
      </c>
      <c r="G631" s="28" t="s">
        <v>255</v>
      </c>
      <c r="H631" s="49">
        <v>2</v>
      </c>
      <c r="I631" s="29">
        <v>16402</v>
      </c>
      <c r="J631" s="29">
        <v>4718</v>
      </c>
      <c r="K631" s="29">
        <v>0</v>
      </c>
      <c r="L631" s="29">
        <v>1188</v>
      </c>
      <c r="M631" s="30">
        <v>22308</v>
      </c>
      <c r="N631" s="31"/>
      <c r="O631" s="32"/>
      <c r="P631" s="32"/>
    </row>
    <row r="632" spans="1:16" ht="15">
      <c r="A632" s="27">
        <v>483</v>
      </c>
      <c r="B632" s="18">
        <v>483239251</v>
      </c>
      <c r="C632" s="28" t="s">
        <v>506</v>
      </c>
      <c r="D632" s="18">
        <v>239</v>
      </c>
      <c r="E632" s="28" t="s">
        <v>244</v>
      </c>
      <c r="F632" s="18">
        <v>251</v>
      </c>
      <c r="G632" s="28" t="s">
        <v>256</v>
      </c>
      <c r="H632" s="49">
        <v>1</v>
      </c>
      <c r="I632" s="29">
        <v>13346</v>
      </c>
      <c r="J632" s="29">
        <v>2107</v>
      </c>
      <c r="K632" s="29">
        <v>0</v>
      </c>
      <c r="L632" s="29">
        <v>1188</v>
      </c>
      <c r="M632" s="30">
        <v>16641</v>
      </c>
      <c r="N632" s="31"/>
      <c r="O632" s="32"/>
      <c r="P632" s="32"/>
    </row>
    <row r="633" spans="1:16" ht="15">
      <c r="A633" s="27">
        <v>483</v>
      </c>
      <c r="B633" s="18">
        <v>483239261</v>
      </c>
      <c r="C633" s="28" t="s">
        <v>506</v>
      </c>
      <c r="D633" s="18">
        <v>239</v>
      </c>
      <c r="E633" s="28" t="s">
        <v>244</v>
      </c>
      <c r="F633" s="18">
        <v>261</v>
      </c>
      <c r="G633" s="28" t="s">
        <v>266</v>
      </c>
      <c r="H633" s="49">
        <v>11</v>
      </c>
      <c r="I633" s="29">
        <v>13271</v>
      </c>
      <c r="J633" s="29">
        <v>11765</v>
      </c>
      <c r="K633" s="29">
        <v>0</v>
      </c>
      <c r="L633" s="29">
        <v>1188</v>
      </c>
      <c r="M633" s="30">
        <v>26224</v>
      </c>
      <c r="N633" s="31"/>
      <c r="O633" s="32"/>
      <c r="P633" s="32"/>
    </row>
    <row r="634" spans="1:16" ht="15">
      <c r="A634" s="27">
        <v>483</v>
      </c>
      <c r="B634" s="18">
        <v>483239293</v>
      </c>
      <c r="C634" s="28" t="s">
        <v>506</v>
      </c>
      <c r="D634" s="18">
        <v>239</v>
      </c>
      <c r="E634" s="28" t="s">
        <v>244</v>
      </c>
      <c r="F634" s="18">
        <v>293</v>
      </c>
      <c r="G634" s="28" t="s">
        <v>298</v>
      </c>
      <c r="H634" s="49">
        <v>1</v>
      </c>
      <c r="I634" s="29">
        <v>18150.523254109023</v>
      </c>
      <c r="J634" s="29">
        <v>324</v>
      </c>
      <c r="K634" s="29">
        <v>0</v>
      </c>
      <c r="L634" s="29">
        <v>1188</v>
      </c>
      <c r="M634" s="30">
        <v>19662.523254109023</v>
      </c>
      <c r="N634" s="31"/>
      <c r="O634" s="32"/>
      <c r="P634" s="32"/>
    </row>
    <row r="635" spans="1:16" ht="15">
      <c r="A635" s="27">
        <v>483</v>
      </c>
      <c r="B635" s="18">
        <v>483239310</v>
      </c>
      <c r="C635" s="28" t="s">
        <v>506</v>
      </c>
      <c r="D635" s="18">
        <v>239</v>
      </c>
      <c r="E635" s="28" t="s">
        <v>244</v>
      </c>
      <c r="F635" s="18">
        <v>310</v>
      </c>
      <c r="G635" s="28" t="s">
        <v>315</v>
      </c>
      <c r="H635" s="49">
        <v>98</v>
      </c>
      <c r="I635" s="29">
        <v>16353</v>
      </c>
      <c r="J635" s="29">
        <v>3619</v>
      </c>
      <c r="K635" s="29">
        <v>0</v>
      </c>
      <c r="L635" s="29">
        <v>1188</v>
      </c>
      <c r="M635" s="30">
        <v>21160</v>
      </c>
      <c r="N635" s="31"/>
      <c r="O635" s="32"/>
      <c r="P635" s="32"/>
    </row>
    <row r="636" spans="1:16" ht="15">
      <c r="A636" s="27">
        <v>483</v>
      </c>
      <c r="B636" s="18">
        <v>483239625</v>
      </c>
      <c r="C636" s="28" t="s">
        <v>506</v>
      </c>
      <c r="D636" s="18">
        <v>239</v>
      </c>
      <c r="E636" s="28" t="s">
        <v>244</v>
      </c>
      <c r="F636" s="18">
        <v>625</v>
      </c>
      <c r="G636" s="28" t="s">
        <v>368</v>
      </c>
      <c r="H636" s="49">
        <v>1</v>
      </c>
      <c r="I636" s="29">
        <v>19184</v>
      </c>
      <c r="J636" s="29">
        <v>1372</v>
      </c>
      <c r="K636" s="29">
        <v>0</v>
      </c>
      <c r="L636" s="29">
        <v>1188</v>
      </c>
      <c r="M636" s="30">
        <v>21744</v>
      </c>
      <c r="N636" s="31"/>
      <c r="O636" s="32"/>
      <c r="P636" s="32"/>
    </row>
    <row r="637" spans="1:16" ht="15">
      <c r="A637" s="27">
        <v>483</v>
      </c>
      <c r="B637" s="18">
        <v>483239665</v>
      </c>
      <c r="C637" s="28" t="s">
        <v>506</v>
      </c>
      <c r="D637" s="18">
        <v>239</v>
      </c>
      <c r="E637" s="28" t="s">
        <v>244</v>
      </c>
      <c r="F637" s="18">
        <v>665</v>
      </c>
      <c r="G637" s="28" t="s">
        <v>378</v>
      </c>
      <c r="H637" s="49">
        <v>8</v>
      </c>
      <c r="I637" s="29">
        <v>14004</v>
      </c>
      <c r="J637" s="29">
        <v>2685</v>
      </c>
      <c r="K637" s="29">
        <v>0</v>
      </c>
      <c r="L637" s="29">
        <v>1188</v>
      </c>
      <c r="M637" s="30">
        <v>17877</v>
      </c>
      <c r="N637" s="31"/>
      <c r="O637" s="32"/>
      <c r="P637" s="32"/>
    </row>
    <row r="638" spans="1:16" ht="15">
      <c r="A638" s="27">
        <v>483</v>
      </c>
      <c r="B638" s="18">
        <v>483239740</v>
      </c>
      <c r="C638" s="28" t="s">
        <v>506</v>
      </c>
      <c r="D638" s="18">
        <v>239</v>
      </c>
      <c r="E638" s="28" t="s">
        <v>244</v>
      </c>
      <c r="F638" s="18">
        <v>740</v>
      </c>
      <c r="G638" s="28" t="s">
        <v>401</v>
      </c>
      <c r="H638" s="49">
        <v>9</v>
      </c>
      <c r="I638" s="29">
        <v>14767</v>
      </c>
      <c r="J638" s="29">
        <v>7744</v>
      </c>
      <c r="K638" s="29">
        <v>0</v>
      </c>
      <c r="L638" s="29">
        <v>1188</v>
      </c>
      <c r="M638" s="30">
        <v>23699</v>
      </c>
      <c r="N638" s="31"/>
      <c r="O638" s="32"/>
      <c r="P638" s="32"/>
    </row>
    <row r="639" spans="1:16" ht="15">
      <c r="A639" s="27">
        <v>483</v>
      </c>
      <c r="B639" s="18">
        <v>483239760</v>
      </c>
      <c r="C639" s="28" t="s">
        <v>506</v>
      </c>
      <c r="D639" s="18">
        <v>239</v>
      </c>
      <c r="E639" s="28" t="s">
        <v>244</v>
      </c>
      <c r="F639" s="18">
        <v>760</v>
      </c>
      <c r="G639" s="28" t="s">
        <v>406</v>
      </c>
      <c r="H639" s="49">
        <v>47</v>
      </c>
      <c r="I639" s="29">
        <v>14129</v>
      </c>
      <c r="J639" s="29">
        <v>4519</v>
      </c>
      <c r="K639" s="29">
        <v>0</v>
      </c>
      <c r="L639" s="29">
        <v>1188</v>
      </c>
      <c r="M639" s="30">
        <v>19836</v>
      </c>
      <c r="N639" s="31"/>
      <c r="O639" s="32"/>
      <c r="P639" s="32"/>
    </row>
    <row r="640" spans="1:16" ht="15">
      <c r="A640" s="27">
        <v>483</v>
      </c>
      <c r="B640" s="18">
        <v>483239780</v>
      </c>
      <c r="C640" s="28" t="s">
        <v>506</v>
      </c>
      <c r="D640" s="18">
        <v>239</v>
      </c>
      <c r="E640" s="28" t="s">
        <v>244</v>
      </c>
      <c r="F640" s="18">
        <v>780</v>
      </c>
      <c r="G640" s="28" t="s">
        <v>416</v>
      </c>
      <c r="H640" s="49">
        <v>2</v>
      </c>
      <c r="I640" s="29">
        <v>13346</v>
      </c>
      <c r="J640" s="29">
        <v>2590</v>
      </c>
      <c r="K640" s="29">
        <v>0</v>
      </c>
      <c r="L640" s="29">
        <v>1188</v>
      </c>
      <c r="M640" s="30">
        <v>17124</v>
      </c>
      <c r="N640" s="31"/>
      <c r="O640" s="32"/>
      <c r="P640" s="32"/>
    </row>
    <row r="641" spans="1:16" ht="15">
      <c r="A641" s="27">
        <v>484</v>
      </c>
      <c r="B641" s="18">
        <v>484035035</v>
      </c>
      <c r="C641" s="28" t="s">
        <v>507</v>
      </c>
      <c r="D641" s="18">
        <v>35</v>
      </c>
      <c r="E641" s="28" t="s">
        <v>40</v>
      </c>
      <c r="F641" s="18">
        <v>35</v>
      </c>
      <c r="G641" s="28" t="s">
        <v>40</v>
      </c>
      <c r="H641" s="49">
        <v>1205</v>
      </c>
      <c r="I641" s="29">
        <v>21494</v>
      </c>
      <c r="J641" s="29">
        <v>7468</v>
      </c>
      <c r="K641" s="29">
        <v>0</v>
      </c>
      <c r="L641" s="29">
        <v>1188</v>
      </c>
      <c r="M641" s="30">
        <v>30150</v>
      </c>
      <c r="N641" s="31"/>
      <c r="O641" s="32"/>
      <c r="P641" s="32"/>
    </row>
    <row r="642" spans="1:16" ht="15">
      <c r="A642" s="27">
        <v>484</v>
      </c>
      <c r="B642" s="18">
        <v>484035044</v>
      </c>
      <c r="C642" s="28" t="s">
        <v>507</v>
      </c>
      <c r="D642" s="18">
        <v>35</v>
      </c>
      <c r="E642" s="28" t="s">
        <v>40</v>
      </c>
      <c r="F642" s="18">
        <v>44</v>
      </c>
      <c r="G642" s="28" t="s">
        <v>49</v>
      </c>
      <c r="H642" s="49">
        <v>5</v>
      </c>
      <c r="I642" s="29">
        <v>16754</v>
      </c>
      <c r="J642" s="29">
        <v>290</v>
      </c>
      <c r="K642" s="29">
        <v>0</v>
      </c>
      <c r="L642" s="29">
        <v>1188</v>
      </c>
      <c r="M642" s="30">
        <v>18232</v>
      </c>
      <c r="N642" s="31"/>
      <c r="O642" s="32"/>
      <c r="P642" s="32"/>
    </row>
    <row r="643" spans="1:16" ht="15">
      <c r="A643" s="27">
        <v>484</v>
      </c>
      <c r="B643" s="18">
        <v>484035046</v>
      </c>
      <c r="C643" s="28" t="s">
        <v>507</v>
      </c>
      <c r="D643" s="18">
        <v>35</v>
      </c>
      <c r="E643" s="28" t="s">
        <v>40</v>
      </c>
      <c r="F643" s="18">
        <v>46</v>
      </c>
      <c r="G643" s="28" t="s">
        <v>51</v>
      </c>
      <c r="H643" s="49">
        <v>1</v>
      </c>
      <c r="I643" s="29">
        <v>18834</v>
      </c>
      <c r="J643" s="29">
        <v>18745</v>
      </c>
      <c r="K643" s="29">
        <v>0</v>
      </c>
      <c r="L643" s="29">
        <v>1188</v>
      </c>
      <c r="M643" s="30">
        <v>38767</v>
      </c>
      <c r="N643" s="31"/>
      <c r="O643" s="32"/>
      <c r="P643" s="32"/>
    </row>
    <row r="644" spans="1:16" ht="15">
      <c r="A644" s="27">
        <v>484</v>
      </c>
      <c r="B644" s="18">
        <v>484035163</v>
      </c>
      <c r="C644" s="28" t="s">
        <v>507</v>
      </c>
      <c r="D644" s="18">
        <v>35</v>
      </c>
      <c r="E644" s="28" t="s">
        <v>40</v>
      </c>
      <c r="F644" s="18">
        <v>163</v>
      </c>
      <c r="G644" s="28" t="s">
        <v>168</v>
      </c>
      <c r="H644" s="49">
        <v>2</v>
      </c>
      <c r="I644" s="29">
        <v>11796</v>
      </c>
      <c r="J644" s="29">
        <v>0</v>
      </c>
      <c r="K644" s="29">
        <v>0</v>
      </c>
      <c r="L644" s="29">
        <v>1188</v>
      </c>
      <c r="M644" s="30">
        <v>12984</v>
      </c>
      <c r="N644" s="31"/>
      <c r="O644" s="32"/>
      <c r="P644" s="32"/>
    </row>
    <row r="645" spans="1:16" ht="15">
      <c r="A645" s="27">
        <v>484</v>
      </c>
      <c r="B645" s="18">
        <v>484035165</v>
      </c>
      <c r="C645" s="28" t="s">
        <v>507</v>
      </c>
      <c r="D645" s="18">
        <v>35</v>
      </c>
      <c r="E645" s="28" t="s">
        <v>40</v>
      </c>
      <c r="F645" s="18">
        <v>165</v>
      </c>
      <c r="G645" s="28" t="s">
        <v>170</v>
      </c>
      <c r="H645" s="49">
        <v>2</v>
      </c>
      <c r="I645" s="29">
        <v>17017</v>
      </c>
      <c r="J645" s="29">
        <v>0</v>
      </c>
      <c r="K645" s="29">
        <v>0</v>
      </c>
      <c r="L645" s="29">
        <v>1188</v>
      </c>
      <c r="M645" s="30">
        <v>18205</v>
      </c>
      <c r="N645" s="31"/>
      <c r="O645" s="32"/>
      <c r="P645" s="32"/>
    </row>
    <row r="646" spans="1:16" ht="15">
      <c r="A646" s="27">
        <v>484</v>
      </c>
      <c r="B646" s="18">
        <v>484035198</v>
      </c>
      <c r="C646" s="28" t="s">
        <v>507</v>
      </c>
      <c r="D646" s="18">
        <v>35</v>
      </c>
      <c r="E646" s="28" t="s">
        <v>40</v>
      </c>
      <c r="F646" s="18">
        <v>198</v>
      </c>
      <c r="G646" s="28" t="s">
        <v>203</v>
      </c>
      <c r="H646" s="49">
        <v>2</v>
      </c>
      <c r="I646" s="29">
        <v>18834</v>
      </c>
      <c r="J646" s="29">
        <v>10145</v>
      </c>
      <c r="K646" s="29">
        <v>0</v>
      </c>
      <c r="L646" s="29">
        <v>1188</v>
      </c>
      <c r="M646" s="30">
        <v>30167</v>
      </c>
      <c r="N646" s="31"/>
      <c r="O646" s="32"/>
      <c r="P646" s="32"/>
    </row>
    <row r="647" spans="1:16" ht="15">
      <c r="A647" s="27">
        <v>484</v>
      </c>
      <c r="B647" s="18">
        <v>484035220</v>
      </c>
      <c r="C647" s="28" t="s">
        <v>507</v>
      </c>
      <c r="D647" s="18">
        <v>35</v>
      </c>
      <c r="E647" s="28" t="s">
        <v>40</v>
      </c>
      <c r="F647" s="18">
        <v>220</v>
      </c>
      <c r="G647" s="28" t="s">
        <v>225</v>
      </c>
      <c r="H647" s="49">
        <v>1</v>
      </c>
      <c r="I647" s="29">
        <v>16449.08014628815</v>
      </c>
      <c r="J647" s="29">
        <v>5826</v>
      </c>
      <c r="K647" s="29">
        <v>0</v>
      </c>
      <c r="L647" s="29">
        <v>1188</v>
      </c>
      <c r="M647" s="30">
        <v>23463.08014628815</v>
      </c>
      <c r="N647" s="31"/>
      <c r="O647" s="32"/>
      <c r="P647" s="32"/>
    </row>
    <row r="648" spans="1:16" ht="15">
      <c r="A648" s="27">
        <v>484</v>
      </c>
      <c r="B648" s="18">
        <v>484035243</v>
      </c>
      <c r="C648" s="28" t="s">
        <v>507</v>
      </c>
      <c r="D648" s="18">
        <v>35</v>
      </c>
      <c r="E648" s="28" t="s">
        <v>40</v>
      </c>
      <c r="F648" s="18">
        <v>243</v>
      </c>
      <c r="G648" s="28" t="s">
        <v>248</v>
      </c>
      <c r="H648" s="49">
        <v>1</v>
      </c>
      <c r="I648" s="29">
        <v>18004.222899734039</v>
      </c>
      <c r="J648" s="29">
        <v>2329</v>
      </c>
      <c r="K648" s="29">
        <v>0</v>
      </c>
      <c r="L648" s="29">
        <v>1188</v>
      </c>
      <c r="M648" s="30">
        <v>21521.222899734039</v>
      </c>
      <c r="N648" s="31"/>
      <c r="O648" s="32"/>
      <c r="P648" s="32"/>
    </row>
    <row r="649" spans="1:16" ht="15">
      <c r="A649" s="27">
        <v>484</v>
      </c>
      <c r="B649" s="18">
        <v>484035244</v>
      </c>
      <c r="C649" s="28" t="s">
        <v>507</v>
      </c>
      <c r="D649" s="18">
        <v>35</v>
      </c>
      <c r="E649" s="28" t="s">
        <v>40</v>
      </c>
      <c r="F649" s="18">
        <v>244</v>
      </c>
      <c r="G649" s="28" t="s">
        <v>249</v>
      </c>
      <c r="H649" s="49">
        <v>1</v>
      </c>
      <c r="I649" s="29">
        <v>20717</v>
      </c>
      <c r="J649" s="29">
        <v>4972</v>
      </c>
      <c r="K649" s="29">
        <v>0</v>
      </c>
      <c r="L649" s="29">
        <v>1188</v>
      </c>
      <c r="M649" s="30">
        <v>26877</v>
      </c>
      <c r="N649" s="31"/>
      <c r="O649" s="32"/>
      <c r="P649" s="32"/>
    </row>
    <row r="650" spans="1:16" ht="15">
      <c r="A650" s="27">
        <v>484</v>
      </c>
      <c r="B650" s="18">
        <v>484035262</v>
      </c>
      <c r="C650" s="28" t="s">
        <v>507</v>
      </c>
      <c r="D650" s="18">
        <v>35</v>
      </c>
      <c r="E650" s="28" t="s">
        <v>40</v>
      </c>
      <c r="F650" s="18">
        <v>262</v>
      </c>
      <c r="G650" s="28" t="s">
        <v>267</v>
      </c>
      <c r="H650" s="49">
        <v>1</v>
      </c>
      <c r="I650" s="29">
        <v>23555</v>
      </c>
      <c r="J650" s="29">
        <v>221</v>
      </c>
      <c r="K650" s="29">
        <v>0</v>
      </c>
      <c r="L650" s="29">
        <v>1188</v>
      </c>
      <c r="M650" s="30">
        <v>24964</v>
      </c>
      <c r="N650" s="31"/>
      <c r="O650" s="32"/>
      <c r="P650" s="32"/>
    </row>
    <row r="651" spans="1:16" ht="15">
      <c r="A651" s="27">
        <v>484</v>
      </c>
      <c r="B651" s="18">
        <v>484035285</v>
      </c>
      <c r="C651" s="28" t="s">
        <v>507</v>
      </c>
      <c r="D651" s="18">
        <v>35</v>
      </c>
      <c r="E651" s="28" t="s">
        <v>40</v>
      </c>
      <c r="F651" s="18">
        <v>285</v>
      </c>
      <c r="G651" s="28" t="s">
        <v>290</v>
      </c>
      <c r="H651" s="49">
        <v>1</v>
      </c>
      <c r="I651" s="29">
        <v>19666</v>
      </c>
      <c r="J651" s="29">
        <v>4305</v>
      </c>
      <c r="K651" s="29">
        <v>0</v>
      </c>
      <c r="L651" s="29">
        <v>1188</v>
      </c>
      <c r="M651" s="30">
        <v>25159</v>
      </c>
      <c r="N651" s="31"/>
      <c r="O651" s="32"/>
      <c r="P651" s="32"/>
    </row>
    <row r="652" spans="1:16" ht="15">
      <c r="A652" s="27">
        <v>484</v>
      </c>
      <c r="B652" s="18">
        <v>484035308</v>
      </c>
      <c r="C652" s="28" t="s">
        <v>507</v>
      </c>
      <c r="D652" s="18">
        <v>35</v>
      </c>
      <c r="E652" s="28" t="s">
        <v>40</v>
      </c>
      <c r="F652" s="18">
        <v>308</v>
      </c>
      <c r="G652" s="28" t="s">
        <v>313</v>
      </c>
      <c r="H652" s="49">
        <v>1</v>
      </c>
      <c r="I652" s="29">
        <v>22241</v>
      </c>
      <c r="J652" s="29">
        <v>8608</v>
      </c>
      <c r="K652" s="29">
        <v>0</v>
      </c>
      <c r="L652" s="29">
        <v>1188</v>
      </c>
      <c r="M652" s="30">
        <v>32037</v>
      </c>
      <c r="N652" s="31"/>
      <c r="O652" s="32"/>
      <c r="P652" s="32"/>
    </row>
    <row r="653" spans="1:16" ht="15">
      <c r="A653" s="27">
        <v>484</v>
      </c>
      <c r="B653" s="18">
        <v>484035336</v>
      </c>
      <c r="C653" s="28" t="s">
        <v>507</v>
      </c>
      <c r="D653" s="18">
        <v>35</v>
      </c>
      <c r="E653" s="28" t="s">
        <v>40</v>
      </c>
      <c r="F653" s="18">
        <v>336</v>
      </c>
      <c r="G653" s="28" t="s">
        <v>341</v>
      </c>
      <c r="H653" s="49">
        <v>1</v>
      </c>
      <c r="I653" s="29">
        <v>16410.426652716051</v>
      </c>
      <c r="J653" s="29">
        <v>3591</v>
      </c>
      <c r="K653" s="29">
        <v>0</v>
      </c>
      <c r="L653" s="29">
        <v>1188</v>
      </c>
      <c r="M653" s="30">
        <v>21189.426652716051</v>
      </c>
      <c r="N653" s="31"/>
      <c r="O653" s="32"/>
      <c r="P653" s="32"/>
    </row>
    <row r="654" spans="1:16" ht="15">
      <c r="A654" s="27">
        <v>484</v>
      </c>
      <c r="B654" s="18">
        <v>484035690</v>
      </c>
      <c r="C654" s="28" t="s">
        <v>507</v>
      </c>
      <c r="D654" s="18">
        <v>35</v>
      </c>
      <c r="E654" s="28" t="s">
        <v>40</v>
      </c>
      <c r="F654" s="18">
        <v>690</v>
      </c>
      <c r="G654" s="28" t="s">
        <v>387</v>
      </c>
      <c r="H654" s="49">
        <v>1</v>
      </c>
      <c r="I654" s="29">
        <v>13977.940112033109</v>
      </c>
      <c r="J654" s="29">
        <v>5525</v>
      </c>
      <c r="K654" s="29">
        <v>0</v>
      </c>
      <c r="L654" s="29">
        <v>1188</v>
      </c>
      <c r="M654" s="30">
        <v>20690.940112033109</v>
      </c>
      <c r="N654" s="31"/>
      <c r="O654" s="32"/>
      <c r="P654" s="32"/>
    </row>
    <row r="655" spans="1:16" ht="15">
      <c r="A655" s="27">
        <v>485</v>
      </c>
      <c r="B655" s="18">
        <v>485258030</v>
      </c>
      <c r="C655" s="28" t="s">
        <v>508</v>
      </c>
      <c r="D655" s="18">
        <v>258</v>
      </c>
      <c r="E655" s="28" t="s">
        <v>263</v>
      </c>
      <c r="F655" s="18">
        <v>30</v>
      </c>
      <c r="G655" s="28" t="s">
        <v>35</v>
      </c>
      <c r="H655" s="49">
        <v>4</v>
      </c>
      <c r="I655" s="29">
        <v>18652</v>
      </c>
      <c r="J655" s="29">
        <v>6755</v>
      </c>
      <c r="K655" s="29">
        <v>0</v>
      </c>
      <c r="L655" s="29">
        <v>1188</v>
      </c>
      <c r="M655" s="30">
        <v>26595</v>
      </c>
      <c r="N655" s="31"/>
      <c r="O655" s="32"/>
      <c r="P655" s="32"/>
    </row>
    <row r="656" spans="1:16" ht="15">
      <c r="A656" s="27">
        <v>485</v>
      </c>
      <c r="B656" s="18">
        <v>485258079</v>
      </c>
      <c r="C656" s="28" t="s">
        <v>508</v>
      </c>
      <c r="D656" s="18">
        <v>258</v>
      </c>
      <c r="E656" s="28" t="s">
        <v>263</v>
      </c>
      <c r="F656" s="18">
        <v>79</v>
      </c>
      <c r="G656" s="28" t="s">
        <v>84</v>
      </c>
      <c r="H656" s="49">
        <v>1</v>
      </c>
      <c r="I656" s="29">
        <v>16088</v>
      </c>
      <c r="J656" s="29">
        <v>908</v>
      </c>
      <c r="K656" s="29">
        <v>0</v>
      </c>
      <c r="L656" s="29">
        <v>1188</v>
      </c>
      <c r="M656" s="30">
        <v>18184</v>
      </c>
      <c r="N656" s="31"/>
      <c r="O656" s="32"/>
      <c r="P656" s="32"/>
    </row>
    <row r="657" spans="1:16" ht="15">
      <c r="A657" s="27">
        <v>485</v>
      </c>
      <c r="B657" s="18">
        <v>485258107</v>
      </c>
      <c r="C657" s="28" t="s">
        <v>508</v>
      </c>
      <c r="D657" s="18">
        <v>258</v>
      </c>
      <c r="E657" s="28" t="s">
        <v>263</v>
      </c>
      <c r="F657" s="18">
        <v>107</v>
      </c>
      <c r="G657" s="28" t="s">
        <v>112</v>
      </c>
      <c r="H657" s="49">
        <v>1</v>
      </c>
      <c r="I657" s="29">
        <v>12989</v>
      </c>
      <c r="J657" s="29">
        <v>3739</v>
      </c>
      <c r="K657" s="29">
        <v>0</v>
      </c>
      <c r="L657" s="29">
        <v>1188</v>
      </c>
      <c r="M657" s="30">
        <v>17916</v>
      </c>
      <c r="N657" s="31"/>
      <c r="O657" s="32"/>
      <c r="P657" s="32"/>
    </row>
    <row r="658" spans="1:16" ht="15">
      <c r="A658" s="27">
        <v>485</v>
      </c>
      <c r="B658" s="18">
        <v>485258128</v>
      </c>
      <c r="C658" s="28" t="s">
        <v>508</v>
      </c>
      <c r="D658" s="18">
        <v>258</v>
      </c>
      <c r="E658" s="28" t="s">
        <v>263</v>
      </c>
      <c r="F658" s="18">
        <v>128</v>
      </c>
      <c r="G658" s="28" t="s">
        <v>133</v>
      </c>
      <c r="H658" s="49">
        <v>1</v>
      </c>
      <c r="I658" s="29">
        <v>20804</v>
      </c>
      <c r="J658" s="29">
        <v>1128</v>
      </c>
      <c r="K658" s="29">
        <v>0</v>
      </c>
      <c r="L658" s="29">
        <v>1188</v>
      </c>
      <c r="M658" s="30">
        <v>23120</v>
      </c>
      <c r="N658" s="31"/>
      <c r="O658" s="32"/>
      <c r="P658" s="32"/>
    </row>
    <row r="659" spans="1:16" ht="15">
      <c r="A659" s="27">
        <v>485</v>
      </c>
      <c r="B659" s="18">
        <v>485258149</v>
      </c>
      <c r="C659" s="28" t="s">
        <v>508</v>
      </c>
      <c r="D659" s="18">
        <v>258</v>
      </c>
      <c r="E659" s="28" t="s">
        <v>263</v>
      </c>
      <c r="F659" s="18">
        <v>149</v>
      </c>
      <c r="G659" s="28" t="s">
        <v>154</v>
      </c>
      <c r="H659" s="49">
        <v>1</v>
      </c>
      <c r="I659" s="29">
        <v>21948.890829499142</v>
      </c>
      <c r="J659" s="29">
        <v>356</v>
      </c>
      <c r="K659" s="29">
        <v>0</v>
      </c>
      <c r="L659" s="29">
        <v>1188</v>
      </c>
      <c r="M659" s="30">
        <v>23492.890829499142</v>
      </c>
      <c r="N659" s="31"/>
      <c r="O659" s="32"/>
      <c r="P659" s="32"/>
    </row>
    <row r="660" spans="1:16" ht="15">
      <c r="A660" s="27">
        <v>485</v>
      </c>
      <c r="B660" s="18">
        <v>485258163</v>
      </c>
      <c r="C660" s="28" t="s">
        <v>508</v>
      </c>
      <c r="D660" s="18">
        <v>258</v>
      </c>
      <c r="E660" s="28" t="s">
        <v>263</v>
      </c>
      <c r="F660" s="18">
        <v>163</v>
      </c>
      <c r="G660" s="28" t="s">
        <v>168</v>
      </c>
      <c r="H660" s="49">
        <v>14</v>
      </c>
      <c r="I660" s="29">
        <v>18783</v>
      </c>
      <c r="J660" s="29">
        <v>0</v>
      </c>
      <c r="K660" s="29">
        <v>0</v>
      </c>
      <c r="L660" s="29">
        <v>1188</v>
      </c>
      <c r="M660" s="30">
        <v>19971</v>
      </c>
      <c r="N660" s="31"/>
      <c r="O660" s="32"/>
      <c r="P660" s="32"/>
    </row>
    <row r="661" spans="1:16" ht="15">
      <c r="A661" s="27">
        <v>485</v>
      </c>
      <c r="B661" s="18">
        <v>485258168</v>
      </c>
      <c r="C661" s="28" t="s">
        <v>508</v>
      </c>
      <c r="D661" s="18">
        <v>258</v>
      </c>
      <c r="E661" s="28" t="s">
        <v>263</v>
      </c>
      <c r="F661" s="18">
        <v>168</v>
      </c>
      <c r="G661" s="28" t="s">
        <v>173</v>
      </c>
      <c r="H661" s="49">
        <v>2</v>
      </c>
      <c r="I661" s="29">
        <v>13105.436308777429</v>
      </c>
      <c r="J661" s="29">
        <v>9398</v>
      </c>
      <c r="K661" s="29">
        <v>0</v>
      </c>
      <c r="L661" s="29">
        <v>1188</v>
      </c>
      <c r="M661" s="30">
        <v>23691.436308777429</v>
      </c>
      <c r="N661" s="31"/>
      <c r="O661" s="32"/>
      <c r="P661" s="32"/>
    </row>
    <row r="662" spans="1:16" ht="15">
      <c r="A662" s="27">
        <v>485</v>
      </c>
      <c r="B662" s="18">
        <v>485258229</v>
      </c>
      <c r="C662" s="28" t="s">
        <v>508</v>
      </c>
      <c r="D662" s="18">
        <v>258</v>
      </c>
      <c r="E662" s="28" t="s">
        <v>263</v>
      </c>
      <c r="F662" s="18">
        <v>229</v>
      </c>
      <c r="G662" s="28" t="s">
        <v>234</v>
      </c>
      <c r="H662" s="49">
        <v>14</v>
      </c>
      <c r="I662" s="29">
        <v>16198</v>
      </c>
      <c r="J662" s="29">
        <v>1757</v>
      </c>
      <c r="K662" s="29">
        <v>0</v>
      </c>
      <c r="L662" s="29">
        <v>1188</v>
      </c>
      <c r="M662" s="30">
        <v>19143</v>
      </c>
      <c r="N662" s="31"/>
      <c r="O662" s="32"/>
      <c r="P662" s="32"/>
    </row>
    <row r="663" spans="1:16" ht="15">
      <c r="A663" s="27">
        <v>485</v>
      </c>
      <c r="B663" s="18">
        <v>485258258</v>
      </c>
      <c r="C663" s="28" t="s">
        <v>508</v>
      </c>
      <c r="D663" s="18">
        <v>258</v>
      </c>
      <c r="E663" s="28" t="s">
        <v>263</v>
      </c>
      <c r="F663" s="18">
        <v>258</v>
      </c>
      <c r="G663" s="28" t="s">
        <v>263</v>
      </c>
      <c r="H663" s="49">
        <v>436</v>
      </c>
      <c r="I663" s="29">
        <v>16945</v>
      </c>
      <c r="J663" s="29">
        <v>3690</v>
      </c>
      <c r="K663" s="29">
        <v>0</v>
      </c>
      <c r="L663" s="29">
        <v>1188</v>
      </c>
      <c r="M663" s="30">
        <v>21823</v>
      </c>
      <c r="N663" s="31"/>
      <c r="O663" s="32"/>
      <c r="P663" s="32"/>
    </row>
    <row r="664" spans="1:16" ht="15">
      <c r="A664" s="27">
        <v>485</v>
      </c>
      <c r="B664" s="18">
        <v>485258291</v>
      </c>
      <c r="C664" s="28" t="s">
        <v>508</v>
      </c>
      <c r="D664" s="18">
        <v>258</v>
      </c>
      <c r="E664" s="28" t="s">
        <v>263</v>
      </c>
      <c r="F664" s="18">
        <v>291</v>
      </c>
      <c r="G664" s="28" t="s">
        <v>296</v>
      </c>
      <c r="H664" s="49">
        <v>2</v>
      </c>
      <c r="I664" s="29">
        <v>18079</v>
      </c>
      <c r="J664" s="29">
        <v>7180</v>
      </c>
      <c r="K664" s="29">
        <v>0</v>
      </c>
      <c r="L664" s="29">
        <v>1188</v>
      </c>
      <c r="M664" s="30">
        <v>26447</v>
      </c>
      <c r="N664" s="31"/>
      <c r="O664" s="32"/>
      <c r="P664" s="32"/>
    </row>
    <row r="665" spans="1:16" ht="15">
      <c r="A665" s="27">
        <v>485</v>
      </c>
      <c r="B665" s="18">
        <v>485258295</v>
      </c>
      <c r="C665" s="28" t="s">
        <v>508</v>
      </c>
      <c r="D665" s="18">
        <v>258</v>
      </c>
      <c r="E665" s="28" t="s">
        <v>263</v>
      </c>
      <c r="F665" s="18">
        <v>295</v>
      </c>
      <c r="G665" s="28" t="s">
        <v>300</v>
      </c>
      <c r="H665" s="49">
        <v>1</v>
      </c>
      <c r="I665" s="29">
        <v>18081</v>
      </c>
      <c r="J665" s="29">
        <v>8821</v>
      </c>
      <c r="K665" s="29">
        <v>0</v>
      </c>
      <c r="L665" s="29">
        <v>1188</v>
      </c>
      <c r="M665" s="30">
        <v>28090</v>
      </c>
      <c r="N665" s="31"/>
      <c r="O665" s="32"/>
      <c r="P665" s="32"/>
    </row>
    <row r="666" spans="1:16" ht="15">
      <c r="A666" s="27">
        <v>486</v>
      </c>
      <c r="B666" s="18">
        <v>486348110</v>
      </c>
      <c r="C666" s="28" t="s">
        <v>509</v>
      </c>
      <c r="D666" s="18">
        <v>348</v>
      </c>
      <c r="E666" s="28" t="s">
        <v>353</v>
      </c>
      <c r="F666" s="18">
        <v>110</v>
      </c>
      <c r="G666" s="28" t="s">
        <v>115</v>
      </c>
      <c r="H666" s="49">
        <v>1</v>
      </c>
      <c r="I666" s="29">
        <v>13329.613102165089</v>
      </c>
      <c r="J666" s="29">
        <v>4387</v>
      </c>
      <c r="K666" s="29">
        <v>0</v>
      </c>
      <c r="L666" s="29">
        <v>1188</v>
      </c>
      <c r="M666" s="30">
        <v>18904.613102165087</v>
      </c>
      <c r="N666" s="31"/>
      <c r="O666" s="32"/>
      <c r="P666" s="32"/>
    </row>
    <row r="667" spans="1:16" ht="15">
      <c r="A667" s="27">
        <v>486</v>
      </c>
      <c r="B667" s="18">
        <v>486348151</v>
      </c>
      <c r="C667" s="28" t="s">
        <v>509</v>
      </c>
      <c r="D667" s="18">
        <v>348</v>
      </c>
      <c r="E667" s="28" t="s">
        <v>353</v>
      </c>
      <c r="F667" s="18">
        <v>151</v>
      </c>
      <c r="G667" s="28" t="s">
        <v>156</v>
      </c>
      <c r="H667" s="49">
        <v>6</v>
      </c>
      <c r="I667" s="29">
        <v>18201</v>
      </c>
      <c r="J667" s="29">
        <v>4184</v>
      </c>
      <c r="K667" s="29">
        <v>0</v>
      </c>
      <c r="L667" s="29">
        <v>1188</v>
      </c>
      <c r="M667" s="30">
        <v>23573</v>
      </c>
      <c r="N667" s="31"/>
      <c r="O667" s="32"/>
      <c r="P667" s="32"/>
    </row>
    <row r="668" spans="1:16" ht="15">
      <c r="A668" s="27">
        <v>486</v>
      </c>
      <c r="B668" s="18">
        <v>486348153</v>
      </c>
      <c r="C668" s="28" t="s">
        <v>509</v>
      </c>
      <c r="D668" s="18">
        <v>348</v>
      </c>
      <c r="E668" s="28" t="s">
        <v>353</v>
      </c>
      <c r="F668" s="18">
        <v>153</v>
      </c>
      <c r="G668" s="28" t="s">
        <v>158</v>
      </c>
      <c r="H668" s="49">
        <v>1</v>
      </c>
      <c r="I668" s="29">
        <v>11091</v>
      </c>
      <c r="J668" s="29">
        <v>0</v>
      </c>
      <c r="K668" s="29">
        <v>0</v>
      </c>
      <c r="L668" s="29">
        <v>1188</v>
      </c>
      <c r="M668" s="30">
        <v>12279</v>
      </c>
      <c r="N668" s="31"/>
      <c r="O668" s="32"/>
      <c r="P668" s="32"/>
    </row>
    <row r="669" spans="1:16" ht="15">
      <c r="A669" s="27">
        <v>486</v>
      </c>
      <c r="B669" s="18">
        <v>486348226</v>
      </c>
      <c r="C669" s="28" t="s">
        <v>509</v>
      </c>
      <c r="D669" s="18">
        <v>348</v>
      </c>
      <c r="E669" s="28" t="s">
        <v>353</v>
      </c>
      <c r="F669" s="18">
        <v>226</v>
      </c>
      <c r="G669" s="28" t="s">
        <v>231</v>
      </c>
      <c r="H669" s="49">
        <v>3</v>
      </c>
      <c r="I669" s="29">
        <v>15867.94508207485</v>
      </c>
      <c r="J669" s="29">
        <v>1327</v>
      </c>
      <c r="K669" s="29">
        <v>0</v>
      </c>
      <c r="L669" s="29">
        <v>1188</v>
      </c>
      <c r="M669" s="30">
        <v>18382.94508207485</v>
      </c>
      <c r="N669" s="31"/>
      <c r="O669" s="32"/>
      <c r="P669" s="32"/>
    </row>
    <row r="670" spans="1:16" ht="15">
      <c r="A670" s="27">
        <v>486</v>
      </c>
      <c r="B670" s="18">
        <v>486348271</v>
      </c>
      <c r="C670" s="28" t="s">
        <v>509</v>
      </c>
      <c r="D670" s="18">
        <v>348</v>
      </c>
      <c r="E670" s="28" t="s">
        <v>353</v>
      </c>
      <c r="F670" s="18">
        <v>271</v>
      </c>
      <c r="G670" s="28" t="s">
        <v>276</v>
      </c>
      <c r="H670" s="49">
        <v>3</v>
      </c>
      <c r="I670" s="29">
        <v>16080</v>
      </c>
      <c r="J670" s="29">
        <v>5572</v>
      </c>
      <c r="K670" s="29">
        <v>0</v>
      </c>
      <c r="L670" s="29">
        <v>1188</v>
      </c>
      <c r="M670" s="30">
        <v>22840</v>
      </c>
      <c r="N670" s="31"/>
      <c r="O670" s="32"/>
      <c r="P670" s="32"/>
    </row>
    <row r="671" spans="1:16" ht="15">
      <c r="A671" s="27">
        <v>486</v>
      </c>
      <c r="B671" s="18">
        <v>486348277</v>
      </c>
      <c r="C671" s="28" t="s">
        <v>509</v>
      </c>
      <c r="D671" s="18">
        <v>348</v>
      </c>
      <c r="E671" s="28" t="s">
        <v>353</v>
      </c>
      <c r="F671" s="18">
        <v>277</v>
      </c>
      <c r="G671" s="28" t="s">
        <v>282</v>
      </c>
      <c r="H671" s="49">
        <v>7</v>
      </c>
      <c r="I671" s="29">
        <v>21947</v>
      </c>
      <c r="J671" s="29">
        <v>22</v>
      </c>
      <c r="K671" s="29">
        <v>0</v>
      </c>
      <c r="L671" s="29">
        <v>1188</v>
      </c>
      <c r="M671" s="30">
        <v>23157</v>
      </c>
      <c r="N671" s="31"/>
      <c r="O671" s="32"/>
      <c r="P671" s="32"/>
    </row>
    <row r="672" spans="1:16" ht="15">
      <c r="A672" s="27">
        <v>486</v>
      </c>
      <c r="B672" s="18">
        <v>486348316</v>
      </c>
      <c r="C672" s="28" t="s">
        <v>509</v>
      </c>
      <c r="D672" s="18">
        <v>348</v>
      </c>
      <c r="E672" s="28" t="s">
        <v>353</v>
      </c>
      <c r="F672" s="18">
        <v>316</v>
      </c>
      <c r="G672" s="28" t="s">
        <v>321</v>
      </c>
      <c r="H672" s="49">
        <v>5</v>
      </c>
      <c r="I672" s="29">
        <v>16443</v>
      </c>
      <c r="J672" s="29">
        <v>457</v>
      </c>
      <c r="K672" s="29">
        <v>0</v>
      </c>
      <c r="L672" s="29">
        <v>1188</v>
      </c>
      <c r="M672" s="30">
        <v>18088</v>
      </c>
      <c r="N672" s="31"/>
      <c r="O672" s="32"/>
      <c r="P672" s="32"/>
    </row>
    <row r="673" spans="1:16" ht="15">
      <c r="A673" s="27">
        <v>486</v>
      </c>
      <c r="B673" s="18">
        <v>486348322</v>
      </c>
      <c r="C673" s="28" t="s">
        <v>509</v>
      </c>
      <c r="D673" s="18">
        <v>348</v>
      </c>
      <c r="E673" s="28" t="s">
        <v>353</v>
      </c>
      <c r="F673" s="18">
        <v>322</v>
      </c>
      <c r="G673" s="28" t="s">
        <v>327</v>
      </c>
      <c r="H673" s="49">
        <v>1</v>
      </c>
      <c r="I673" s="29">
        <v>14622.48923718713</v>
      </c>
      <c r="J673" s="29">
        <v>6191</v>
      </c>
      <c r="K673" s="29">
        <v>0</v>
      </c>
      <c r="L673" s="29">
        <v>1188</v>
      </c>
      <c r="M673" s="30">
        <v>22001.489237187132</v>
      </c>
      <c r="N673" s="31"/>
      <c r="O673" s="32"/>
      <c r="P673" s="32"/>
    </row>
    <row r="674" spans="1:16" ht="15">
      <c r="A674" s="27">
        <v>486</v>
      </c>
      <c r="B674" s="18">
        <v>486348348</v>
      </c>
      <c r="C674" s="28" t="s">
        <v>509</v>
      </c>
      <c r="D674" s="18">
        <v>348</v>
      </c>
      <c r="E674" s="28" t="s">
        <v>353</v>
      </c>
      <c r="F674" s="18">
        <v>348</v>
      </c>
      <c r="G674" s="28" t="s">
        <v>353</v>
      </c>
      <c r="H674" s="49">
        <v>630</v>
      </c>
      <c r="I674" s="29">
        <v>19659</v>
      </c>
      <c r="J674" s="29">
        <v>68</v>
      </c>
      <c r="K674" s="29">
        <v>0</v>
      </c>
      <c r="L674" s="29">
        <v>1188</v>
      </c>
      <c r="M674" s="30">
        <v>20915</v>
      </c>
      <c r="N674" s="31"/>
      <c r="O674" s="32"/>
      <c r="P674" s="32"/>
    </row>
    <row r="675" spans="1:16" ht="15">
      <c r="A675" s="27">
        <v>486</v>
      </c>
      <c r="B675" s="18">
        <v>486348710</v>
      </c>
      <c r="C675" s="28" t="s">
        <v>509</v>
      </c>
      <c r="D675" s="18">
        <v>348</v>
      </c>
      <c r="E675" s="28" t="s">
        <v>353</v>
      </c>
      <c r="F675" s="18">
        <v>710</v>
      </c>
      <c r="G675" s="28" t="s">
        <v>392</v>
      </c>
      <c r="H675" s="49">
        <v>1</v>
      </c>
      <c r="I675" s="29">
        <v>13148.815919003118</v>
      </c>
      <c r="J675" s="29">
        <v>6688</v>
      </c>
      <c r="K675" s="29">
        <v>0</v>
      </c>
      <c r="L675" s="29">
        <v>1188</v>
      </c>
      <c r="M675" s="30">
        <v>21024.815919003118</v>
      </c>
      <c r="N675" s="31"/>
      <c r="O675" s="32"/>
      <c r="P675" s="32"/>
    </row>
    <row r="676" spans="1:16" ht="15">
      <c r="A676" s="27">
        <v>486</v>
      </c>
      <c r="B676" s="18">
        <v>486348753</v>
      </c>
      <c r="C676" s="28" t="s">
        <v>509</v>
      </c>
      <c r="D676" s="18">
        <v>348</v>
      </c>
      <c r="E676" s="28" t="s">
        <v>353</v>
      </c>
      <c r="F676" s="18">
        <v>753</v>
      </c>
      <c r="G676" s="28" t="s">
        <v>404</v>
      </c>
      <c r="H676" s="49">
        <v>2</v>
      </c>
      <c r="I676" s="29">
        <v>11091</v>
      </c>
      <c r="J676" s="29">
        <v>3353</v>
      </c>
      <c r="K676" s="29">
        <v>0</v>
      </c>
      <c r="L676" s="29">
        <v>1188</v>
      </c>
      <c r="M676" s="30">
        <v>15632</v>
      </c>
      <c r="N676" s="31"/>
      <c r="O676" s="32"/>
      <c r="P676" s="32"/>
    </row>
    <row r="677" spans="1:16" ht="15">
      <c r="A677" s="27">
        <v>486</v>
      </c>
      <c r="B677" s="18">
        <v>486348767</v>
      </c>
      <c r="C677" s="28" t="s">
        <v>509</v>
      </c>
      <c r="D677" s="18">
        <v>348</v>
      </c>
      <c r="E677" s="28" t="s">
        <v>353</v>
      </c>
      <c r="F677" s="18">
        <v>767</v>
      </c>
      <c r="G677" s="28" t="s">
        <v>410</v>
      </c>
      <c r="H677" s="49">
        <v>6</v>
      </c>
      <c r="I677" s="29">
        <v>19076</v>
      </c>
      <c r="J677" s="29">
        <v>818</v>
      </c>
      <c r="K677" s="29">
        <v>0</v>
      </c>
      <c r="L677" s="29">
        <v>1188</v>
      </c>
      <c r="M677" s="30">
        <v>21082</v>
      </c>
      <c r="N677" s="31"/>
      <c r="O677" s="32"/>
      <c r="P677" s="32"/>
    </row>
    <row r="678" spans="1:16" ht="15">
      <c r="A678" s="27">
        <v>487</v>
      </c>
      <c r="B678" s="18">
        <v>487049010</v>
      </c>
      <c r="C678" s="28" t="s">
        <v>510</v>
      </c>
      <c r="D678" s="18">
        <v>49</v>
      </c>
      <c r="E678" s="28" t="s">
        <v>54</v>
      </c>
      <c r="F678" s="18">
        <v>10</v>
      </c>
      <c r="G678" s="28" t="s">
        <v>15</v>
      </c>
      <c r="H678" s="49">
        <v>2</v>
      </c>
      <c r="I678" s="29">
        <v>18122</v>
      </c>
      <c r="J678" s="29">
        <v>9313</v>
      </c>
      <c r="K678" s="29">
        <v>0</v>
      </c>
      <c r="L678" s="29">
        <v>1188</v>
      </c>
      <c r="M678" s="30">
        <v>28623</v>
      </c>
      <c r="N678" s="31"/>
      <c r="O678" s="32"/>
      <c r="P678" s="32"/>
    </row>
    <row r="679" spans="1:16" ht="15">
      <c r="A679" s="27">
        <v>487</v>
      </c>
      <c r="B679" s="18">
        <v>487049031</v>
      </c>
      <c r="C679" s="28" t="s">
        <v>510</v>
      </c>
      <c r="D679" s="18">
        <v>49</v>
      </c>
      <c r="E679" s="28" t="s">
        <v>54</v>
      </c>
      <c r="F679" s="18">
        <v>31</v>
      </c>
      <c r="G679" s="28" t="s">
        <v>36</v>
      </c>
      <c r="H679" s="49">
        <v>2</v>
      </c>
      <c r="I679" s="29">
        <v>17614</v>
      </c>
      <c r="J679" s="29">
        <v>6826</v>
      </c>
      <c r="K679" s="29">
        <v>0</v>
      </c>
      <c r="L679" s="29">
        <v>1188</v>
      </c>
      <c r="M679" s="30">
        <v>25628</v>
      </c>
      <c r="N679" s="31"/>
      <c r="O679" s="32"/>
      <c r="P679" s="32"/>
    </row>
    <row r="680" spans="1:16" ht="15">
      <c r="A680" s="27">
        <v>487</v>
      </c>
      <c r="B680" s="18">
        <v>487049035</v>
      </c>
      <c r="C680" s="28" t="s">
        <v>510</v>
      </c>
      <c r="D680" s="18">
        <v>49</v>
      </c>
      <c r="E680" s="28" t="s">
        <v>54</v>
      </c>
      <c r="F680" s="18">
        <v>35</v>
      </c>
      <c r="G680" s="28" t="s">
        <v>40</v>
      </c>
      <c r="H680" s="49">
        <v>9</v>
      </c>
      <c r="I680" s="29">
        <v>18667</v>
      </c>
      <c r="J680" s="29">
        <v>6486</v>
      </c>
      <c r="K680" s="29">
        <v>0</v>
      </c>
      <c r="L680" s="29">
        <v>1188</v>
      </c>
      <c r="M680" s="30">
        <v>26341</v>
      </c>
      <c r="N680" s="31"/>
      <c r="O680" s="32"/>
      <c r="P680" s="32"/>
    </row>
    <row r="681" spans="1:16" ht="15">
      <c r="A681" s="27">
        <v>487</v>
      </c>
      <c r="B681" s="18">
        <v>487049044</v>
      </c>
      <c r="C681" s="28" t="s">
        <v>510</v>
      </c>
      <c r="D681" s="18">
        <v>49</v>
      </c>
      <c r="E681" s="28" t="s">
        <v>54</v>
      </c>
      <c r="F681" s="18">
        <v>44</v>
      </c>
      <c r="G681" s="28" t="s">
        <v>49</v>
      </c>
      <c r="H681" s="49">
        <v>1</v>
      </c>
      <c r="I681" s="29">
        <v>15978</v>
      </c>
      <c r="J681" s="29">
        <v>277</v>
      </c>
      <c r="K681" s="29">
        <v>0</v>
      </c>
      <c r="L681" s="29">
        <v>1188</v>
      </c>
      <c r="M681" s="30">
        <v>17443</v>
      </c>
      <c r="N681" s="31"/>
      <c r="O681" s="32"/>
      <c r="P681" s="32"/>
    </row>
    <row r="682" spans="1:16" ht="15">
      <c r="A682" s="27">
        <v>487</v>
      </c>
      <c r="B682" s="18">
        <v>487049049</v>
      </c>
      <c r="C682" s="28" t="s">
        <v>510</v>
      </c>
      <c r="D682" s="18">
        <v>49</v>
      </c>
      <c r="E682" s="28" t="s">
        <v>54</v>
      </c>
      <c r="F682" s="18">
        <v>49</v>
      </c>
      <c r="G682" s="28" t="s">
        <v>54</v>
      </c>
      <c r="H682" s="49">
        <v>41</v>
      </c>
      <c r="I682" s="29">
        <v>18889</v>
      </c>
      <c r="J682" s="29">
        <v>23380</v>
      </c>
      <c r="K682" s="29">
        <v>0</v>
      </c>
      <c r="L682" s="29">
        <v>1188</v>
      </c>
      <c r="M682" s="30">
        <v>43457</v>
      </c>
      <c r="N682" s="31"/>
      <c r="O682" s="32"/>
      <c r="P682" s="32"/>
    </row>
    <row r="683" spans="1:16" ht="15">
      <c r="A683" s="27">
        <v>487</v>
      </c>
      <c r="B683" s="18">
        <v>487049057</v>
      </c>
      <c r="C683" s="28" t="s">
        <v>510</v>
      </c>
      <c r="D683" s="18">
        <v>49</v>
      </c>
      <c r="E683" s="28" t="s">
        <v>54</v>
      </c>
      <c r="F683" s="18">
        <v>57</v>
      </c>
      <c r="G683" s="28" t="s">
        <v>62</v>
      </c>
      <c r="H683" s="49">
        <v>11</v>
      </c>
      <c r="I683" s="29">
        <v>18727</v>
      </c>
      <c r="J683" s="29">
        <v>840</v>
      </c>
      <c r="K683" s="29">
        <v>0</v>
      </c>
      <c r="L683" s="29">
        <v>1188</v>
      </c>
      <c r="M683" s="30">
        <v>20755</v>
      </c>
      <c r="N683" s="31"/>
      <c r="O683" s="32"/>
      <c r="P683" s="32"/>
    </row>
    <row r="684" spans="1:16" ht="15">
      <c r="A684" s="27">
        <v>487</v>
      </c>
      <c r="B684" s="18">
        <v>487049079</v>
      </c>
      <c r="C684" s="28" t="s">
        <v>510</v>
      </c>
      <c r="D684" s="18">
        <v>49</v>
      </c>
      <c r="E684" s="28" t="s">
        <v>54</v>
      </c>
      <c r="F684" s="18">
        <v>79</v>
      </c>
      <c r="G684" s="28" t="s">
        <v>84</v>
      </c>
      <c r="H684" s="49">
        <v>1</v>
      </c>
      <c r="I684" s="29">
        <v>14121</v>
      </c>
      <c r="J684" s="29">
        <v>797</v>
      </c>
      <c r="K684" s="29">
        <v>0</v>
      </c>
      <c r="L684" s="29">
        <v>1188</v>
      </c>
      <c r="M684" s="30">
        <v>16106</v>
      </c>
      <c r="N684" s="31"/>
      <c r="O684" s="32"/>
      <c r="P684" s="32"/>
    </row>
    <row r="685" spans="1:16" ht="15">
      <c r="A685" s="27">
        <v>487</v>
      </c>
      <c r="B685" s="18">
        <v>487049093</v>
      </c>
      <c r="C685" s="28" t="s">
        <v>510</v>
      </c>
      <c r="D685" s="18">
        <v>49</v>
      </c>
      <c r="E685" s="28" t="s">
        <v>54</v>
      </c>
      <c r="F685" s="18">
        <v>93</v>
      </c>
      <c r="G685" s="28" t="s">
        <v>98</v>
      </c>
      <c r="H685" s="49">
        <v>47</v>
      </c>
      <c r="I685" s="29">
        <v>20643</v>
      </c>
      <c r="J685" s="29">
        <v>0</v>
      </c>
      <c r="K685" s="29">
        <v>0</v>
      </c>
      <c r="L685" s="29">
        <v>1188</v>
      </c>
      <c r="M685" s="30">
        <v>21831</v>
      </c>
      <c r="N685" s="31"/>
      <c r="O685" s="32"/>
      <c r="P685" s="32"/>
    </row>
    <row r="686" spans="1:16" ht="15">
      <c r="A686" s="27">
        <v>487</v>
      </c>
      <c r="B686" s="18">
        <v>487049095</v>
      </c>
      <c r="C686" s="28" t="s">
        <v>510</v>
      </c>
      <c r="D686" s="18">
        <v>49</v>
      </c>
      <c r="E686" s="28" t="s">
        <v>54</v>
      </c>
      <c r="F686" s="18">
        <v>95</v>
      </c>
      <c r="G686" s="28" t="s">
        <v>100</v>
      </c>
      <c r="H686" s="49">
        <v>1</v>
      </c>
      <c r="I686" s="29">
        <v>20903.900050358614</v>
      </c>
      <c r="J686" s="29">
        <v>14</v>
      </c>
      <c r="K686" s="29">
        <v>0</v>
      </c>
      <c r="L686" s="29">
        <v>1188</v>
      </c>
      <c r="M686" s="30">
        <v>22105.900050358614</v>
      </c>
      <c r="N686" s="31"/>
      <c r="O686" s="32"/>
      <c r="P686" s="32"/>
    </row>
    <row r="687" spans="1:16" ht="15">
      <c r="A687" s="27">
        <v>487</v>
      </c>
      <c r="B687" s="18">
        <v>487049097</v>
      </c>
      <c r="C687" s="28" t="s">
        <v>510</v>
      </c>
      <c r="D687" s="18">
        <v>49</v>
      </c>
      <c r="E687" s="28" t="s">
        <v>54</v>
      </c>
      <c r="F687" s="18">
        <v>97</v>
      </c>
      <c r="G687" s="28" t="s">
        <v>102</v>
      </c>
      <c r="H687" s="49">
        <v>2</v>
      </c>
      <c r="I687" s="29">
        <v>14121</v>
      </c>
      <c r="J687" s="29">
        <v>88</v>
      </c>
      <c r="K687" s="29">
        <v>0</v>
      </c>
      <c r="L687" s="29">
        <v>1188</v>
      </c>
      <c r="M687" s="30">
        <v>15397</v>
      </c>
      <c r="N687" s="31"/>
      <c r="O687" s="32"/>
      <c r="P687" s="32"/>
    </row>
    <row r="688" spans="1:16" ht="15">
      <c r="A688" s="27">
        <v>487</v>
      </c>
      <c r="B688" s="18">
        <v>487049100</v>
      </c>
      <c r="C688" s="28" t="s">
        <v>510</v>
      </c>
      <c r="D688" s="18">
        <v>49</v>
      </c>
      <c r="E688" s="28" t="s">
        <v>54</v>
      </c>
      <c r="F688" s="18">
        <v>100</v>
      </c>
      <c r="G688" s="28" t="s">
        <v>105</v>
      </c>
      <c r="H688" s="49">
        <v>1</v>
      </c>
      <c r="I688" s="29">
        <v>18250.951534425098</v>
      </c>
      <c r="J688" s="29">
        <v>4941</v>
      </c>
      <c r="K688" s="29">
        <v>0</v>
      </c>
      <c r="L688" s="29">
        <v>1188</v>
      </c>
      <c r="M688" s="30">
        <v>24379.951534425098</v>
      </c>
      <c r="N688" s="31"/>
      <c r="O688" s="32"/>
      <c r="P688" s="32"/>
    </row>
    <row r="689" spans="1:16" ht="15">
      <c r="A689" s="27">
        <v>487</v>
      </c>
      <c r="B689" s="18">
        <v>487049128</v>
      </c>
      <c r="C689" s="28" t="s">
        <v>510</v>
      </c>
      <c r="D689" s="18">
        <v>49</v>
      </c>
      <c r="E689" s="28" t="s">
        <v>54</v>
      </c>
      <c r="F689" s="18">
        <v>128</v>
      </c>
      <c r="G689" s="28" t="s">
        <v>133</v>
      </c>
      <c r="H689" s="49">
        <v>1</v>
      </c>
      <c r="I689" s="29">
        <v>17749.036710136341</v>
      </c>
      <c r="J689" s="29">
        <v>963</v>
      </c>
      <c r="K689" s="29">
        <v>0</v>
      </c>
      <c r="L689" s="29">
        <v>1188</v>
      </c>
      <c r="M689" s="30">
        <v>19900.036710136341</v>
      </c>
      <c r="N689" s="31"/>
      <c r="O689" s="32"/>
      <c r="P689" s="32"/>
    </row>
    <row r="690" spans="1:16" ht="15">
      <c r="A690" s="27">
        <v>487</v>
      </c>
      <c r="B690" s="18">
        <v>487049149</v>
      </c>
      <c r="C690" s="28" t="s">
        <v>510</v>
      </c>
      <c r="D690" s="18">
        <v>49</v>
      </c>
      <c r="E690" s="28" t="s">
        <v>54</v>
      </c>
      <c r="F690" s="18">
        <v>149</v>
      </c>
      <c r="G690" s="28" t="s">
        <v>154</v>
      </c>
      <c r="H690" s="49">
        <v>2</v>
      </c>
      <c r="I690" s="29">
        <v>14119</v>
      </c>
      <c r="J690" s="29">
        <v>229</v>
      </c>
      <c r="K690" s="29">
        <v>0</v>
      </c>
      <c r="L690" s="29">
        <v>1188</v>
      </c>
      <c r="M690" s="30">
        <v>15536</v>
      </c>
      <c r="N690" s="31"/>
      <c r="O690" s="32"/>
      <c r="P690" s="32"/>
    </row>
    <row r="691" spans="1:16" ht="15">
      <c r="A691" s="27">
        <v>487</v>
      </c>
      <c r="B691" s="18">
        <v>487049160</v>
      </c>
      <c r="C691" s="28" t="s">
        <v>510</v>
      </c>
      <c r="D691" s="18">
        <v>49</v>
      </c>
      <c r="E691" s="28" t="s">
        <v>54</v>
      </c>
      <c r="F691" s="18">
        <v>160</v>
      </c>
      <c r="G691" s="28" t="s">
        <v>165</v>
      </c>
      <c r="H691" s="49">
        <v>1</v>
      </c>
      <c r="I691" s="29">
        <v>21553</v>
      </c>
      <c r="J691" s="29">
        <v>319</v>
      </c>
      <c r="K691" s="29">
        <v>0</v>
      </c>
      <c r="L691" s="29">
        <v>1188</v>
      </c>
      <c r="M691" s="30">
        <v>23060</v>
      </c>
      <c r="N691" s="31"/>
      <c r="O691" s="32"/>
      <c r="P691" s="32"/>
    </row>
    <row r="692" spans="1:16" ht="15">
      <c r="A692" s="27">
        <v>487</v>
      </c>
      <c r="B692" s="18">
        <v>487049163</v>
      </c>
      <c r="C692" s="28" t="s">
        <v>510</v>
      </c>
      <c r="D692" s="18">
        <v>49</v>
      </c>
      <c r="E692" s="28" t="s">
        <v>54</v>
      </c>
      <c r="F692" s="18">
        <v>163</v>
      </c>
      <c r="G692" s="28" t="s">
        <v>168</v>
      </c>
      <c r="H692" s="49">
        <v>16</v>
      </c>
      <c r="I692" s="29">
        <v>18826</v>
      </c>
      <c r="J692" s="29">
        <v>0</v>
      </c>
      <c r="K692" s="29">
        <v>0</v>
      </c>
      <c r="L692" s="29">
        <v>1188</v>
      </c>
      <c r="M692" s="30">
        <v>20014</v>
      </c>
      <c r="N692" s="31"/>
      <c r="O692" s="32"/>
      <c r="P692" s="32"/>
    </row>
    <row r="693" spans="1:16" ht="15">
      <c r="A693" s="27">
        <v>487</v>
      </c>
      <c r="B693" s="18">
        <v>487049165</v>
      </c>
      <c r="C693" s="28" t="s">
        <v>510</v>
      </c>
      <c r="D693" s="18">
        <v>49</v>
      </c>
      <c r="E693" s="28" t="s">
        <v>54</v>
      </c>
      <c r="F693" s="18">
        <v>165</v>
      </c>
      <c r="G693" s="28" t="s">
        <v>170</v>
      </c>
      <c r="H693" s="49">
        <v>29</v>
      </c>
      <c r="I693" s="29">
        <v>18529</v>
      </c>
      <c r="J693" s="29">
        <v>0</v>
      </c>
      <c r="K693" s="29">
        <v>0</v>
      </c>
      <c r="L693" s="29">
        <v>1188</v>
      </c>
      <c r="M693" s="30">
        <v>19717</v>
      </c>
      <c r="N693" s="31"/>
      <c r="O693" s="32"/>
      <c r="P693" s="32"/>
    </row>
    <row r="694" spans="1:16" ht="15">
      <c r="A694" s="27">
        <v>487</v>
      </c>
      <c r="B694" s="18">
        <v>487049176</v>
      </c>
      <c r="C694" s="28" t="s">
        <v>510</v>
      </c>
      <c r="D694" s="18">
        <v>49</v>
      </c>
      <c r="E694" s="28" t="s">
        <v>54</v>
      </c>
      <c r="F694" s="18">
        <v>176</v>
      </c>
      <c r="G694" s="28" t="s">
        <v>181</v>
      </c>
      <c r="H694" s="49">
        <v>50</v>
      </c>
      <c r="I694" s="29">
        <v>18521</v>
      </c>
      <c r="J694" s="29">
        <v>7343</v>
      </c>
      <c r="K694" s="29">
        <v>0</v>
      </c>
      <c r="L694" s="29">
        <v>1188</v>
      </c>
      <c r="M694" s="30">
        <v>27052</v>
      </c>
      <c r="N694" s="31"/>
      <c r="O694" s="32"/>
      <c r="P694" s="32"/>
    </row>
    <row r="695" spans="1:16" ht="15">
      <c r="A695" s="27">
        <v>487</v>
      </c>
      <c r="B695" s="18">
        <v>487049178</v>
      </c>
      <c r="C695" s="28" t="s">
        <v>510</v>
      </c>
      <c r="D695" s="18">
        <v>49</v>
      </c>
      <c r="E695" s="28" t="s">
        <v>54</v>
      </c>
      <c r="F695" s="18">
        <v>178</v>
      </c>
      <c r="G695" s="28" t="s">
        <v>183</v>
      </c>
      <c r="H695" s="49">
        <v>1</v>
      </c>
      <c r="I695" s="29">
        <v>19464</v>
      </c>
      <c r="J695" s="29">
        <v>2463</v>
      </c>
      <c r="K695" s="29">
        <v>0</v>
      </c>
      <c r="L695" s="29">
        <v>1188</v>
      </c>
      <c r="M695" s="30">
        <v>23115</v>
      </c>
      <c r="N695" s="31"/>
      <c r="O695" s="32"/>
      <c r="P695" s="32"/>
    </row>
    <row r="696" spans="1:16" ht="15">
      <c r="A696" s="27">
        <v>487</v>
      </c>
      <c r="B696" s="18">
        <v>487049181</v>
      </c>
      <c r="C696" s="28" t="s">
        <v>510</v>
      </c>
      <c r="D696" s="18">
        <v>49</v>
      </c>
      <c r="E696" s="28" t="s">
        <v>54</v>
      </c>
      <c r="F696" s="18">
        <v>181</v>
      </c>
      <c r="G696" s="28" t="s">
        <v>186</v>
      </c>
      <c r="H696" s="49">
        <v>3</v>
      </c>
      <c r="I696" s="29">
        <v>18410</v>
      </c>
      <c r="J696" s="29">
        <v>260</v>
      </c>
      <c r="K696" s="29">
        <v>0</v>
      </c>
      <c r="L696" s="29">
        <v>1188</v>
      </c>
      <c r="M696" s="30">
        <v>19858</v>
      </c>
      <c r="N696" s="31"/>
      <c r="O696" s="32"/>
      <c r="P696" s="32"/>
    </row>
    <row r="697" spans="1:16" ht="15">
      <c r="A697" s="27">
        <v>487</v>
      </c>
      <c r="B697" s="18">
        <v>487049182</v>
      </c>
      <c r="C697" s="28" t="s">
        <v>510</v>
      </c>
      <c r="D697" s="18">
        <v>49</v>
      </c>
      <c r="E697" s="28" t="s">
        <v>54</v>
      </c>
      <c r="F697" s="18">
        <v>182</v>
      </c>
      <c r="G697" s="28" t="s">
        <v>187</v>
      </c>
      <c r="H697" s="49">
        <v>2</v>
      </c>
      <c r="I697" s="29">
        <v>14120</v>
      </c>
      <c r="J697" s="29">
        <v>2871</v>
      </c>
      <c r="K697" s="29">
        <v>0</v>
      </c>
      <c r="L697" s="29">
        <v>1188</v>
      </c>
      <c r="M697" s="30">
        <v>18179</v>
      </c>
      <c r="N697" s="31"/>
      <c r="O697" s="32"/>
      <c r="P697" s="32"/>
    </row>
    <row r="698" spans="1:16" ht="15">
      <c r="A698" s="27">
        <v>487</v>
      </c>
      <c r="B698" s="18">
        <v>487049244</v>
      </c>
      <c r="C698" s="28" t="s">
        <v>510</v>
      </c>
      <c r="D698" s="18">
        <v>49</v>
      </c>
      <c r="E698" s="28" t="s">
        <v>54</v>
      </c>
      <c r="F698" s="18">
        <v>244</v>
      </c>
      <c r="G698" s="28" t="s">
        <v>249</v>
      </c>
      <c r="H698" s="49">
        <v>4</v>
      </c>
      <c r="I698" s="29">
        <v>17886</v>
      </c>
      <c r="J698" s="29">
        <v>4292</v>
      </c>
      <c r="K698" s="29">
        <v>0</v>
      </c>
      <c r="L698" s="29">
        <v>1188</v>
      </c>
      <c r="M698" s="30">
        <v>23366</v>
      </c>
      <c r="N698" s="31"/>
      <c r="O698" s="32"/>
      <c r="P698" s="32"/>
    </row>
    <row r="699" spans="1:16" ht="15">
      <c r="A699" s="27">
        <v>487</v>
      </c>
      <c r="B699" s="18">
        <v>487049248</v>
      </c>
      <c r="C699" s="28" t="s">
        <v>510</v>
      </c>
      <c r="D699" s="18">
        <v>49</v>
      </c>
      <c r="E699" s="28" t="s">
        <v>54</v>
      </c>
      <c r="F699" s="18">
        <v>248</v>
      </c>
      <c r="G699" s="28" t="s">
        <v>253</v>
      </c>
      <c r="H699" s="49">
        <v>16</v>
      </c>
      <c r="I699" s="29">
        <v>16240</v>
      </c>
      <c r="J699" s="29">
        <v>592</v>
      </c>
      <c r="K699" s="29">
        <v>0</v>
      </c>
      <c r="L699" s="29">
        <v>1188</v>
      </c>
      <c r="M699" s="30">
        <v>18020</v>
      </c>
      <c r="N699" s="31"/>
      <c r="O699" s="32"/>
      <c r="P699" s="32"/>
    </row>
    <row r="700" spans="1:16" ht="15">
      <c r="A700" s="27">
        <v>487</v>
      </c>
      <c r="B700" s="18">
        <v>487049262</v>
      </c>
      <c r="C700" s="28" t="s">
        <v>510</v>
      </c>
      <c r="D700" s="18">
        <v>49</v>
      </c>
      <c r="E700" s="28" t="s">
        <v>54</v>
      </c>
      <c r="F700" s="18">
        <v>262</v>
      </c>
      <c r="G700" s="28" t="s">
        <v>267</v>
      </c>
      <c r="H700" s="49">
        <v>7</v>
      </c>
      <c r="I700" s="29">
        <v>18430</v>
      </c>
      <c r="J700" s="29">
        <v>173</v>
      </c>
      <c r="K700" s="29">
        <v>0</v>
      </c>
      <c r="L700" s="29">
        <v>1188</v>
      </c>
      <c r="M700" s="30">
        <v>19791</v>
      </c>
      <c r="N700" s="31"/>
      <c r="O700" s="32"/>
      <c r="P700" s="32"/>
    </row>
    <row r="701" spans="1:16" ht="15">
      <c r="A701" s="27">
        <v>487</v>
      </c>
      <c r="B701" s="18">
        <v>487049274</v>
      </c>
      <c r="C701" s="28" t="s">
        <v>510</v>
      </c>
      <c r="D701" s="18">
        <v>49</v>
      </c>
      <c r="E701" s="28" t="s">
        <v>54</v>
      </c>
      <c r="F701" s="18">
        <v>274</v>
      </c>
      <c r="G701" s="28" t="s">
        <v>279</v>
      </c>
      <c r="H701" s="49">
        <v>98</v>
      </c>
      <c r="I701" s="29">
        <v>19184</v>
      </c>
      <c r="J701" s="29">
        <v>9879</v>
      </c>
      <c r="K701" s="29">
        <v>0</v>
      </c>
      <c r="L701" s="29">
        <v>1188</v>
      </c>
      <c r="M701" s="30">
        <v>30251</v>
      </c>
      <c r="N701" s="31"/>
      <c r="O701" s="32"/>
      <c r="P701" s="32"/>
    </row>
    <row r="702" spans="1:16" ht="15">
      <c r="A702" s="27">
        <v>487</v>
      </c>
      <c r="B702" s="18">
        <v>487049284</v>
      </c>
      <c r="C702" s="28" t="s">
        <v>510</v>
      </c>
      <c r="D702" s="18">
        <v>49</v>
      </c>
      <c r="E702" s="28" t="s">
        <v>54</v>
      </c>
      <c r="F702" s="18">
        <v>284</v>
      </c>
      <c r="G702" s="28" t="s">
        <v>289</v>
      </c>
      <c r="H702" s="49">
        <v>1</v>
      </c>
      <c r="I702" s="29">
        <v>17614</v>
      </c>
      <c r="J702" s="29">
        <v>8442</v>
      </c>
      <c r="K702" s="29">
        <v>0</v>
      </c>
      <c r="L702" s="29">
        <v>1188</v>
      </c>
      <c r="M702" s="30">
        <v>27244</v>
      </c>
      <c r="N702" s="31"/>
      <c r="O702" s="32"/>
      <c r="P702" s="32"/>
    </row>
    <row r="703" spans="1:16" ht="15">
      <c r="A703" s="27">
        <v>487</v>
      </c>
      <c r="B703" s="18">
        <v>487049285</v>
      </c>
      <c r="C703" s="28" t="s">
        <v>510</v>
      </c>
      <c r="D703" s="18">
        <v>49</v>
      </c>
      <c r="E703" s="28" t="s">
        <v>54</v>
      </c>
      <c r="F703" s="18">
        <v>285</v>
      </c>
      <c r="G703" s="28" t="s">
        <v>290</v>
      </c>
      <c r="H703" s="49">
        <v>2</v>
      </c>
      <c r="I703" s="29">
        <v>14119</v>
      </c>
      <c r="J703" s="29">
        <v>3090</v>
      </c>
      <c r="K703" s="29">
        <v>0</v>
      </c>
      <c r="L703" s="29">
        <v>1188</v>
      </c>
      <c r="M703" s="30">
        <v>18397</v>
      </c>
      <c r="N703" s="31"/>
      <c r="O703" s="32"/>
      <c r="P703" s="32"/>
    </row>
    <row r="704" spans="1:16" ht="15">
      <c r="A704" s="27">
        <v>487</v>
      </c>
      <c r="B704" s="18">
        <v>487049295</v>
      </c>
      <c r="C704" s="28" t="s">
        <v>510</v>
      </c>
      <c r="D704" s="18">
        <v>49</v>
      </c>
      <c r="E704" s="28" t="s">
        <v>54</v>
      </c>
      <c r="F704" s="18">
        <v>295</v>
      </c>
      <c r="G704" s="28" t="s">
        <v>300</v>
      </c>
      <c r="H704" s="49">
        <v>2</v>
      </c>
      <c r="I704" s="29">
        <v>17614</v>
      </c>
      <c r="J704" s="29">
        <v>8593</v>
      </c>
      <c r="K704" s="29">
        <v>0</v>
      </c>
      <c r="L704" s="29">
        <v>1188</v>
      </c>
      <c r="M704" s="30">
        <v>27395</v>
      </c>
      <c r="N704" s="31"/>
      <c r="O704" s="32"/>
      <c r="P704" s="32"/>
    </row>
    <row r="705" spans="1:16" ht="15">
      <c r="A705" s="27">
        <v>487</v>
      </c>
      <c r="B705" s="18">
        <v>487049308</v>
      </c>
      <c r="C705" s="28" t="s">
        <v>510</v>
      </c>
      <c r="D705" s="18">
        <v>49</v>
      </c>
      <c r="E705" s="28" t="s">
        <v>54</v>
      </c>
      <c r="F705" s="18">
        <v>308</v>
      </c>
      <c r="G705" s="28" t="s">
        <v>313</v>
      </c>
      <c r="H705" s="49">
        <v>1</v>
      </c>
      <c r="I705" s="29">
        <v>14119</v>
      </c>
      <c r="J705" s="29">
        <v>5464</v>
      </c>
      <c r="K705" s="29">
        <v>0</v>
      </c>
      <c r="L705" s="29">
        <v>1188</v>
      </c>
      <c r="M705" s="30">
        <v>20771</v>
      </c>
      <c r="N705" s="31"/>
      <c r="O705" s="32"/>
      <c r="P705" s="32"/>
    </row>
    <row r="706" spans="1:16" ht="15">
      <c r="A706" s="27">
        <v>487</v>
      </c>
      <c r="B706" s="18">
        <v>487049347</v>
      </c>
      <c r="C706" s="28" t="s">
        <v>510</v>
      </c>
      <c r="D706" s="18">
        <v>49</v>
      </c>
      <c r="E706" s="28" t="s">
        <v>54</v>
      </c>
      <c r="F706" s="18">
        <v>347</v>
      </c>
      <c r="G706" s="28" t="s">
        <v>352</v>
      </c>
      <c r="H706" s="49">
        <v>9</v>
      </c>
      <c r="I706" s="29">
        <v>17190</v>
      </c>
      <c r="J706" s="29">
        <v>7834</v>
      </c>
      <c r="K706" s="29">
        <v>0</v>
      </c>
      <c r="L706" s="29">
        <v>1188</v>
      </c>
      <c r="M706" s="30">
        <v>26212</v>
      </c>
      <c r="N706" s="31"/>
      <c r="O706" s="32"/>
      <c r="P706" s="32"/>
    </row>
    <row r="707" spans="1:16" ht="15">
      <c r="A707" s="27">
        <v>487</v>
      </c>
      <c r="B707" s="18">
        <v>487274010</v>
      </c>
      <c r="C707" s="28" t="s">
        <v>510</v>
      </c>
      <c r="D707" s="18">
        <v>274</v>
      </c>
      <c r="E707" s="28" t="s">
        <v>279</v>
      </c>
      <c r="F707" s="18">
        <v>10</v>
      </c>
      <c r="G707" s="28" t="s">
        <v>15</v>
      </c>
      <c r="H707" s="49">
        <v>5</v>
      </c>
      <c r="I707" s="29">
        <v>17431</v>
      </c>
      <c r="J707" s="29">
        <v>8958</v>
      </c>
      <c r="K707" s="29">
        <v>0</v>
      </c>
      <c r="L707" s="29">
        <v>1188</v>
      </c>
      <c r="M707" s="30">
        <v>27577</v>
      </c>
      <c r="N707" s="31"/>
      <c r="O707" s="32"/>
      <c r="P707" s="32"/>
    </row>
    <row r="708" spans="1:16" ht="15">
      <c r="A708" s="27">
        <v>487</v>
      </c>
      <c r="B708" s="18">
        <v>487274031</v>
      </c>
      <c r="C708" s="28" t="s">
        <v>510</v>
      </c>
      <c r="D708" s="18">
        <v>274</v>
      </c>
      <c r="E708" s="28" t="s">
        <v>279</v>
      </c>
      <c r="F708" s="18">
        <v>31</v>
      </c>
      <c r="G708" s="28" t="s">
        <v>36</v>
      </c>
      <c r="H708" s="49">
        <v>4</v>
      </c>
      <c r="I708" s="29">
        <v>14045</v>
      </c>
      <c r="J708" s="29">
        <v>5443</v>
      </c>
      <c r="K708" s="29">
        <v>0</v>
      </c>
      <c r="L708" s="29">
        <v>1188</v>
      </c>
      <c r="M708" s="30">
        <v>20676</v>
      </c>
      <c r="N708" s="31"/>
      <c r="O708" s="32"/>
      <c r="P708" s="32"/>
    </row>
    <row r="709" spans="1:16" ht="15">
      <c r="A709" s="27">
        <v>487</v>
      </c>
      <c r="B709" s="18">
        <v>487274035</v>
      </c>
      <c r="C709" s="28" t="s">
        <v>510</v>
      </c>
      <c r="D709" s="18">
        <v>274</v>
      </c>
      <c r="E709" s="28" t="s">
        <v>279</v>
      </c>
      <c r="F709" s="18">
        <v>35</v>
      </c>
      <c r="G709" s="28" t="s">
        <v>40</v>
      </c>
      <c r="H709" s="49">
        <v>7</v>
      </c>
      <c r="I709" s="29">
        <v>19508</v>
      </c>
      <c r="J709" s="29">
        <v>6778</v>
      </c>
      <c r="K709" s="29">
        <v>0</v>
      </c>
      <c r="L709" s="29">
        <v>1188</v>
      </c>
      <c r="M709" s="30">
        <v>27474</v>
      </c>
      <c r="N709" s="31"/>
      <c r="O709" s="32"/>
      <c r="P709" s="32"/>
    </row>
    <row r="710" spans="1:16" ht="15">
      <c r="A710" s="27">
        <v>487</v>
      </c>
      <c r="B710" s="18">
        <v>487274044</v>
      </c>
      <c r="C710" s="28" t="s">
        <v>510</v>
      </c>
      <c r="D710" s="18">
        <v>274</v>
      </c>
      <c r="E710" s="28" t="s">
        <v>279</v>
      </c>
      <c r="F710" s="18">
        <v>44</v>
      </c>
      <c r="G710" s="28" t="s">
        <v>49</v>
      </c>
      <c r="H710" s="49">
        <v>1</v>
      </c>
      <c r="I710" s="29">
        <v>15017</v>
      </c>
      <c r="J710" s="29">
        <v>260</v>
      </c>
      <c r="K710" s="29">
        <v>0</v>
      </c>
      <c r="L710" s="29">
        <v>1188</v>
      </c>
      <c r="M710" s="30">
        <v>16465</v>
      </c>
      <c r="N710" s="31"/>
      <c r="O710" s="32"/>
      <c r="P710" s="32"/>
    </row>
    <row r="711" spans="1:16" ht="15">
      <c r="A711" s="27">
        <v>487</v>
      </c>
      <c r="B711" s="18">
        <v>487274048</v>
      </c>
      <c r="C711" s="28" t="s">
        <v>510</v>
      </c>
      <c r="D711" s="18">
        <v>274</v>
      </c>
      <c r="E711" s="28" t="s">
        <v>279</v>
      </c>
      <c r="F711" s="18">
        <v>48</v>
      </c>
      <c r="G711" s="28" t="s">
        <v>53</v>
      </c>
      <c r="H711" s="49">
        <v>4</v>
      </c>
      <c r="I711" s="29">
        <v>14521</v>
      </c>
      <c r="J711" s="29">
        <v>11839</v>
      </c>
      <c r="K711" s="29">
        <v>0</v>
      </c>
      <c r="L711" s="29">
        <v>1188</v>
      </c>
      <c r="M711" s="30">
        <v>27548</v>
      </c>
      <c r="N711" s="31"/>
      <c r="O711" s="32"/>
      <c r="P711" s="32"/>
    </row>
    <row r="712" spans="1:16" ht="15">
      <c r="A712" s="27">
        <v>487</v>
      </c>
      <c r="B712" s="18">
        <v>487274049</v>
      </c>
      <c r="C712" s="28" t="s">
        <v>510</v>
      </c>
      <c r="D712" s="18">
        <v>274</v>
      </c>
      <c r="E712" s="28" t="s">
        <v>279</v>
      </c>
      <c r="F712" s="18">
        <v>49</v>
      </c>
      <c r="G712" s="28" t="s">
        <v>54</v>
      </c>
      <c r="H712" s="49">
        <v>40</v>
      </c>
      <c r="I712" s="29">
        <v>19107</v>
      </c>
      <c r="J712" s="29">
        <v>23650</v>
      </c>
      <c r="K712" s="29">
        <v>0</v>
      </c>
      <c r="L712" s="29">
        <v>1188</v>
      </c>
      <c r="M712" s="30">
        <v>43945</v>
      </c>
      <c r="N712" s="31"/>
      <c r="O712" s="32"/>
      <c r="P712" s="32"/>
    </row>
    <row r="713" spans="1:16" ht="15">
      <c r="A713" s="27">
        <v>487</v>
      </c>
      <c r="B713" s="18">
        <v>487274056</v>
      </c>
      <c r="C713" s="28" t="s">
        <v>510</v>
      </c>
      <c r="D713" s="18">
        <v>274</v>
      </c>
      <c r="E713" s="28" t="s">
        <v>279</v>
      </c>
      <c r="F713" s="18">
        <v>56</v>
      </c>
      <c r="G713" s="28" t="s">
        <v>61</v>
      </c>
      <c r="H713" s="49">
        <v>1</v>
      </c>
      <c r="I713" s="29">
        <v>13370.827640296182</v>
      </c>
      <c r="J713" s="29">
        <v>4238</v>
      </c>
      <c r="K713" s="29">
        <v>0</v>
      </c>
      <c r="L713" s="29">
        <v>1188</v>
      </c>
      <c r="M713" s="30">
        <v>18796.827640296182</v>
      </c>
      <c r="N713" s="31"/>
      <c r="O713" s="32"/>
      <c r="P713" s="32"/>
    </row>
    <row r="714" spans="1:16" ht="15">
      <c r="A714" s="27">
        <v>487</v>
      </c>
      <c r="B714" s="18">
        <v>487274057</v>
      </c>
      <c r="C714" s="28" t="s">
        <v>510</v>
      </c>
      <c r="D714" s="18">
        <v>274</v>
      </c>
      <c r="E714" s="28" t="s">
        <v>279</v>
      </c>
      <c r="F714" s="18">
        <v>57</v>
      </c>
      <c r="G714" s="28" t="s">
        <v>62</v>
      </c>
      <c r="H714" s="49">
        <v>20</v>
      </c>
      <c r="I714" s="29">
        <v>19362</v>
      </c>
      <c r="J714" s="29">
        <v>869</v>
      </c>
      <c r="K714" s="29">
        <v>0</v>
      </c>
      <c r="L714" s="29">
        <v>1188</v>
      </c>
      <c r="M714" s="30">
        <v>21419</v>
      </c>
      <c r="N714" s="31"/>
      <c r="O714" s="32"/>
      <c r="P714" s="32"/>
    </row>
    <row r="715" spans="1:16" ht="15">
      <c r="A715" s="27">
        <v>487</v>
      </c>
      <c r="B715" s="18">
        <v>487274093</v>
      </c>
      <c r="C715" s="28" t="s">
        <v>510</v>
      </c>
      <c r="D715" s="18">
        <v>274</v>
      </c>
      <c r="E715" s="28" t="s">
        <v>279</v>
      </c>
      <c r="F715" s="18">
        <v>93</v>
      </c>
      <c r="G715" s="28" t="s">
        <v>98</v>
      </c>
      <c r="H715" s="49">
        <v>69</v>
      </c>
      <c r="I715" s="29">
        <v>19347</v>
      </c>
      <c r="J715" s="29">
        <v>0</v>
      </c>
      <c r="K715" s="29">
        <v>0</v>
      </c>
      <c r="L715" s="29">
        <v>1188</v>
      </c>
      <c r="M715" s="30">
        <v>20535</v>
      </c>
      <c r="N715" s="31"/>
      <c r="O715" s="32"/>
      <c r="P715" s="32"/>
    </row>
    <row r="716" spans="1:16" ht="15">
      <c r="A716" s="27">
        <v>487</v>
      </c>
      <c r="B716" s="18">
        <v>487274095</v>
      </c>
      <c r="C716" s="28" t="s">
        <v>510</v>
      </c>
      <c r="D716" s="18">
        <v>274</v>
      </c>
      <c r="E716" s="28" t="s">
        <v>279</v>
      </c>
      <c r="F716" s="18">
        <v>95</v>
      </c>
      <c r="G716" s="28" t="s">
        <v>100</v>
      </c>
      <c r="H716" s="49">
        <v>1</v>
      </c>
      <c r="I716" s="29">
        <v>20903.900050358614</v>
      </c>
      <c r="J716" s="29">
        <v>14</v>
      </c>
      <c r="K716" s="29">
        <v>0</v>
      </c>
      <c r="L716" s="29">
        <v>1188</v>
      </c>
      <c r="M716" s="30">
        <v>22105.900050358614</v>
      </c>
      <c r="N716" s="31"/>
      <c r="O716" s="32"/>
      <c r="P716" s="32"/>
    </row>
    <row r="717" spans="1:16" ht="15">
      <c r="A717" s="27">
        <v>487</v>
      </c>
      <c r="B717" s="18">
        <v>487274097</v>
      </c>
      <c r="C717" s="28" t="s">
        <v>510</v>
      </c>
      <c r="D717" s="18">
        <v>274</v>
      </c>
      <c r="E717" s="28" t="s">
        <v>279</v>
      </c>
      <c r="F717" s="18">
        <v>97</v>
      </c>
      <c r="G717" s="28" t="s">
        <v>102</v>
      </c>
      <c r="H717" s="49">
        <v>4</v>
      </c>
      <c r="I717" s="29">
        <v>14101</v>
      </c>
      <c r="J717" s="29">
        <v>88</v>
      </c>
      <c r="K717" s="29">
        <v>0</v>
      </c>
      <c r="L717" s="29">
        <v>1188</v>
      </c>
      <c r="M717" s="30">
        <v>15377</v>
      </c>
      <c r="N717" s="31"/>
      <c r="O717" s="32"/>
      <c r="P717" s="32"/>
    </row>
    <row r="718" spans="1:16" ht="15">
      <c r="A718" s="27">
        <v>487</v>
      </c>
      <c r="B718" s="18">
        <v>487274100</v>
      </c>
      <c r="C718" s="28" t="s">
        <v>510</v>
      </c>
      <c r="D718" s="18">
        <v>274</v>
      </c>
      <c r="E718" s="28" t="s">
        <v>279</v>
      </c>
      <c r="F718" s="18">
        <v>100</v>
      </c>
      <c r="G718" s="28" t="s">
        <v>105</v>
      </c>
      <c r="H718" s="49">
        <v>1</v>
      </c>
      <c r="I718" s="29">
        <v>11943</v>
      </c>
      <c r="J718" s="29">
        <v>3233</v>
      </c>
      <c r="K718" s="29">
        <v>0</v>
      </c>
      <c r="L718" s="29">
        <v>1188</v>
      </c>
      <c r="M718" s="30">
        <v>16364</v>
      </c>
      <c r="N718" s="31"/>
      <c r="O718" s="32"/>
      <c r="P718" s="32"/>
    </row>
    <row r="719" spans="1:16" ht="15">
      <c r="A719" s="27">
        <v>487</v>
      </c>
      <c r="B719" s="18">
        <v>487274128</v>
      </c>
      <c r="C719" s="28" t="s">
        <v>510</v>
      </c>
      <c r="D719" s="18">
        <v>274</v>
      </c>
      <c r="E719" s="28" t="s">
        <v>279</v>
      </c>
      <c r="F719" s="18">
        <v>128</v>
      </c>
      <c r="G719" s="28" t="s">
        <v>133</v>
      </c>
      <c r="H719" s="49">
        <v>1</v>
      </c>
      <c r="I719" s="29">
        <v>11544</v>
      </c>
      <c r="J719" s="29">
        <v>626</v>
      </c>
      <c r="K719" s="29">
        <v>0</v>
      </c>
      <c r="L719" s="29">
        <v>1188</v>
      </c>
      <c r="M719" s="30">
        <v>13358</v>
      </c>
      <c r="N719" s="31"/>
      <c r="O719" s="32"/>
      <c r="P719" s="32"/>
    </row>
    <row r="720" spans="1:16" ht="15">
      <c r="A720" s="27">
        <v>487</v>
      </c>
      <c r="B720" s="18">
        <v>487274149</v>
      </c>
      <c r="C720" s="28" t="s">
        <v>510</v>
      </c>
      <c r="D720" s="18">
        <v>274</v>
      </c>
      <c r="E720" s="28" t="s">
        <v>279</v>
      </c>
      <c r="F720" s="18">
        <v>149</v>
      </c>
      <c r="G720" s="28" t="s">
        <v>154</v>
      </c>
      <c r="H720" s="49">
        <v>6</v>
      </c>
      <c r="I720" s="29">
        <v>23159</v>
      </c>
      <c r="J720" s="29">
        <v>376</v>
      </c>
      <c r="K720" s="29">
        <v>0</v>
      </c>
      <c r="L720" s="29">
        <v>1188</v>
      </c>
      <c r="M720" s="30">
        <v>24723</v>
      </c>
      <c r="N720" s="31"/>
      <c r="O720" s="32"/>
      <c r="P720" s="32"/>
    </row>
    <row r="721" spans="1:16" ht="15">
      <c r="A721" s="27">
        <v>487</v>
      </c>
      <c r="B721" s="18">
        <v>487274160</v>
      </c>
      <c r="C721" s="28" t="s">
        <v>510</v>
      </c>
      <c r="D721" s="18">
        <v>274</v>
      </c>
      <c r="E721" s="28" t="s">
        <v>279</v>
      </c>
      <c r="F721" s="18">
        <v>160</v>
      </c>
      <c r="G721" s="28" t="s">
        <v>165</v>
      </c>
      <c r="H721" s="49">
        <v>5</v>
      </c>
      <c r="I721" s="29">
        <v>20674</v>
      </c>
      <c r="J721" s="29">
        <v>306</v>
      </c>
      <c r="K721" s="29">
        <v>0</v>
      </c>
      <c r="L721" s="29">
        <v>1188</v>
      </c>
      <c r="M721" s="30">
        <v>22168</v>
      </c>
      <c r="N721" s="31"/>
      <c r="O721" s="32"/>
      <c r="P721" s="32"/>
    </row>
    <row r="722" spans="1:16" ht="15">
      <c r="A722" s="27">
        <v>487</v>
      </c>
      <c r="B722" s="18">
        <v>487274163</v>
      </c>
      <c r="C722" s="28" t="s">
        <v>510</v>
      </c>
      <c r="D722" s="18">
        <v>274</v>
      </c>
      <c r="E722" s="28" t="s">
        <v>279</v>
      </c>
      <c r="F722" s="18">
        <v>163</v>
      </c>
      <c r="G722" s="28" t="s">
        <v>168</v>
      </c>
      <c r="H722" s="49">
        <v>10</v>
      </c>
      <c r="I722" s="29">
        <v>15919</v>
      </c>
      <c r="J722" s="29">
        <v>0</v>
      </c>
      <c r="K722" s="29">
        <v>0</v>
      </c>
      <c r="L722" s="29">
        <v>1188</v>
      </c>
      <c r="M722" s="30">
        <v>17107</v>
      </c>
      <c r="N722" s="31"/>
      <c r="O722" s="32"/>
      <c r="P722" s="32"/>
    </row>
    <row r="723" spans="1:16" ht="15">
      <c r="A723" s="27">
        <v>487</v>
      </c>
      <c r="B723" s="18">
        <v>487274164</v>
      </c>
      <c r="C723" s="28" t="s">
        <v>510</v>
      </c>
      <c r="D723" s="18">
        <v>274</v>
      </c>
      <c r="E723" s="28" t="s">
        <v>279</v>
      </c>
      <c r="F723" s="18">
        <v>164</v>
      </c>
      <c r="G723" s="28" t="s">
        <v>169</v>
      </c>
      <c r="H723" s="49">
        <v>3</v>
      </c>
      <c r="I723" s="29">
        <v>19626</v>
      </c>
      <c r="J723" s="29">
        <v>10255</v>
      </c>
      <c r="K723" s="29">
        <v>0</v>
      </c>
      <c r="L723" s="29">
        <v>1188</v>
      </c>
      <c r="M723" s="30">
        <v>31069</v>
      </c>
      <c r="N723" s="31"/>
      <c r="O723" s="32"/>
      <c r="P723" s="32"/>
    </row>
    <row r="724" spans="1:16" ht="15">
      <c r="A724" s="27">
        <v>487</v>
      </c>
      <c r="B724" s="18">
        <v>487274165</v>
      </c>
      <c r="C724" s="28" t="s">
        <v>510</v>
      </c>
      <c r="D724" s="18">
        <v>274</v>
      </c>
      <c r="E724" s="28" t="s">
        <v>279</v>
      </c>
      <c r="F724" s="18">
        <v>165</v>
      </c>
      <c r="G724" s="28" t="s">
        <v>170</v>
      </c>
      <c r="H724" s="49">
        <v>25</v>
      </c>
      <c r="I724" s="29">
        <v>18882</v>
      </c>
      <c r="J724" s="29">
        <v>0</v>
      </c>
      <c r="K724" s="29">
        <v>0</v>
      </c>
      <c r="L724" s="29">
        <v>1188</v>
      </c>
      <c r="M724" s="30">
        <v>20070</v>
      </c>
      <c r="N724" s="31"/>
      <c r="O724" s="32"/>
      <c r="P724" s="32"/>
    </row>
    <row r="725" spans="1:16" ht="15">
      <c r="A725" s="27">
        <v>487</v>
      </c>
      <c r="B725" s="18">
        <v>487274176</v>
      </c>
      <c r="C725" s="28" t="s">
        <v>510</v>
      </c>
      <c r="D725" s="18">
        <v>274</v>
      </c>
      <c r="E725" s="28" t="s">
        <v>279</v>
      </c>
      <c r="F725" s="18">
        <v>176</v>
      </c>
      <c r="G725" s="28" t="s">
        <v>181</v>
      </c>
      <c r="H725" s="49">
        <v>81</v>
      </c>
      <c r="I725" s="29">
        <v>17895</v>
      </c>
      <c r="J725" s="29">
        <v>7095</v>
      </c>
      <c r="K725" s="29">
        <v>0</v>
      </c>
      <c r="L725" s="29">
        <v>1188</v>
      </c>
      <c r="M725" s="30">
        <v>26178</v>
      </c>
      <c r="N725" s="31"/>
      <c r="O725" s="32"/>
      <c r="P725" s="32"/>
    </row>
    <row r="726" spans="1:16" ht="15">
      <c r="A726" s="27">
        <v>487</v>
      </c>
      <c r="B726" s="18">
        <v>487274178</v>
      </c>
      <c r="C726" s="28" t="s">
        <v>510</v>
      </c>
      <c r="D726" s="18">
        <v>274</v>
      </c>
      <c r="E726" s="28" t="s">
        <v>279</v>
      </c>
      <c r="F726" s="18">
        <v>178</v>
      </c>
      <c r="G726" s="28" t="s">
        <v>183</v>
      </c>
      <c r="H726" s="49">
        <v>2</v>
      </c>
      <c r="I726" s="29">
        <v>15334</v>
      </c>
      <c r="J726" s="29">
        <v>1941</v>
      </c>
      <c r="K726" s="29">
        <v>0</v>
      </c>
      <c r="L726" s="29">
        <v>1188</v>
      </c>
      <c r="M726" s="30">
        <v>18463</v>
      </c>
      <c r="N726" s="31"/>
      <c r="O726" s="32"/>
      <c r="P726" s="32"/>
    </row>
    <row r="727" spans="1:16" ht="15">
      <c r="A727" s="27">
        <v>487</v>
      </c>
      <c r="B727" s="18">
        <v>487274181</v>
      </c>
      <c r="C727" s="28" t="s">
        <v>510</v>
      </c>
      <c r="D727" s="18">
        <v>274</v>
      </c>
      <c r="E727" s="28" t="s">
        <v>279</v>
      </c>
      <c r="F727" s="18">
        <v>181</v>
      </c>
      <c r="G727" s="28" t="s">
        <v>186</v>
      </c>
      <c r="H727" s="49">
        <v>3</v>
      </c>
      <c r="I727" s="29">
        <v>16355</v>
      </c>
      <c r="J727" s="29">
        <v>231</v>
      </c>
      <c r="K727" s="29">
        <v>0</v>
      </c>
      <c r="L727" s="29">
        <v>1188</v>
      </c>
      <c r="M727" s="30">
        <v>17774</v>
      </c>
      <c r="N727" s="31"/>
      <c r="O727" s="32"/>
      <c r="P727" s="32"/>
    </row>
    <row r="728" spans="1:16" ht="15">
      <c r="A728" s="27">
        <v>487</v>
      </c>
      <c r="B728" s="18">
        <v>487274189</v>
      </c>
      <c r="C728" s="28" t="s">
        <v>510</v>
      </c>
      <c r="D728" s="18">
        <v>274</v>
      </c>
      <c r="E728" s="28" t="s">
        <v>279</v>
      </c>
      <c r="F728" s="18">
        <v>189</v>
      </c>
      <c r="G728" s="28" t="s">
        <v>194</v>
      </c>
      <c r="H728" s="49">
        <v>2</v>
      </c>
      <c r="I728" s="29">
        <v>16777</v>
      </c>
      <c r="J728" s="29">
        <v>7641</v>
      </c>
      <c r="K728" s="29">
        <v>0</v>
      </c>
      <c r="L728" s="29">
        <v>1188</v>
      </c>
      <c r="M728" s="30">
        <v>25606</v>
      </c>
      <c r="N728" s="31"/>
      <c r="O728" s="32"/>
      <c r="P728" s="32"/>
    </row>
    <row r="729" spans="1:16" ht="15">
      <c r="A729" s="27">
        <v>487</v>
      </c>
      <c r="B729" s="18">
        <v>487274201</v>
      </c>
      <c r="C729" s="28" t="s">
        <v>510</v>
      </c>
      <c r="D729" s="18">
        <v>274</v>
      </c>
      <c r="E729" s="28" t="s">
        <v>279</v>
      </c>
      <c r="F729" s="18">
        <v>201</v>
      </c>
      <c r="G729" s="28" t="s">
        <v>206</v>
      </c>
      <c r="H729" s="49">
        <v>2</v>
      </c>
      <c r="I729" s="29">
        <v>15015</v>
      </c>
      <c r="J729" s="29">
        <v>0</v>
      </c>
      <c r="K729" s="29">
        <v>0</v>
      </c>
      <c r="L729" s="29">
        <v>1188</v>
      </c>
      <c r="M729" s="30">
        <v>16203</v>
      </c>
      <c r="N729" s="31"/>
      <c r="O729" s="32"/>
      <c r="P729" s="32"/>
    </row>
    <row r="730" spans="1:16" ht="15">
      <c r="A730" s="27">
        <v>487</v>
      </c>
      <c r="B730" s="18">
        <v>487274229</v>
      </c>
      <c r="C730" s="28" t="s">
        <v>510</v>
      </c>
      <c r="D730" s="18">
        <v>274</v>
      </c>
      <c r="E730" s="28" t="s">
        <v>279</v>
      </c>
      <c r="F730" s="18">
        <v>229</v>
      </c>
      <c r="G730" s="28" t="s">
        <v>234</v>
      </c>
      <c r="H730" s="49">
        <v>2</v>
      </c>
      <c r="I730" s="29">
        <v>16234</v>
      </c>
      <c r="J730" s="29">
        <v>1760</v>
      </c>
      <c r="K730" s="29">
        <v>0</v>
      </c>
      <c r="L730" s="29">
        <v>1188</v>
      </c>
      <c r="M730" s="30">
        <v>19182</v>
      </c>
      <c r="N730" s="31"/>
      <c r="O730" s="32"/>
      <c r="P730" s="32"/>
    </row>
    <row r="731" spans="1:16" ht="15">
      <c r="A731" s="27">
        <v>487</v>
      </c>
      <c r="B731" s="18">
        <v>487274243</v>
      </c>
      <c r="C731" s="28" t="s">
        <v>510</v>
      </c>
      <c r="D731" s="18">
        <v>274</v>
      </c>
      <c r="E731" s="28" t="s">
        <v>279</v>
      </c>
      <c r="F731" s="18">
        <v>243</v>
      </c>
      <c r="G731" s="28" t="s">
        <v>248</v>
      </c>
      <c r="H731" s="49">
        <v>1</v>
      </c>
      <c r="I731" s="29">
        <v>19568</v>
      </c>
      <c r="J731" s="29">
        <v>2532</v>
      </c>
      <c r="K731" s="29">
        <v>0</v>
      </c>
      <c r="L731" s="29">
        <v>1188</v>
      </c>
      <c r="M731" s="30">
        <v>23288</v>
      </c>
      <c r="N731" s="31"/>
      <c r="O731" s="32"/>
      <c r="P731" s="32"/>
    </row>
    <row r="732" spans="1:16" ht="15">
      <c r="A732" s="27">
        <v>487</v>
      </c>
      <c r="B732" s="18">
        <v>487274248</v>
      </c>
      <c r="C732" s="28" t="s">
        <v>510</v>
      </c>
      <c r="D732" s="18">
        <v>274</v>
      </c>
      <c r="E732" s="28" t="s">
        <v>279</v>
      </c>
      <c r="F732" s="18">
        <v>248</v>
      </c>
      <c r="G732" s="28" t="s">
        <v>253</v>
      </c>
      <c r="H732" s="49">
        <v>28</v>
      </c>
      <c r="I732" s="29">
        <v>18951</v>
      </c>
      <c r="J732" s="29">
        <v>691</v>
      </c>
      <c r="K732" s="29">
        <v>0</v>
      </c>
      <c r="L732" s="29">
        <v>1188</v>
      </c>
      <c r="M732" s="30">
        <v>20830</v>
      </c>
      <c r="N732" s="31"/>
      <c r="O732" s="32"/>
      <c r="P732" s="32"/>
    </row>
    <row r="733" spans="1:16" ht="15">
      <c r="A733" s="27">
        <v>487</v>
      </c>
      <c r="B733" s="18">
        <v>487274262</v>
      </c>
      <c r="C733" s="28" t="s">
        <v>510</v>
      </c>
      <c r="D733" s="18">
        <v>274</v>
      </c>
      <c r="E733" s="28" t="s">
        <v>279</v>
      </c>
      <c r="F733" s="18">
        <v>262</v>
      </c>
      <c r="G733" s="28" t="s">
        <v>267</v>
      </c>
      <c r="H733" s="49">
        <v>11</v>
      </c>
      <c r="I733" s="29">
        <v>16391</v>
      </c>
      <c r="J733" s="29">
        <v>154</v>
      </c>
      <c r="K733" s="29">
        <v>0</v>
      </c>
      <c r="L733" s="29">
        <v>1188</v>
      </c>
      <c r="M733" s="30">
        <v>17733</v>
      </c>
      <c r="N733" s="31"/>
      <c r="O733" s="32"/>
      <c r="P733" s="32"/>
    </row>
    <row r="734" spans="1:16" ht="15">
      <c r="A734" s="27">
        <v>487</v>
      </c>
      <c r="B734" s="18">
        <v>487274274</v>
      </c>
      <c r="C734" s="28" t="s">
        <v>510</v>
      </c>
      <c r="D734" s="18">
        <v>274</v>
      </c>
      <c r="E734" s="28" t="s">
        <v>279</v>
      </c>
      <c r="F734" s="18">
        <v>274</v>
      </c>
      <c r="G734" s="28" t="s">
        <v>279</v>
      </c>
      <c r="H734" s="49">
        <v>143</v>
      </c>
      <c r="I734" s="29">
        <v>18878</v>
      </c>
      <c r="J734" s="29">
        <v>9722</v>
      </c>
      <c r="K734" s="29">
        <v>0</v>
      </c>
      <c r="L734" s="29">
        <v>1188</v>
      </c>
      <c r="M734" s="30">
        <v>29788</v>
      </c>
      <c r="N734" s="31"/>
      <c r="O734" s="32"/>
      <c r="P734" s="32"/>
    </row>
    <row r="735" spans="1:16" ht="15">
      <c r="A735" s="27">
        <v>487</v>
      </c>
      <c r="B735" s="18">
        <v>487274284</v>
      </c>
      <c r="C735" s="28" t="s">
        <v>510</v>
      </c>
      <c r="D735" s="18">
        <v>274</v>
      </c>
      <c r="E735" s="28" t="s">
        <v>279</v>
      </c>
      <c r="F735" s="18">
        <v>284</v>
      </c>
      <c r="G735" s="28" t="s">
        <v>289</v>
      </c>
      <c r="H735" s="49">
        <v>8</v>
      </c>
      <c r="I735" s="29">
        <v>14278</v>
      </c>
      <c r="J735" s="29">
        <v>6843</v>
      </c>
      <c r="K735" s="29">
        <v>0</v>
      </c>
      <c r="L735" s="29">
        <v>1188</v>
      </c>
      <c r="M735" s="30">
        <v>22309</v>
      </c>
      <c r="N735" s="31"/>
      <c r="O735" s="32"/>
      <c r="P735" s="32"/>
    </row>
    <row r="736" spans="1:16" ht="15">
      <c r="A736" s="27">
        <v>487</v>
      </c>
      <c r="B736" s="18">
        <v>487274295</v>
      </c>
      <c r="C736" s="28" t="s">
        <v>510</v>
      </c>
      <c r="D736" s="18">
        <v>274</v>
      </c>
      <c r="E736" s="28" t="s">
        <v>279</v>
      </c>
      <c r="F736" s="18">
        <v>295</v>
      </c>
      <c r="G736" s="28" t="s">
        <v>300</v>
      </c>
      <c r="H736" s="49">
        <v>1</v>
      </c>
      <c r="I736" s="29">
        <v>16879</v>
      </c>
      <c r="J736" s="29">
        <v>8235</v>
      </c>
      <c r="K736" s="29">
        <v>0</v>
      </c>
      <c r="L736" s="29">
        <v>1188</v>
      </c>
      <c r="M736" s="30">
        <v>26302</v>
      </c>
      <c r="N736" s="31"/>
      <c r="O736" s="32"/>
      <c r="P736" s="32"/>
    </row>
    <row r="737" spans="1:16" ht="15">
      <c r="A737" s="27">
        <v>487</v>
      </c>
      <c r="B737" s="18">
        <v>487274305</v>
      </c>
      <c r="C737" s="28" t="s">
        <v>510</v>
      </c>
      <c r="D737" s="18">
        <v>274</v>
      </c>
      <c r="E737" s="28" t="s">
        <v>279</v>
      </c>
      <c r="F737" s="18">
        <v>305</v>
      </c>
      <c r="G737" s="28" t="s">
        <v>310</v>
      </c>
      <c r="H737" s="49">
        <v>2</v>
      </c>
      <c r="I737" s="29">
        <v>11941</v>
      </c>
      <c r="J737" s="29">
        <v>5368</v>
      </c>
      <c r="K737" s="29">
        <v>0</v>
      </c>
      <c r="L737" s="29">
        <v>1188</v>
      </c>
      <c r="M737" s="30">
        <v>18497</v>
      </c>
      <c r="N737" s="31"/>
      <c r="O737" s="32"/>
      <c r="P737" s="32"/>
    </row>
    <row r="738" spans="1:16" ht="15">
      <c r="A738" s="27">
        <v>487</v>
      </c>
      <c r="B738" s="18">
        <v>487274308</v>
      </c>
      <c r="C738" s="28" t="s">
        <v>510</v>
      </c>
      <c r="D738" s="18">
        <v>274</v>
      </c>
      <c r="E738" s="28" t="s">
        <v>279</v>
      </c>
      <c r="F738" s="18">
        <v>308</v>
      </c>
      <c r="G738" s="28" t="s">
        <v>313</v>
      </c>
      <c r="H738" s="49">
        <v>2</v>
      </c>
      <c r="I738" s="29">
        <v>15178</v>
      </c>
      <c r="J738" s="29">
        <v>5874</v>
      </c>
      <c r="K738" s="29">
        <v>0</v>
      </c>
      <c r="L738" s="29">
        <v>1188</v>
      </c>
      <c r="M738" s="30">
        <v>22240</v>
      </c>
      <c r="N738" s="31"/>
      <c r="O738" s="32"/>
      <c r="P738" s="32"/>
    </row>
    <row r="739" spans="1:16" ht="15">
      <c r="A739" s="27">
        <v>487</v>
      </c>
      <c r="B739" s="18">
        <v>487274314</v>
      </c>
      <c r="C739" s="28" t="s">
        <v>510</v>
      </c>
      <c r="D739" s="18">
        <v>274</v>
      </c>
      <c r="E739" s="28" t="s">
        <v>279</v>
      </c>
      <c r="F739" s="18">
        <v>314</v>
      </c>
      <c r="G739" s="28" t="s">
        <v>319</v>
      </c>
      <c r="H739" s="49">
        <v>4</v>
      </c>
      <c r="I739" s="29">
        <v>16273</v>
      </c>
      <c r="J739" s="29">
        <v>8573</v>
      </c>
      <c r="K739" s="29">
        <v>0</v>
      </c>
      <c r="L739" s="29">
        <v>1188</v>
      </c>
      <c r="M739" s="30">
        <v>26034</v>
      </c>
      <c r="N739" s="31"/>
      <c r="O739" s="32"/>
      <c r="P739" s="32"/>
    </row>
    <row r="740" spans="1:16" ht="15">
      <c r="A740" s="27">
        <v>487</v>
      </c>
      <c r="B740" s="18">
        <v>487274336</v>
      </c>
      <c r="C740" s="28" t="s">
        <v>510</v>
      </c>
      <c r="D740" s="18">
        <v>274</v>
      </c>
      <c r="E740" s="28" t="s">
        <v>279</v>
      </c>
      <c r="F740" s="18">
        <v>336</v>
      </c>
      <c r="G740" s="28" t="s">
        <v>341</v>
      </c>
      <c r="H740" s="49">
        <v>2</v>
      </c>
      <c r="I740" s="29">
        <v>15670</v>
      </c>
      <c r="J740" s="29">
        <v>3429</v>
      </c>
      <c r="K740" s="29">
        <v>0</v>
      </c>
      <c r="L740" s="29">
        <v>1188</v>
      </c>
      <c r="M740" s="30">
        <v>20287</v>
      </c>
      <c r="N740" s="31"/>
      <c r="O740" s="32"/>
      <c r="P740" s="32"/>
    </row>
    <row r="741" spans="1:16" ht="15">
      <c r="A741" s="27">
        <v>487</v>
      </c>
      <c r="B741" s="18">
        <v>487274342</v>
      </c>
      <c r="C741" s="28" t="s">
        <v>510</v>
      </c>
      <c r="D741" s="18">
        <v>274</v>
      </c>
      <c r="E741" s="28" t="s">
        <v>279</v>
      </c>
      <c r="F741" s="18">
        <v>342</v>
      </c>
      <c r="G741" s="28" t="s">
        <v>347</v>
      </c>
      <c r="H741" s="49">
        <v>4</v>
      </c>
      <c r="I741" s="29">
        <v>16808</v>
      </c>
      <c r="J741" s="29">
        <v>13527</v>
      </c>
      <c r="K741" s="29">
        <v>0</v>
      </c>
      <c r="L741" s="29">
        <v>1188</v>
      </c>
      <c r="M741" s="30">
        <v>31523</v>
      </c>
      <c r="N741" s="31"/>
      <c r="O741" s="32"/>
      <c r="P741" s="32"/>
    </row>
    <row r="742" spans="1:16" ht="15">
      <c r="A742" s="27">
        <v>487</v>
      </c>
      <c r="B742" s="18">
        <v>487274344</v>
      </c>
      <c r="C742" s="28" t="s">
        <v>510</v>
      </c>
      <c r="D742" s="18">
        <v>274</v>
      </c>
      <c r="E742" s="28" t="s">
        <v>279</v>
      </c>
      <c r="F742" s="18">
        <v>344</v>
      </c>
      <c r="G742" s="28" t="s">
        <v>349</v>
      </c>
      <c r="H742" s="49">
        <v>1</v>
      </c>
      <c r="I742" s="29">
        <v>16515</v>
      </c>
      <c r="J742" s="29">
        <v>7868</v>
      </c>
      <c r="K742" s="29">
        <v>0</v>
      </c>
      <c r="L742" s="29">
        <v>1188</v>
      </c>
      <c r="M742" s="30">
        <v>25571</v>
      </c>
      <c r="N742" s="31"/>
      <c r="O742" s="32"/>
      <c r="P742" s="32"/>
    </row>
    <row r="743" spans="1:16" ht="15">
      <c r="A743" s="27">
        <v>487</v>
      </c>
      <c r="B743" s="18">
        <v>487274346</v>
      </c>
      <c r="C743" s="28" t="s">
        <v>510</v>
      </c>
      <c r="D743" s="18">
        <v>274</v>
      </c>
      <c r="E743" s="28" t="s">
        <v>279</v>
      </c>
      <c r="F743" s="18">
        <v>346</v>
      </c>
      <c r="G743" s="28" t="s">
        <v>351</v>
      </c>
      <c r="H743" s="49">
        <v>4</v>
      </c>
      <c r="I743" s="29">
        <v>11943</v>
      </c>
      <c r="J743" s="29">
        <v>1848</v>
      </c>
      <c r="K743" s="29">
        <v>0</v>
      </c>
      <c r="L743" s="29">
        <v>1188</v>
      </c>
      <c r="M743" s="30">
        <v>14979</v>
      </c>
      <c r="N743" s="31"/>
      <c r="O743" s="32"/>
      <c r="P743" s="32"/>
    </row>
    <row r="744" spans="1:16" ht="15">
      <c r="A744" s="27">
        <v>487</v>
      </c>
      <c r="B744" s="18">
        <v>487274347</v>
      </c>
      <c r="C744" s="28" t="s">
        <v>510</v>
      </c>
      <c r="D744" s="18">
        <v>274</v>
      </c>
      <c r="E744" s="28" t="s">
        <v>279</v>
      </c>
      <c r="F744" s="18">
        <v>347</v>
      </c>
      <c r="G744" s="28" t="s">
        <v>352</v>
      </c>
      <c r="H744" s="49">
        <v>13</v>
      </c>
      <c r="I744" s="29">
        <v>17025</v>
      </c>
      <c r="J744" s="29">
        <v>7758</v>
      </c>
      <c r="K744" s="29">
        <v>0</v>
      </c>
      <c r="L744" s="29">
        <v>1188</v>
      </c>
      <c r="M744" s="30">
        <v>25971</v>
      </c>
      <c r="N744" s="31"/>
      <c r="O744" s="32"/>
      <c r="P744" s="32"/>
    </row>
    <row r="745" spans="1:16" ht="15">
      <c r="A745" s="27">
        <v>487</v>
      </c>
      <c r="B745" s="18">
        <v>487274665</v>
      </c>
      <c r="C745" s="28" t="s">
        <v>510</v>
      </c>
      <c r="D745" s="18">
        <v>274</v>
      </c>
      <c r="E745" s="28" t="s">
        <v>279</v>
      </c>
      <c r="F745" s="18">
        <v>665</v>
      </c>
      <c r="G745" s="28" t="s">
        <v>378</v>
      </c>
      <c r="H745" s="49">
        <v>2</v>
      </c>
      <c r="I745" s="29">
        <v>8609</v>
      </c>
      <c r="J745" s="29">
        <v>1650</v>
      </c>
      <c r="K745" s="29">
        <v>0</v>
      </c>
      <c r="L745" s="29">
        <v>1188</v>
      </c>
      <c r="M745" s="30">
        <v>11447</v>
      </c>
      <c r="N745" s="31"/>
      <c r="O745" s="32"/>
      <c r="P745" s="32"/>
    </row>
    <row r="746" spans="1:16" ht="15">
      <c r="A746" s="27">
        <v>488</v>
      </c>
      <c r="B746" s="18">
        <v>488219001</v>
      </c>
      <c r="C746" s="28" t="s">
        <v>438</v>
      </c>
      <c r="D746" s="18">
        <v>219</v>
      </c>
      <c r="E746" s="28" t="s">
        <v>224</v>
      </c>
      <c r="F746" s="18">
        <v>1</v>
      </c>
      <c r="G746" s="28" t="s">
        <v>6</v>
      </c>
      <c r="H746" s="49">
        <v>55</v>
      </c>
      <c r="I746" s="29">
        <v>14644</v>
      </c>
      <c r="J746" s="29">
        <v>2087</v>
      </c>
      <c r="K746" s="29">
        <v>0</v>
      </c>
      <c r="L746" s="29">
        <v>1188</v>
      </c>
      <c r="M746" s="30">
        <v>17919</v>
      </c>
      <c r="N746" s="31"/>
      <c r="O746" s="32"/>
      <c r="P746" s="32"/>
    </row>
    <row r="747" spans="1:16" ht="15">
      <c r="A747" s="27">
        <v>488</v>
      </c>
      <c r="B747" s="18">
        <v>488219016</v>
      </c>
      <c r="C747" s="28" t="s">
        <v>438</v>
      </c>
      <c r="D747" s="18">
        <v>219</v>
      </c>
      <c r="E747" s="28" t="s">
        <v>224</v>
      </c>
      <c r="F747" s="18">
        <v>16</v>
      </c>
      <c r="G747" s="28" t="s">
        <v>21</v>
      </c>
      <c r="H747" s="49">
        <v>2</v>
      </c>
      <c r="I747" s="29">
        <v>19693</v>
      </c>
      <c r="J747" s="29">
        <v>213</v>
      </c>
      <c r="K747" s="29">
        <v>0</v>
      </c>
      <c r="L747" s="29">
        <v>1188</v>
      </c>
      <c r="M747" s="30">
        <v>21094</v>
      </c>
      <c r="N747" s="31"/>
      <c r="O747" s="32"/>
      <c r="P747" s="32"/>
    </row>
    <row r="748" spans="1:16" ht="15">
      <c r="A748" s="27">
        <v>488</v>
      </c>
      <c r="B748" s="18">
        <v>488219018</v>
      </c>
      <c r="C748" s="28" t="s">
        <v>438</v>
      </c>
      <c r="D748" s="18">
        <v>219</v>
      </c>
      <c r="E748" s="28" t="s">
        <v>224</v>
      </c>
      <c r="F748" s="18">
        <v>18</v>
      </c>
      <c r="G748" s="28" t="s">
        <v>23</v>
      </c>
      <c r="H748" s="49">
        <v>4</v>
      </c>
      <c r="I748" s="29">
        <v>17601.171054421768</v>
      </c>
      <c r="J748" s="29">
        <v>9570</v>
      </c>
      <c r="K748" s="29">
        <v>0</v>
      </c>
      <c r="L748" s="29">
        <v>1188</v>
      </c>
      <c r="M748" s="30">
        <v>28359.171054421768</v>
      </c>
      <c r="N748" s="31"/>
      <c r="O748" s="32"/>
      <c r="P748" s="32"/>
    </row>
    <row r="749" spans="1:16" ht="15">
      <c r="A749" s="27">
        <v>488</v>
      </c>
      <c r="B749" s="18">
        <v>488219035</v>
      </c>
      <c r="C749" s="28" t="s">
        <v>438</v>
      </c>
      <c r="D749" s="18">
        <v>219</v>
      </c>
      <c r="E749" s="28" t="s">
        <v>224</v>
      </c>
      <c r="F749" s="18">
        <v>35</v>
      </c>
      <c r="G749" s="28" t="s">
        <v>40</v>
      </c>
      <c r="H749" s="49">
        <v>2</v>
      </c>
      <c r="I749" s="29">
        <v>21670</v>
      </c>
      <c r="J749" s="29">
        <v>7530</v>
      </c>
      <c r="K749" s="29">
        <v>0</v>
      </c>
      <c r="L749" s="29">
        <v>1188</v>
      </c>
      <c r="M749" s="30">
        <v>30388</v>
      </c>
      <c r="N749" s="31"/>
      <c r="O749" s="32"/>
      <c r="P749" s="32"/>
    </row>
    <row r="750" spans="1:16" ht="15">
      <c r="A750" s="27">
        <v>488</v>
      </c>
      <c r="B750" s="18">
        <v>488219040</v>
      </c>
      <c r="C750" s="28" t="s">
        <v>438</v>
      </c>
      <c r="D750" s="18">
        <v>219</v>
      </c>
      <c r="E750" s="28" t="s">
        <v>224</v>
      </c>
      <c r="F750" s="18">
        <v>40</v>
      </c>
      <c r="G750" s="28" t="s">
        <v>45</v>
      </c>
      <c r="H750" s="49">
        <v>31</v>
      </c>
      <c r="I750" s="29">
        <v>15687</v>
      </c>
      <c r="J750" s="29">
        <v>5246</v>
      </c>
      <c r="K750" s="29">
        <v>0</v>
      </c>
      <c r="L750" s="29">
        <v>1188</v>
      </c>
      <c r="M750" s="30">
        <v>22121</v>
      </c>
      <c r="N750" s="31"/>
      <c r="O750" s="32"/>
      <c r="P750" s="32"/>
    </row>
    <row r="751" spans="1:16" ht="15">
      <c r="A751" s="27">
        <v>488</v>
      </c>
      <c r="B751" s="18">
        <v>488219044</v>
      </c>
      <c r="C751" s="28" t="s">
        <v>438</v>
      </c>
      <c r="D751" s="18">
        <v>219</v>
      </c>
      <c r="E751" s="28" t="s">
        <v>224</v>
      </c>
      <c r="F751" s="18">
        <v>44</v>
      </c>
      <c r="G751" s="28" t="s">
        <v>49</v>
      </c>
      <c r="H751" s="49">
        <v>254</v>
      </c>
      <c r="I751" s="29">
        <v>19024</v>
      </c>
      <c r="J751" s="29">
        <v>330</v>
      </c>
      <c r="K751" s="29">
        <v>0</v>
      </c>
      <c r="L751" s="29">
        <v>1188</v>
      </c>
      <c r="M751" s="30">
        <v>20542</v>
      </c>
      <c r="N751" s="31"/>
      <c r="O751" s="32"/>
      <c r="P751" s="32"/>
    </row>
    <row r="752" spans="1:16" ht="15">
      <c r="A752" s="27">
        <v>488</v>
      </c>
      <c r="B752" s="18">
        <v>488219050</v>
      </c>
      <c r="C752" s="28" t="s">
        <v>438</v>
      </c>
      <c r="D752" s="18">
        <v>219</v>
      </c>
      <c r="E752" s="28" t="s">
        <v>224</v>
      </c>
      <c r="F752" s="18">
        <v>50</v>
      </c>
      <c r="G752" s="28" t="s">
        <v>55</v>
      </c>
      <c r="H752" s="49">
        <v>1</v>
      </c>
      <c r="I752" s="29">
        <v>14346.738139739473</v>
      </c>
      <c r="J752" s="29">
        <v>6526</v>
      </c>
      <c r="K752" s="29">
        <v>0</v>
      </c>
      <c r="L752" s="29">
        <v>1188</v>
      </c>
      <c r="M752" s="30">
        <v>22060.738139739471</v>
      </c>
      <c r="N752" s="31"/>
      <c r="O752" s="32"/>
      <c r="P752" s="32"/>
    </row>
    <row r="753" spans="1:16" ht="15">
      <c r="A753" s="27">
        <v>488</v>
      </c>
      <c r="B753" s="18">
        <v>488219052</v>
      </c>
      <c r="C753" s="28" t="s">
        <v>438</v>
      </c>
      <c r="D753" s="18">
        <v>219</v>
      </c>
      <c r="E753" s="28" t="s">
        <v>224</v>
      </c>
      <c r="F753" s="18">
        <v>52</v>
      </c>
      <c r="G753" s="28" t="s">
        <v>57</v>
      </c>
      <c r="H753" s="49">
        <v>1</v>
      </c>
      <c r="I753" s="29">
        <v>14579.468685705522</v>
      </c>
      <c r="J753" s="29">
        <v>7696</v>
      </c>
      <c r="K753" s="29">
        <v>0</v>
      </c>
      <c r="L753" s="29">
        <v>1188</v>
      </c>
      <c r="M753" s="30">
        <v>23463.46868570552</v>
      </c>
      <c r="N753" s="31"/>
      <c r="O753" s="32"/>
      <c r="P753" s="32"/>
    </row>
    <row r="754" spans="1:16" ht="15">
      <c r="A754" s="27">
        <v>488</v>
      </c>
      <c r="B754" s="18">
        <v>488219065</v>
      </c>
      <c r="C754" s="28" t="s">
        <v>438</v>
      </c>
      <c r="D754" s="18">
        <v>219</v>
      </c>
      <c r="E754" s="28" t="s">
        <v>224</v>
      </c>
      <c r="F754" s="18">
        <v>65</v>
      </c>
      <c r="G754" s="28" t="s">
        <v>70</v>
      </c>
      <c r="H754" s="49">
        <v>4</v>
      </c>
      <c r="I754" s="29">
        <v>14998</v>
      </c>
      <c r="J754" s="29">
        <v>10684</v>
      </c>
      <c r="K754" s="29">
        <v>0</v>
      </c>
      <c r="L754" s="29">
        <v>1188</v>
      </c>
      <c r="M754" s="30">
        <v>26870</v>
      </c>
      <c r="N754" s="31"/>
      <c r="O754" s="32"/>
      <c r="P754" s="32"/>
    </row>
    <row r="755" spans="1:16" ht="15">
      <c r="A755" s="27">
        <v>488</v>
      </c>
      <c r="B755" s="18">
        <v>488219082</v>
      </c>
      <c r="C755" s="28" t="s">
        <v>438</v>
      </c>
      <c r="D755" s="18">
        <v>219</v>
      </c>
      <c r="E755" s="28" t="s">
        <v>224</v>
      </c>
      <c r="F755" s="18">
        <v>82</v>
      </c>
      <c r="G755" s="28" t="s">
        <v>87</v>
      </c>
      <c r="H755" s="49">
        <v>2</v>
      </c>
      <c r="I755" s="29">
        <v>13016.780711919793</v>
      </c>
      <c r="J755" s="29">
        <v>6102</v>
      </c>
      <c r="K755" s="29">
        <v>0</v>
      </c>
      <c r="L755" s="29">
        <v>1188</v>
      </c>
      <c r="M755" s="30">
        <v>20306.780711919793</v>
      </c>
      <c r="N755" s="31"/>
      <c r="O755" s="32"/>
      <c r="P755" s="32"/>
    </row>
    <row r="756" spans="1:16" ht="15">
      <c r="A756" s="27">
        <v>488</v>
      </c>
      <c r="B756" s="18">
        <v>488219083</v>
      </c>
      <c r="C756" s="28" t="s">
        <v>438</v>
      </c>
      <c r="D756" s="18">
        <v>219</v>
      </c>
      <c r="E756" s="28" t="s">
        <v>224</v>
      </c>
      <c r="F756" s="18">
        <v>83</v>
      </c>
      <c r="G756" s="28" t="s">
        <v>88</v>
      </c>
      <c r="H756" s="49">
        <v>4</v>
      </c>
      <c r="I756" s="29">
        <v>14150</v>
      </c>
      <c r="J756" s="29">
        <v>2763</v>
      </c>
      <c r="K756" s="29">
        <v>0</v>
      </c>
      <c r="L756" s="29">
        <v>1188</v>
      </c>
      <c r="M756" s="30">
        <v>18101</v>
      </c>
      <c r="N756" s="31"/>
      <c r="O756" s="32"/>
      <c r="P756" s="32"/>
    </row>
    <row r="757" spans="1:16" ht="15">
      <c r="A757" s="27">
        <v>488</v>
      </c>
      <c r="B757" s="18">
        <v>488219088</v>
      </c>
      <c r="C757" s="28" t="s">
        <v>438</v>
      </c>
      <c r="D757" s="18">
        <v>219</v>
      </c>
      <c r="E757" s="28" t="s">
        <v>224</v>
      </c>
      <c r="F757" s="18">
        <v>88</v>
      </c>
      <c r="G757" s="28" t="s">
        <v>93</v>
      </c>
      <c r="H757" s="49">
        <v>1</v>
      </c>
      <c r="I757" s="29">
        <v>13522.748360704687</v>
      </c>
      <c r="J757" s="29">
        <v>3971</v>
      </c>
      <c r="K757" s="29">
        <v>0</v>
      </c>
      <c r="L757" s="29">
        <v>1188</v>
      </c>
      <c r="M757" s="30">
        <v>18681.748360704689</v>
      </c>
      <c r="N757" s="31"/>
      <c r="O757" s="32"/>
      <c r="P757" s="32"/>
    </row>
    <row r="758" spans="1:16" ht="15">
      <c r="A758" s="27">
        <v>488</v>
      </c>
      <c r="B758" s="18">
        <v>488219122</v>
      </c>
      <c r="C758" s="28" t="s">
        <v>438</v>
      </c>
      <c r="D758" s="18">
        <v>219</v>
      </c>
      <c r="E758" s="28" t="s">
        <v>224</v>
      </c>
      <c r="F758" s="18">
        <v>122</v>
      </c>
      <c r="G758" s="28" t="s">
        <v>127</v>
      </c>
      <c r="H758" s="49">
        <v>23</v>
      </c>
      <c r="I758" s="29">
        <v>13729</v>
      </c>
      <c r="J758" s="29">
        <v>4937</v>
      </c>
      <c r="K758" s="29">
        <v>0</v>
      </c>
      <c r="L758" s="29">
        <v>1188</v>
      </c>
      <c r="M758" s="30">
        <v>19854</v>
      </c>
      <c r="N758" s="31"/>
      <c r="O758" s="32"/>
      <c r="P758" s="32"/>
    </row>
    <row r="759" spans="1:16" ht="15">
      <c r="A759" s="27">
        <v>488</v>
      </c>
      <c r="B759" s="18">
        <v>488219131</v>
      </c>
      <c r="C759" s="28" t="s">
        <v>438</v>
      </c>
      <c r="D759" s="18">
        <v>219</v>
      </c>
      <c r="E759" s="28" t="s">
        <v>224</v>
      </c>
      <c r="F759" s="18">
        <v>131</v>
      </c>
      <c r="G759" s="28" t="s">
        <v>136</v>
      </c>
      <c r="H759" s="49">
        <v>4</v>
      </c>
      <c r="I759" s="29">
        <v>13279</v>
      </c>
      <c r="J759" s="29">
        <v>8563</v>
      </c>
      <c r="K759" s="29">
        <v>0</v>
      </c>
      <c r="L759" s="29">
        <v>1188</v>
      </c>
      <c r="M759" s="30">
        <v>23030</v>
      </c>
      <c r="N759" s="31"/>
      <c r="O759" s="32"/>
      <c r="P759" s="32"/>
    </row>
    <row r="760" spans="1:16" ht="15">
      <c r="A760" s="27">
        <v>488</v>
      </c>
      <c r="B760" s="18">
        <v>488219133</v>
      </c>
      <c r="C760" s="28" t="s">
        <v>438</v>
      </c>
      <c r="D760" s="18">
        <v>219</v>
      </c>
      <c r="E760" s="28" t="s">
        <v>224</v>
      </c>
      <c r="F760" s="18">
        <v>133</v>
      </c>
      <c r="G760" s="28" t="s">
        <v>138</v>
      </c>
      <c r="H760" s="49">
        <v>44</v>
      </c>
      <c r="I760" s="29">
        <v>14974</v>
      </c>
      <c r="J760" s="29">
        <v>0</v>
      </c>
      <c r="K760" s="29">
        <v>0</v>
      </c>
      <c r="L760" s="29">
        <v>1188</v>
      </c>
      <c r="M760" s="30">
        <v>16162</v>
      </c>
      <c r="N760" s="31"/>
      <c r="O760" s="32"/>
      <c r="P760" s="32"/>
    </row>
    <row r="761" spans="1:16" ht="15">
      <c r="A761" s="27">
        <v>488</v>
      </c>
      <c r="B761" s="18">
        <v>488219142</v>
      </c>
      <c r="C761" s="28" t="s">
        <v>438</v>
      </c>
      <c r="D761" s="18">
        <v>219</v>
      </c>
      <c r="E761" s="28" t="s">
        <v>224</v>
      </c>
      <c r="F761" s="18">
        <v>142</v>
      </c>
      <c r="G761" s="28" t="s">
        <v>147</v>
      </c>
      <c r="H761" s="49">
        <v>10</v>
      </c>
      <c r="I761" s="29">
        <v>14183</v>
      </c>
      <c r="J761" s="29">
        <v>15011</v>
      </c>
      <c r="K761" s="29">
        <v>0</v>
      </c>
      <c r="L761" s="29">
        <v>1188</v>
      </c>
      <c r="M761" s="30">
        <v>30382</v>
      </c>
      <c r="N761" s="31"/>
      <c r="O761" s="32"/>
      <c r="P761" s="32"/>
    </row>
    <row r="762" spans="1:16" ht="15">
      <c r="A762" s="27">
        <v>488</v>
      </c>
      <c r="B762" s="18">
        <v>488219145</v>
      </c>
      <c r="C762" s="28" t="s">
        <v>438</v>
      </c>
      <c r="D762" s="18">
        <v>219</v>
      </c>
      <c r="E762" s="28" t="s">
        <v>224</v>
      </c>
      <c r="F762" s="18">
        <v>145</v>
      </c>
      <c r="G762" s="28" t="s">
        <v>150</v>
      </c>
      <c r="H762" s="49">
        <v>4</v>
      </c>
      <c r="I762" s="29">
        <v>13638</v>
      </c>
      <c r="J762" s="29">
        <v>1147</v>
      </c>
      <c r="K762" s="29">
        <v>0</v>
      </c>
      <c r="L762" s="29">
        <v>1188</v>
      </c>
      <c r="M762" s="30">
        <v>15973</v>
      </c>
      <c r="N762" s="31"/>
      <c r="O762" s="32"/>
      <c r="P762" s="32"/>
    </row>
    <row r="763" spans="1:16" ht="15">
      <c r="A763" s="27">
        <v>488</v>
      </c>
      <c r="B763" s="18">
        <v>488219171</v>
      </c>
      <c r="C763" s="28" t="s">
        <v>438</v>
      </c>
      <c r="D763" s="18">
        <v>219</v>
      </c>
      <c r="E763" s="28" t="s">
        <v>224</v>
      </c>
      <c r="F763" s="18">
        <v>171</v>
      </c>
      <c r="G763" s="28" t="s">
        <v>176</v>
      </c>
      <c r="H763" s="49">
        <v>12</v>
      </c>
      <c r="I763" s="29">
        <v>16304</v>
      </c>
      <c r="J763" s="29">
        <v>4522</v>
      </c>
      <c r="K763" s="29">
        <v>0</v>
      </c>
      <c r="L763" s="29">
        <v>1188</v>
      </c>
      <c r="M763" s="30">
        <v>22014</v>
      </c>
      <c r="N763" s="31"/>
      <c r="O763" s="32"/>
      <c r="P763" s="32"/>
    </row>
    <row r="764" spans="1:16" ht="15">
      <c r="A764" s="27">
        <v>488</v>
      </c>
      <c r="B764" s="18">
        <v>488219219</v>
      </c>
      <c r="C764" s="28" t="s">
        <v>438</v>
      </c>
      <c r="D764" s="18">
        <v>219</v>
      </c>
      <c r="E764" s="28" t="s">
        <v>224</v>
      </c>
      <c r="F764" s="18">
        <v>219</v>
      </c>
      <c r="G764" s="28" t="s">
        <v>224</v>
      </c>
      <c r="H764" s="49">
        <v>3</v>
      </c>
      <c r="I764" s="29">
        <v>14381</v>
      </c>
      <c r="J764" s="29">
        <v>6277</v>
      </c>
      <c r="K764" s="29">
        <v>0</v>
      </c>
      <c r="L764" s="29">
        <v>1188</v>
      </c>
      <c r="M764" s="30">
        <v>21846</v>
      </c>
      <c r="N764" s="31"/>
      <c r="O764" s="32"/>
      <c r="P764" s="32"/>
    </row>
    <row r="765" spans="1:16" ht="15">
      <c r="A765" s="27">
        <v>488</v>
      </c>
      <c r="B765" s="18">
        <v>488219231</v>
      </c>
      <c r="C765" s="28" t="s">
        <v>438</v>
      </c>
      <c r="D765" s="18">
        <v>219</v>
      </c>
      <c r="E765" s="28" t="s">
        <v>224</v>
      </c>
      <c r="F765" s="18">
        <v>231</v>
      </c>
      <c r="G765" s="28" t="s">
        <v>236</v>
      </c>
      <c r="H765" s="49">
        <v>15</v>
      </c>
      <c r="I765" s="29">
        <v>14180</v>
      </c>
      <c r="J765" s="29">
        <v>5135</v>
      </c>
      <c r="K765" s="29">
        <v>0</v>
      </c>
      <c r="L765" s="29">
        <v>1188</v>
      </c>
      <c r="M765" s="30">
        <v>20503</v>
      </c>
      <c r="N765" s="31"/>
      <c r="O765" s="32"/>
      <c r="P765" s="32"/>
    </row>
    <row r="766" spans="1:16" ht="15">
      <c r="A766" s="27">
        <v>488</v>
      </c>
      <c r="B766" s="18">
        <v>488219239</v>
      </c>
      <c r="C766" s="28" t="s">
        <v>438</v>
      </c>
      <c r="D766" s="18">
        <v>219</v>
      </c>
      <c r="E766" s="28" t="s">
        <v>224</v>
      </c>
      <c r="F766" s="18">
        <v>239</v>
      </c>
      <c r="G766" s="28" t="s">
        <v>244</v>
      </c>
      <c r="H766" s="49">
        <v>9</v>
      </c>
      <c r="I766" s="29">
        <v>16876</v>
      </c>
      <c r="J766" s="29">
        <v>6099</v>
      </c>
      <c r="K766" s="29">
        <v>0</v>
      </c>
      <c r="L766" s="29">
        <v>1188</v>
      </c>
      <c r="M766" s="30">
        <v>24163</v>
      </c>
      <c r="N766" s="31"/>
      <c r="O766" s="32"/>
      <c r="P766" s="32"/>
    </row>
    <row r="767" spans="1:16" ht="15">
      <c r="A767" s="27">
        <v>488</v>
      </c>
      <c r="B767" s="18">
        <v>488219243</v>
      </c>
      <c r="C767" s="28" t="s">
        <v>438</v>
      </c>
      <c r="D767" s="18">
        <v>219</v>
      </c>
      <c r="E767" s="28" t="s">
        <v>224</v>
      </c>
      <c r="F767" s="18">
        <v>243</v>
      </c>
      <c r="G767" s="28" t="s">
        <v>248</v>
      </c>
      <c r="H767" s="49">
        <v>40</v>
      </c>
      <c r="I767" s="29">
        <v>14955</v>
      </c>
      <c r="J767" s="29">
        <v>1935</v>
      </c>
      <c r="K767" s="29">
        <v>0</v>
      </c>
      <c r="L767" s="29">
        <v>1188</v>
      </c>
      <c r="M767" s="30">
        <v>18078</v>
      </c>
      <c r="N767" s="31"/>
      <c r="O767" s="32"/>
      <c r="P767" s="32"/>
    </row>
    <row r="768" spans="1:16" ht="15">
      <c r="A768" s="27">
        <v>488</v>
      </c>
      <c r="B768" s="18">
        <v>488219244</v>
      </c>
      <c r="C768" s="28" t="s">
        <v>438</v>
      </c>
      <c r="D768" s="18">
        <v>219</v>
      </c>
      <c r="E768" s="28" t="s">
        <v>224</v>
      </c>
      <c r="F768" s="18">
        <v>244</v>
      </c>
      <c r="G768" s="28" t="s">
        <v>249</v>
      </c>
      <c r="H768" s="49">
        <v>160</v>
      </c>
      <c r="I768" s="29">
        <v>17239</v>
      </c>
      <c r="J768" s="29">
        <v>4137</v>
      </c>
      <c r="K768" s="29">
        <v>0</v>
      </c>
      <c r="L768" s="29">
        <v>1188</v>
      </c>
      <c r="M768" s="30">
        <v>22564</v>
      </c>
      <c r="N768" s="31"/>
      <c r="O768" s="32"/>
      <c r="P768" s="32"/>
    </row>
    <row r="769" spans="1:16" ht="15">
      <c r="A769" s="27">
        <v>488</v>
      </c>
      <c r="B769" s="18">
        <v>488219251</v>
      </c>
      <c r="C769" s="28" t="s">
        <v>438</v>
      </c>
      <c r="D769" s="18">
        <v>219</v>
      </c>
      <c r="E769" s="28" t="s">
        <v>224</v>
      </c>
      <c r="F769" s="18">
        <v>251</v>
      </c>
      <c r="G769" s="28" t="s">
        <v>256</v>
      </c>
      <c r="H769" s="49">
        <v>103</v>
      </c>
      <c r="I769" s="29">
        <v>15461</v>
      </c>
      <c r="J769" s="29">
        <v>2440</v>
      </c>
      <c r="K769" s="29">
        <v>0</v>
      </c>
      <c r="L769" s="29">
        <v>1188</v>
      </c>
      <c r="M769" s="30">
        <v>19089</v>
      </c>
      <c r="N769" s="31"/>
      <c r="O769" s="32"/>
      <c r="P769" s="32"/>
    </row>
    <row r="770" spans="1:16" ht="15">
      <c r="A770" s="27">
        <v>488</v>
      </c>
      <c r="B770" s="18">
        <v>488219264</v>
      </c>
      <c r="C770" s="28" t="s">
        <v>438</v>
      </c>
      <c r="D770" s="18">
        <v>219</v>
      </c>
      <c r="E770" s="28" t="s">
        <v>224</v>
      </c>
      <c r="F770" s="18">
        <v>264</v>
      </c>
      <c r="G770" s="28" t="s">
        <v>269</v>
      </c>
      <c r="H770" s="49">
        <v>7</v>
      </c>
      <c r="I770" s="29">
        <v>12556</v>
      </c>
      <c r="J770" s="29">
        <v>7630</v>
      </c>
      <c r="K770" s="29">
        <v>0</v>
      </c>
      <c r="L770" s="29">
        <v>1188</v>
      </c>
      <c r="M770" s="30">
        <v>21374</v>
      </c>
      <c r="N770" s="31"/>
      <c r="O770" s="32"/>
      <c r="P770" s="32"/>
    </row>
    <row r="771" spans="1:16" ht="15">
      <c r="A771" s="27">
        <v>488</v>
      </c>
      <c r="B771" s="18">
        <v>488219285</v>
      </c>
      <c r="C771" s="28" t="s">
        <v>438</v>
      </c>
      <c r="D771" s="18">
        <v>219</v>
      </c>
      <c r="E771" s="28" t="s">
        <v>224</v>
      </c>
      <c r="F771" s="18">
        <v>285</v>
      </c>
      <c r="G771" s="28" t="s">
        <v>290</v>
      </c>
      <c r="H771" s="49">
        <v>4</v>
      </c>
      <c r="I771" s="29">
        <v>14713</v>
      </c>
      <c r="J771" s="29">
        <v>3220</v>
      </c>
      <c r="K771" s="29">
        <v>0</v>
      </c>
      <c r="L771" s="29">
        <v>1188</v>
      </c>
      <c r="M771" s="30">
        <v>19121</v>
      </c>
      <c r="N771" s="31"/>
      <c r="O771" s="32"/>
      <c r="P771" s="32"/>
    </row>
    <row r="772" spans="1:16" ht="15">
      <c r="A772" s="27">
        <v>488</v>
      </c>
      <c r="B772" s="18">
        <v>488219293</v>
      </c>
      <c r="C772" s="28" t="s">
        <v>438</v>
      </c>
      <c r="D772" s="18">
        <v>219</v>
      </c>
      <c r="E772" s="28" t="s">
        <v>224</v>
      </c>
      <c r="F772" s="18">
        <v>293</v>
      </c>
      <c r="G772" s="28" t="s">
        <v>298</v>
      </c>
      <c r="H772" s="49">
        <v>4</v>
      </c>
      <c r="I772" s="29">
        <v>21027</v>
      </c>
      <c r="J772" s="29">
        <v>376</v>
      </c>
      <c r="K772" s="29">
        <v>0</v>
      </c>
      <c r="L772" s="29">
        <v>1188</v>
      </c>
      <c r="M772" s="30">
        <v>22591</v>
      </c>
      <c r="N772" s="31"/>
      <c r="O772" s="32"/>
      <c r="P772" s="32"/>
    </row>
    <row r="773" spans="1:16" ht="15">
      <c r="A773" s="27">
        <v>488</v>
      </c>
      <c r="B773" s="18">
        <v>488219336</v>
      </c>
      <c r="C773" s="28" t="s">
        <v>438</v>
      </c>
      <c r="D773" s="18">
        <v>219</v>
      </c>
      <c r="E773" s="28" t="s">
        <v>224</v>
      </c>
      <c r="F773" s="18">
        <v>336</v>
      </c>
      <c r="G773" s="28" t="s">
        <v>341</v>
      </c>
      <c r="H773" s="49">
        <v>258</v>
      </c>
      <c r="I773" s="29">
        <v>14312</v>
      </c>
      <c r="J773" s="29">
        <v>3132</v>
      </c>
      <c r="K773" s="29">
        <v>0</v>
      </c>
      <c r="L773" s="29">
        <v>1188</v>
      </c>
      <c r="M773" s="30">
        <v>18632</v>
      </c>
      <c r="N773" s="31"/>
      <c r="O773" s="32"/>
      <c r="P773" s="32"/>
    </row>
    <row r="774" spans="1:16" ht="15">
      <c r="A774" s="27">
        <v>488</v>
      </c>
      <c r="B774" s="18">
        <v>488219625</v>
      </c>
      <c r="C774" s="28" t="s">
        <v>438</v>
      </c>
      <c r="D774" s="18">
        <v>219</v>
      </c>
      <c r="E774" s="28" t="s">
        <v>224</v>
      </c>
      <c r="F774" s="18">
        <v>625</v>
      </c>
      <c r="G774" s="28" t="s">
        <v>368</v>
      </c>
      <c r="H774" s="49">
        <v>9</v>
      </c>
      <c r="I774" s="29">
        <v>14374</v>
      </c>
      <c r="J774" s="29">
        <v>1028</v>
      </c>
      <c r="K774" s="29">
        <v>0</v>
      </c>
      <c r="L774" s="29">
        <v>1188</v>
      </c>
      <c r="M774" s="30">
        <v>16590</v>
      </c>
      <c r="N774" s="31"/>
      <c r="O774" s="32"/>
      <c r="P774" s="32"/>
    </row>
    <row r="775" spans="1:16" ht="15">
      <c r="A775" s="27">
        <v>488</v>
      </c>
      <c r="B775" s="18">
        <v>488219760</v>
      </c>
      <c r="C775" s="28" t="s">
        <v>438</v>
      </c>
      <c r="D775" s="18">
        <v>219</v>
      </c>
      <c r="E775" s="28" t="s">
        <v>224</v>
      </c>
      <c r="F775" s="18">
        <v>760</v>
      </c>
      <c r="G775" s="28" t="s">
        <v>406</v>
      </c>
      <c r="H775" s="49">
        <v>6</v>
      </c>
      <c r="I775" s="29">
        <v>16415</v>
      </c>
      <c r="J775" s="29">
        <v>5250</v>
      </c>
      <c r="K775" s="29">
        <v>0</v>
      </c>
      <c r="L775" s="29">
        <v>1188</v>
      </c>
      <c r="M775" s="30">
        <v>22853</v>
      </c>
      <c r="N775" s="31"/>
      <c r="O775" s="32"/>
      <c r="P775" s="32"/>
    </row>
    <row r="776" spans="1:16" ht="15">
      <c r="A776" s="27">
        <v>488</v>
      </c>
      <c r="B776" s="18">
        <v>488219780</v>
      </c>
      <c r="C776" s="28" t="s">
        <v>438</v>
      </c>
      <c r="D776" s="18">
        <v>219</v>
      </c>
      <c r="E776" s="28" t="s">
        <v>224</v>
      </c>
      <c r="F776" s="18">
        <v>780</v>
      </c>
      <c r="G776" s="28" t="s">
        <v>416</v>
      </c>
      <c r="H776" s="49">
        <v>60</v>
      </c>
      <c r="I776" s="29">
        <v>13926</v>
      </c>
      <c r="J776" s="29">
        <v>2703</v>
      </c>
      <c r="K776" s="29">
        <v>0</v>
      </c>
      <c r="L776" s="29">
        <v>1188</v>
      </c>
      <c r="M776" s="30">
        <v>17817</v>
      </c>
      <c r="N776" s="31"/>
      <c r="O776" s="32"/>
      <c r="P776" s="32"/>
    </row>
    <row r="777" spans="1:16" ht="15">
      <c r="A777" s="27">
        <v>489</v>
      </c>
      <c r="B777" s="18">
        <v>489020020</v>
      </c>
      <c r="C777" s="28" t="s">
        <v>511</v>
      </c>
      <c r="D777" s="18">
        <v>20</v>
      </c>
      <c r="E777" s="28" t="s">
        <v>25</v>
      </c>
      <c r="F777" s="18">
        <v>20</v>
      </c>
      <c r="G777" s="28" t="s">
        <v>25</v>
      </c>
      <c r="H777" s="49">
        <v>281</v>
      </c>
      <c r="I777" s="29">
        <v>15654</v>
      </c>
      <c r="J777" s="29">
        <v>3586</v>
      </c>
      <c r="K777" s="29">
        <v>0</v>
      </c>
      <c r="L777" s="29">
        <v>1188</v>
      </c>
      <c r="M777" s="30">
        <v>20428</v>
      </c>
      <c r="N777" s="31"/>
      <c r="O777" s="32"/>
      <c r="P777" s="32"/>
    </row>
    <row r="778" spans="1:16" ht="15">
      <c r="A778" s="27">
        <v>489</v>
      </c>
      <c r="B778" s="18">
        <v>489020036</v>
      </c>
      <c r="C778" s="28" t="s">
        <v>511</v>
      </c>
      <c r="D778" s="18">
        <v>20</v>
      </c>
      <c r="E778" s="28" t="s">
        <v>25</v>
      </c>
      <c r="F778" s="18">
        <v>36</v>
      </c>
      <c r="G778" s="28" t="s">
        <v>41</v>
      </c>
      <c r="H778" s="49">
        <v>68</v>
      </c>
      <c r="I778" s="29">
        <v>14437</v>
      </c>
      <c r="J778" s="29">
        <v>7475</v>
      </c>
      <c r="K778" s="29">
        <v>0</v>
      </c>
      <c r="L778" s="29">
        <v>1188</v>
      </c>
      <c r="M778" s="30">
        <v>23100</v>
      </c>
      <c r="N778" s="31"/>
      <c r="O778" s="32"/>
      <c r="P778" s="32"/>
    </row>
    <row r="779" spans="1:16" ht="15">
      <c r="A779" s="27">
        <v>489</v>
      </c>
      <c r="B779" s="18">
        <v>489020082</v>
      </c>
      <c r="C779" s="28" t="s">
        <v>511</v>
      </c>
      <c r="D779" s="18">
        <v>20</v>
      </c>
      <c r="E779" s="28" t="s">
        <v>25</v>
      </c>
      <c r="F779" s="18">
        <v>82</v>
      </c>
      <c r="G779" s="28" t="s">
        <v>87</v>
      </c>
      <c r="H779" s="49">
        <v>1</v>
      </c>
      <c r="I779" s="29">
        <v>12989</v>
      </c>
      <c r="J779" s="29">
        <v>6089</v>
      </c>
      <c r="K779" s="29">
        <v>0</v>
      </c>
      <c r="L779" s="29">
        <v>1188</v>
      </c>
      <c r="M779" s="30">
        <v>20266</v>
      </c>
      <c r="N779" s="31"/>
      <c r="O779" s="32"/>
      <c r="P779" s="32"/>
    </row>
    <row r="780" spans="1:16" ht="15">
      <c r="A780" s="27">
        <v>489</v>
      </c>
      <c r="B780" s="18">
        <v>489020096</v>
      </c>
      <c r="C780" s="28" t="s">
        <v>511</v>
      </c>
      <c r="D780" s="18">
        <v>20</v>
      </c>
      <c r="E780" s="28" t="s">
        <v>25</v>
      </c>
      <c r="F780" s="18">
        <v>96</v>
      </c>
      <c r="G780" s="28" t="s">
        <v>101</v>
      </c>
      <c r="H780" s="49">
        <v>90</v>
      </c>
      <c r="I780" s="29">
        <v>14078</v>
      </c>
      <c r="J780" s="29">
        <v>10053</v>
      </c>
      <c r="K780" s="29">
        <v>0</v>
      </c>
      <c r="L780" s="29">
        <v>1188</v>
      </c>
      <c r="M780" s="30">
        <v>25319</v>
      </c>
      <c r="N780" s="31"/>
      <c r="O780" s="32"/>
      <c r="P780" s="32"/>
    </row>
    <row r="781" spans="1:16" ht="15">
      <c r="A781" s="27">
        <v>489</v>
      </c>
      <c r="B781" s="18">
        <v>489020122</v>
      </c>
      <c r="C781" s="28" t="s">
        <v>511</v>
      </c>
      <c r="D781" s="18">
        <v>20</v>
      </c>
      <c r="E781" s="28" t="s">
        <v>25</v>
      </c>
      <c r="F781" s="18">
        <v>122</v>
      </c>
      <c r="G781" s="28" t="s">
        <v>127</v>
      </c>
      <c r="H781" s="49">
        <v>1</v>
      </c>
      <c r="I781" s="29">
        <v>12989</v>
      </c>
      <c r="J781" s="29">
        <v>4671</v>
      </c>
      <c r="K781" s="29">
        <v>0</v>
      </c>
      <c r="L781" s="29">
        <v>1188</v>
      </c>
      <c r="M781" s="30">
        <v>18848</v>
      </c>
      <c r="N781" s="31"/>
      <c r="O781" s="32"/>
      <c r="P781" s="32"/>
    </row>
    <row r="782" spans="1:16" ht="15">
      <c r="A782" s="27">
        <v>489</v>
      </c>
      <c r="B782" s="18">
        <v>489020172</v>
      </c>
      <c r="C782" s="28" t="s">
        <v>511</v>
      </c>
      <c r="D782" s="18">
        <v>20</v>
      </c>
      <c r="E782" s="28" t="s">
        <v>25</v>
      </c>
      <c r="F782" s="18">
        <v>172</v>
      </c>
      <c r="G782" s="28" t="s">
        <v>177</v>
      </c>
      <c r="H782" s="49">
        <v>36</v>
      </c>
      <c r="I782" s="29">
        <v>14445</v>
      </c>
      <c r="J782" s="29">
        <v>10635</v>
      </c>
      <c r="K782" s="29">
        <v>0</v>
      </c>
      <c r="L782" s="29">
        <v>1188</v>
      </c>
      <c r="M782" s="30">
        <v>26268</v>
      </c>
      <c r="N782" s="31"/>
      <c r="O782" s="32"/>
      <c r="P782" s="32"/>
    </row>
    <row r="783" spans="1:16" ht="15">
      <c r="A783" s="27">
        <v>489</v>
      </c>
      <c r="B783" s="18">
        <v>489020197</v>
      </c>
      <c r="C783" s="28" t="s">
        <v>511</v>
      </c>
      <c r="D783" s="18">
        <v>20</v>
      </c>
      <c r="E783" s="28" t="s">
        <v>25</v>
      </c>
      <c r="F783" s="18">
        <v>197</v>
      </c>
      <c r="G783" s="28" t="s">
        <v>202</v>
      </c>
      <c r="H783" s="49">
        <v>2</v>
      </c>
      <c r="I783" s="29">
        <v>12989</v>
      </c>
      <c r="J783" s="29">
        <v>12049</v>
      </c>
      <c r="K783" s="29">
        <v>0</v>
      </c>
      <c r="L783" s="29">
        <v>1188</v>
      </c>
      <c r="M783" s="30">
        <v>26226</v>
      </c>
      <c r="N783" s="31"/>
      <c r="O783" s="32"/>
      <c r="P783" s="32"/>
    </row>
    <row r="784" spans="1:16" ht="15">
      <c r="A784" s="27">
        <v>489</v>
      </c>
      <c r="B784" s="18">
        <v>489020231</v>
      </c>
      <c r="C784" s="28" t="s">
        <v>511</v>
      </c>
      <c r="D784" s="18">
        <v>20</v>
      </c>
      <c r="E784" s="28" t="s">
        <v>25</v>
      </c>
      <c r="F784" s="18">
        <v>231</v>
      </c>
      <c r="G784" s="28" t="s">
        <v>236</v>
      </c>
      <c r="H784" s="49">
        <v>1</v>
      </c>
      <c r="I784" s="29">
        <v>13745.654693282724</v>
      </c>
      <c r="J784" s="29">
        <v>4978</v>
      </c>
      <c r="K784" s="29">
        <v>0</v>
      </c>
      <c r="L784" s="29">
        <v>1188</v>
      </c>
      <c r="M784" s="30">
        <v>19911.654693282726</v>
      </c>
      <c r="N784" s="31"/>
      <c r="O784" s="32"/>
      <c r="P784" s="32"/>
    </row>
    <row r="785" spans="1:16" ht="15">
      <c r="A785" s="27">
        <v>489</v>
      </c>
      <c r="B785" s="18">
        <v>489020239</v>
      </c>
      <c r="C785" s="28" t="s">
        <v>511</v>
      </c>
      <c r="D785" s="18">
        <v>20</v>
      </c>
      <c r="E785" s="28" t="s">
        <v>25</v>
      </c>
      <c r="F785" s="18">
        <v>239</v>
      </c>
      <c r="G785" s="28" t="s">
        <v>244</v>
      </c>
      <c r="H785" s="49">
        <v>41</v>
      </c>
      <c r="I785" s="29">
        <v>13942</v>
      </c>
      <c r="J785" s="29">
        <v>5039</v>
      </c>
      <c r="K785" s="29">
        <v>0</v>
      </c>
      <c r="L785" s="29">
        <v>1188</v>
      </c>
      <c r="M785" s="30">
        <v>20169</v>
      </c>
      <c r="N785" s="31"/>
      <c r="O785" s="32"/>
      <c r="P785" s="32"/>
    </row>
    <row r="786" spans="1:16" ht="15">
      <c r="A786" s="27">
        <v>489</v>
      </c>
      <c r="B786" s="18">
        <v>489020261</v>
      </c>
      <c r="C786" s="28" t="s">
        <v>511</v>
      </c>
      <c r="D786" s="18">
        <v>20</v>
      </c>
      <c r="E786" s="28" t="s">
        <v>25</v>
      </c>
      <c r="F786" s="18">
        <v>261</v>
      </c>
      <c r="G786" s="28" t="s">
        <v>266</v>
      </c>
      <c r="H786" s="49">
        <v>130</v>
      </c>
      <c r="I786" s="29">
        <v>13921</v>
      </c>
      <c r="J786" s="29">
        <v>12341</v>
      </c>
      <c r="K786" s="29">
        <v>0</v>
      </c>
      <c r="L786" s="29">
        <v>1188</v>
      </c>
      <c r="M786" s="30">
        <v>27450</v>
      </c>
      <c r="N786" s="31"/>
      <c r="O786" s="32"/>
      <c r="P786" s="32"/>
    </row>
    <row r="787" spans="1:16" ht="15">
      <c r="A787" s="27">
        <v>489</v>
      </c>
      <c r="B787" s="18">
        <v>489020310</v>
      </c>
      <c r="C787" s="28" t="s">
        <v>511</v>
      </c>
      <c r="D787" s="18">
        <v>20</v>
      </c>
      <c r="E787" s="28" t="s">
        <v>25</v>
      </c>
      <c r="F787" s="18">
        <v>310</v>
      </c>
      <c r="G787" s="28" t="s">
        <v>315</v>
      </c>
      <c r="H787" s="49">
        <v>16</v>
      </c>
      <c r="I787" s="29">
        <v>14724</v>
      </c>
      <c r="J787" s="29">
        <v>3259</v>
      </c>
      <c r="K787" s="29">
        <v>0</v>
      </c>
      <c r="L787" s="29">
        <v>1188</v>
      </c>
      <c r="M787" s="30">
        <v>19171</v>
      </c>
      <c r="N787" s="31"/>
      <c r="O787" s="32"/>
      <c r="P787" s="32"/>
    </row>
    <row r="788" spans="1:16" ht="15">
      <c r="A788" s="27">
        <v>489</v>
      </c>
      <c r="B788" s="18">
        <v>489020645</v>
      </c>
      <c r="C788" s="28" t="s">
        <v>511</v>
      </c>
      <c r="D788" s="18">
        <v>20</v>
      </c>
      <c r="E788" s="28" t="s">
        <v>25</v>
      </c>
      <c r="F788" s="18">
        <v>645</v>
      </c>
      <c r="G788" s="28" t="s">
        <v>372</v>
      </c>
      <c r="H788" s="49">
        <v>89</v>
      </c>
      <c r="I788" s="29">
        <v>15651</v>
      </c>
      <c r="J788" s="29">
        <v>4114</v>
      </c>
      <c r="K788" s="29">
        <v>0</v>
      </c>
      <c r="L788" s="29">
        <v>1188</v>
      </c>
      <c r="M788" s="30">
        <v>20953</v>
      </c>
      <c r="N788" s="31"/>
      <c r="O788" s="32"/>
      <c r="P788" s="32"/>
    </row>
    <row r="789" spans="1:16" ht="15">
      <c r="A789" s="27">
        <v>489</v>
      </c>
      <c r="B789" s="18">
        <v>489020660</v>
      </c>
      <c r="C789" s="28" t="s">
        <v>511</v>
      </c>
      <c r="D789" s="18">
        <v>20</v>
      </c>
      <c r="E789" s="28" t="s">
        <v>25</v>
      </c>
      <c r="F789" s="18">
        <v>660</v>
      </c>
      <c r="G789" s="28" t="s">
        <v>376</v>
      </c>
      <c r="H789" s="49">
        <v>56</v>
      </c>
      <c r="I789" s="29">
        <v>14641</v>
      </c>
      <c r="J789" s="29">
        <v>12275</v>
      </c>
      <c r="K789" s="29">
        <v>0</v>
      </c>
      <c r="L789" s="29">
        <v>1188</v>
      </c>
      <c r="M789" s="30">
        <v>28104</v>
      </c>
      <c r="N789" s="31"/>
      <c r="O789" s="32"/>
      <c r="P789" s="32"/>
    </row>
    <row r="790" spans="1:16" ht="15">
      <c r="A790" s="27">
        <v>489</v>
      </c>
      <c r="B790" s="18">
        <v>489020712</v>
      </c>
      <c r="C790" s="28" t="s">
        <v>511</v>
      </c>
      <c r="D790" s="18">
        <v>20</v>
      </c>
      <c r="E790" s="28" t="s">
        <v>25</v>
      </c>
      <c r="F790" s="18">
        <v>712</v>
      </c>
      <c r="G790" s="28" t="s">
        <v>393</v>
      </c>
      <c r="H790" s="49">
        <v>17</v>
      </c>
      <c r="I790" s="29">
        <v>14970</v>
      </c>
      <c r="J790" s="29">
        <v>10973</v>
      </c>
      <c r="K790" s="29">
        <v>0</v>
      </c>
      <c r="L790" s="29">
        <v>1188</v>
      </c>
      <c r="M790" s="30">
        <v>27131</v>
      </c>
      <c r="N790" s="31"/>
      <c r="O790" s="32"/>
      <c r="P790" s="32"/>
    </row>
    <row r="791" spans="1:16" ht="15">
      <c r="A791" s="27">
        <v>489</v>
      </c>
      <c r="B791" s="18">
        <v>489020740</v>
      </c>
      <c r="C791" s="28" t="s">
        <v>511</v>
      </c>
      <c r="D791" s="18">
        <v>20</v>
      </c>
      <c r="E791" s="28" t="s">
        <v>25</v>
      </c>
      <c r="F791" s="18">
        <v>740</v>
      </c>
      <c r="G791" s="28" t="s">
        <v>401</v>
      </c>
      <c r="H791" s="49">
        <v>2</v>
      </c>
      <c r="I791" s="29">
        <v>14645.316701461375</v>
      </c>
      <c r="J791" s="29">
        <v>7680</v>
      </c>
      <c r="K791" s="29">
        <v>0</v>
      </c>
      <c r="L791" s="29">
        <v>1188</v>
      </c>
      <c r="M791" s="30">
        <v>23513.316701461375</v>
      </c>
      <c r="N791" s="31"/>
      <c r="O791" s="32"/>
      <c r="P791" s="32"/>
    </row>
    <row r="792" spans="1:16" ht="15">
      <c r="A792" s="27">
        <v>489</v>
      </c>
      <c r="B792" s="18">
        <v>489020760</v>
      </c>
      <c r="C792" s="28" t="s">
        <v>511</v>
      </c>
      <c r="D792" s="18">
        <v>20</v>
      </c>
      <c r="E792" s="28" t="s">
        <v>25</v>
      </c>
      <c r="F792" s="18">
        <v>760</v>
      </c>
      <c r="G792" s="28" t="s">
        <v>406</v>
      </c>
      <c r="H792" s="49">
        <v>2</v>
      </c>
      <c r="I792" s="29">
        <v>12989</v>
      </c>
      <c r="J792" s="29">
        <v>4154</v>
      </c>
      <c r="K792" s="29">
        <v>0</v>
      </c>
      <c r="L792" s="29">
        <v>1188</v>
      </c>
      <c r="M792" s="30">
        <v>18331</v>
      </c>
      <c r="N792" s="31"/>
      <c r="O792" s="32"/>
      <c r="P792" s="32"/>
    </row>
    <row r="793" spans="1:16" ht="15">
      <c r="A793" s="27">
        <v>491</v>
      </c>
      <c r="B793" s="18">
        <v>491095072</v>
      </c>
      <c r="C793" s="28" t="s">
        <v>512</v>
      </c>
      <c r="D793" s="18">
        <v>95</v>
      </c>
      <c r="E793" s="28" t="s">
        <v>100</v>
      </c>
      <c r="F793" s="18">
        <v>72</v>
      </c>
      <c r="G793" s="28" t="s">
        <v>77</v>
      </c>
      <c r="H793" s="49">
        <v>3</v>
      </c>
      <c r="I793" s="29">
        <v>21060</v>
      </c>
      <c r="J793" s="29">
        <v>6681</v>
      </c>
      <c r="K793" s="29">
        <v>0</v>
      </c>
      <c r="L793" s="29">
        <v>1188</v>
      </c>
      <c r="M793" s="30">
        <v>28929</v>
      </c>
      <c r="N793" s="31"/>
      <c r="O793" s="32"/>
      <c r="P793" s="32"/>
    </row>
    <row r="794" spans="1:16" ht="15">
      <c r="A794" s="27">
        <v>491</v>
      </c>
      <c r="B794" s="18">
        <v>491095095</v>
      </c>
      <c r="C794" s="28" t="s">
        <v>512</v>
      </c>
      <c r="D794" s="18">
        <v>95</v>
      </c>
      <c r="E794" s="28" t="s">
        <v>100</v>
      </c>
      <c r="F794" s="18">
        <v>95</v>
      </c>
      <c r="G794" s="28" t="s">
        <v>100</v>
      </c>
      <c r="H794" s="49">
        <v>1175</v>
      </c>
      <c r="I794" s="29">
        <v>18693</v>
      </c>
      <c r="J794" s="29">
        <v>12</v>
      </c>
      <c r="K794" s="29">
        <v>0</v>
      </c>
      <c r="L794" s="29">
        <v>1188</v>
      </c>
      <c r="M794" s="30">
        <v>19893</v>
      </c>
      <c r="N794" s="31"/>
      <c r="O794" s="32"/>
      <c r="P794" s="32"/>
    </row>
    <row r="795" spans="1:16" ht="15">
      <c r="A795" s="27">
        <v>491</v>
      </c>
      <c r="B795" s="18">
        <v>491095201</v>
      </c>
      <c r="C795" s="28" t="s">
        <v>512</v>
      </c>
      <c r="D795" s="18">
        <v>95</v>
      </c>
      <c r="E795" s="28" t="s">
        <v>100</v>
      </c>
      <c r="F795" s="18">
        <v>201</v>
      </c>
      <c r="G795" s="28" t="s">
        <v>206</v>
      </c>
      <c r="H795" s="49">
        <v>9</v>
      </c>
      <c r="I795" s="29">
        <v>21868</v>
      </c>
      <c r="J795" s="29">
        <v>0</v>
      </c>
      <c r="K795" s="29">
        <v>0</v>
      </c>
      <c r="L795" s="29">
        <v>1188</v>
      </c>
      <c r="M795" s="30">
        <v>23056</v>
      </c>
      <c r="N795" s="31"/>
      <c r="O795" s="32"/>
      <c r="P795" s="32"/>
    </row>
    <row r="796" spans="1:16" ht="15">
      <c r="A796" s="27">
        <v>491</v>
      </c>
      <c r="B796" s="18">
        <v>491095244</v>
      </c>
      <c r="C796" s="28" t="s">
        <v>512</v>
      </c>
      <c r="D796" s="18">
        <v>95</v>
      </c>
      <c r="E796" s="28" t="s">
        <v>100</v>
      </c>
      <c r="F796" s="18">
        <v>244</v>
      </c>
      <c r="G796" s="28" t="s">
        <v>249</v>
      </c>
      <c r="H796" s="49">
        <v>1</v>
      </c>
      <c r="I796" s="29">
        <v>18438.649227546706</v>
      </c>
      <c r="J796" s="29">
        <v>4425</v>
      </c>
      <c r="K796" s="29">
        <v>0</v>
      </c>
      <c r="L796" s="29">
        <v>1188</v>
      </c>
      <c r="M796" s="30">
        <v>24051.649227546706</v>
      </c>
      <c r="N796" s="31"/>
      <c r="O796" s="32"/>
      <c r="P796" s="32"/>
    </row>
    <row r="797" spans="1:16" ht="15">
      <c r="A797" s="27">
        <v>491</v>
      </c>
      <c r="B797" s="18">
        <v>491095265</v>
      </c>
      <c r="C797" s="28" t="s">
        <v>512</v>
      </c>
      <c r="D797" s="18">
        <v>95</v>
      </c>
      <c r="E797" s="28" t="s">
        <v>100</v>
      </c>
      <c r="F797" s="18">
        <v>265</v>
      </c>
      <c r="G797" s="28" t="s">
        <v>270</v>
      </c>
      <c r="H797" s="49">
        <v>2</v>
      </c>
      <c r="I797" s="29">
        <v>11091</v>
      </c>
      <c r="J797" s="29">
        <v>4248</v>
      </c>
      <c r="K797" s="29">
        <v>0</v>
      </c>
      <c r="L797" s="29">
        <v>1188</v>
      </c>
      <c r="M797" s="30">
        <v>16527</v>
      </c>
      <c r="N797" s="31"/>
      <c r="O797" s="32"/>
      <c r="P797" s="32"/>
    </row>
    <row r="798" spans="1:16" ht="15">
      <c r="A798" s="27">
        <v>491</v>
      </c>
      <c r="B798" s="18">
        <v>491095273</v>
      </c>
      <c r="C798" s="28" t="s">
        <v>512</v>
      </c>
      <c r="D798" s="18">
        <v>95</v>
      </c>
      <c r="E798" s="28" t="s">
        <v>100</v>
      </c>
      <c r="F798" s="18">
        <v>273</v>
      </c>
      <c r="G798" s="28" t="s">
        <v>278</v>
      </c>
      <c r="H798" s="49">
        <v>13</v>
      </c>
      <c r="I798" s="29">
        <v>13652</v>
      </c>
      <c r="J798" s="29">
        <v>5682</v>
      </c>
      <c r="K798" s="29">
        <v>0</v>
      </c>
      <c r="L798" s="29">
        <v>1188</v>
      </c>
      <c r="M798" s="30">
        <v>20522</v>
      </c>
      <c r="N798" s="31"/>
      <c r="O798" s="32"/>
      <c r="P798" s="32"/>
    </row>
    <row r="799" spans="1:16" ht="15">
      <c r="A799" s="27">
        <v>491</v>
      </c>
      <c r="B799" s="18">
        <v>491095292</v>
      </c>
      <c r="C799" s="28" t="s">
        <v>512</v>
      </c>
      <c r="D799" s="18">
        <v>95</v>
      </c>
      <c r="E799" s="28" t="s">
        <v>100</v>
      </c>
      <c r="F799" s="18">
        <v>292</v>
      </c>
      <c r="G799" s="28" t="s">
        <v>297</v>
      </c>
      <c r="H799" s="49">
        <v>11</v>
      </c>
      <c r="I799" s="29">
        <v>16079</v>
      </c>
      <c r="J799" s="29">
        <v>4627</v>
      </c>
      <c r="K799" s="29">
        <v>0</v>
      </c>
      <c r="L799" s="29">
        <v>1188</v>
      </c>
      <c r="M799" s="30">
        <v>21894</v>
      </c>
      <c r="N799" s="31"/>
      <c r="O799" s="32"/>
      <c r="P799" s="32"/>
    </row>
    <row r="800" spans="1:16" ht="15">
      <c r="A800" s="27">
        <v>491</v>
      </c>
      <c r="B800" s="18">
        <v>491095293</v>
      </c>
      <c r="C800" s="28" t="s">
        <v>512</v>
      </c>
      <c r="D800" s="18">
        <v>95</v>
      </c>
      <c r="E800" s="28" t="s">
        <v>100</v>
      </c>
      <c r="F800" s="18">
        <v>293</v>
      </c>
      <c r="G800" s="28" t="s">
        <v>298</v>
      </c>
      <c r="H800" s="49">
        <v>1</v>
      </c>
      <c r="I800" s="29">
        <v>18150.523254109023</v>
      </c>
      <c r="J800" s="29">
        <v>324</v>
      </c>
      <c r="K800" s="29">
        <v>0</v>
      </c>
      <c r="L800" s="29">
        <v>1188</v>
      </c>
      <c r="M800" s="30">
        <v>19662.523254109023</v>
      </c>
      <c r="N800" s="31"/>
      <c r="O800" s="32"/>
      <c r="P800" s="32"/>
    </row>
    <row r="801" spans="1:16" ht="15">
      <c r="A801" s="27">
        <v>491</v>
      </c>
      <c r="B801" s="18">
        <v>491095331</v>
      </c>
      <c r="C801" s="28" t="s">
        <v>512</v>
      </c>
      <c r="D801" s="18">
        <v>95</v>
      </c>
      <c r="E801" s="28" t="s">
        <v>100</v>
      </c>
      <c r="F801" s="18">
        <v>331</v>
      </c>
      <c r="G801" s="28" t="s">
        <v>336</v>
      </c>
      <c r="H801" s="49">
        <v>13</v>
      </c>
      <c r="I801" s="29">
        <v>15178</v>
      </c>
      <c r="J801" s="29">
        <v>2896</v>
      </c>
      <c r="K801" s="29">
        <v>0</v>
      </c>
      <c r="L801" s="29">
        <v>1188</v>
      </c>
      <c r="M801" s="30">
        <v>19262</v>
      </c>
      <c r="N801" s="31"/>
      <c r="O801" s="32"/>
      <c r="P801" s="32"/>
    </row>
    <row r="802" spans="1:16" ht="15">
      <c r="A802" s="27">
        <v>491</v>
      </c>
      <c r="B802" s="18">
        <v>491095665</v>
      </c>
      <c r="C802" s="28" t="s">
        <v>512</v>
      </c>
      <c r="D802" s="18">
        <v>95</v>
      </c>
      <c r="E802" s="28" t="s">
        <v>100</v>
      </c>
      <c r="F802" s="18">
        <v>665</v>
      </c>
      <c r="G802" s="28" t="s">
        <v>378</v>
      </c>
      <c r="H802" s="49">
        <v>2</v>
      </c>
      <c r="I802" s="29">
        <v>14176</v>
      </c>
      <c r="J802" s="29">
        <v>2718</v>
      </c>
      <c r="K802" s="29">
        <v>0</v>
      </c>
      <c r="L802" s="29">
        <v>1188</v>
      </c>
      <c r="M802" s="30">
        <v>18082</v>
      </c>
      <c r="N802" s="31"/>
      <c r="O802" s="32"/>
      <c r="P802" s="32"/>
    </row>
    <row r="803" spans="1:16" ht="15">
      <c r="A803" s="27">
        <v>491</v>
      </c>
      <c r="B803" s="18">
        <v>491095763</v>
      </c>
      <c r="C803" s="28" t="s">
        <v>512</v>
      </c>
      <c r="D803" s="18">
        <v>95</v>
      </c>
      <c r="E803" s="28" t="s">
        <v>100</v>
      </c>
      <c r="F803" s="18">
        <v>763</v>
      </c>
      <c r="G803" s="28" t="s">
        <v>407</v>
      </c>
      <c r="H803" s="49">
        <v>4</v>
      </c>
      <c r="I803" s="29">
        <v>14876</v>
      </c>
      <c r="J803" s="29">
        <v>4449</v>
      </c>
      <c r="K803" s="29">
        <v>0</v>
      </c>
      <c r="L803" s="29">
        <v>1188</v>
      </c>
      <c r="M803" s="30">
        <v>20513</v>
      </c>
      <c r="N803" s="31"/>
      <c r="O803" s="32"/>
      <c r="P803" s="32"/>
    </row>
    <row r="804" spans="1:16" ht="15">
      <c r="A804" s="27">
        <v>492</v>
      </c>
      <c r="B804" s="18">
        <v>492281061</v>
      </c>
      <c r="C804" s="28" t="s">
        <v>513</v>
      </c>
      <c r="D804" s="18">
        <v>281</v>
      </c>
      <c r="E804" s="28" t="s">
        <v>286</v>
      </c>
      <c r="F804" s="18">
        <v>61</v>
      </c>
      <c r="G804" s="28" t="s">
        <v>66</v>
      </c>
      <c r="H804" s="49">
        <v>4</v>
      </c>
      <c r="I804" s="29">
        <v>15773</v>
      </c>
      <c r="J804" s="29">
        <v>1612</v>
      </c>
      <c r="K804" s="29">
        <v>0</v>
      </c>
      <c r="L804" s="29">
        <v>1188</v>
      </c>
      <c r="M804" s="30">
        <v>18573</v>
      </c>
      <c r="N804" s="31"/>
      <c r="O804" s="32"/>
      <c r="P804" s="32"/>
    </row>
    <row r="805" spans="1:16" ht="15">
      <c r="A805" s="27">
        <v>492</v>
      </c>
      <c r="B805" s="18">
        <v>492281086</v>
      </c>
      <c r="C805" s="28" t="s">
        <v>513</v>
      </c>
      <c r="D805" s="18">
        <v>281</v>
      </c>
      <c r="E805" s="28" t="s">
        <v>286</v>
      </c>
      <c r="F805" s="18">
        <v>86</v>
      </c>
      <c r="G805" s="28" t="s">
        <v>91</v>
      </c>
      <c r="H805" s="49">
        <v>1</v>
      </c>
      <c r="I805" s="29">
        <v>11462</v>
      </c>
      <c r="J805" s="29">
        <v>2639</v>
      </c>
      <c r="K805" s="29">
        <v>0</v>
      </c>
      <c r="L805" s="29">
        <v>1188</v>
      </c>
      <c r="M805" s="30">
        <v>15289</v>
      </c>
      <c r="N805" s="31"/>
      <c r="O805" s="32"/>
      <c r="P805" s="32"/>
    </row>
    <row r="806" spans="1:16" ht="15">
      <c r="A806" s="27">
        <v>492</v>
      </c>
      <c r="B806" s="18">
        <v>492281087</v>
      </c>
      <c r="C806" s="28" t="s">
        <v>513</v>
      </c>
      <c r="D806" s="18">
        <v>281</v>
      </c>
      <c r="E806" s="28" t="s">
        <v>286</v>
      </c>
      <c r="F806" s="18">
        <v>87</v>
      </c>
      <c r="G806" s="28" t="s">
        <v>92</v>
      </c>
      <c r="H806" s="49">
        <v>4</v>
      </c>
      <c r="I806" s="29">
        <v>17096</v>
      </c>
      <c r="J806" s="29">
        <v>5643</v>
      </c>
      <c r="K806" s="29">
        <v>0</v>
      </c>
      <c r="L806" s="29">
        <v>1188</v>
      </c>
      <c r="M806" s="30">
        <v>23927</v>
      </c>
      <c r="N806" s="31"/>
      <c r="O806" s="32"/>
      <c r="P806" s="32"/>
    </row>
    <row r="807" spans="1:16" ht="15">
      <c r="A807" s="27">
        <v>492</v>
      </c>
      <c r="B807" s="18">
        <v>492281137</v>
      </c>
      <c r="C807" s="28" t="s">
        <v>513</v>
      </c>
      <c r="D807" s="18">
        <v>281</v>
      </c>
      <c r="E807" s="28" t="s">
        <v>286</v>
      </c>
      <c r="F807" s="18">
        <v>137</v>
      </c>
      <c r="G807" s="28" t="s">
        <v>142</v>
      </c>
      <c r="H807" s="49">
        <v>1</v>
      </c>
      <c r="I807" s="29">
        <v>20986</v>
      </c>
      <c r="J807" s="29">
        <v>616</v>
      </c>
      <c r="K807" s="29">
        <v>0</v>
      </c>
      <c r="L807" s="29">
        <v>1188</v>
      </c>
      <c r="M807" s="30">
        <v>22790</v>
      </c>
      <c r="N807" s="31"/>
      <c r="O807" s="32"/>
      <c r="P807" s="32"/>
    </row>
    <row r="808" spans="1:16" ht="15">
      <c r="A808" s="27">
        <v>492</v>
      </c>
      <c r="B808" s="18">
        <v>492281281</v>
      </c>
      <c r="C808" s="28" t="s">
        <v>513</v>
      </c>
      <c r="D808" s="18">
        <v>281</v>
      </c>
      <c r="E808" s="28" t="s">
        <v>286</v>
      </c>
      <c r="F808" s="18">
        <v>281</v>
      </c>
      <c r="G808" s="28" t="s">
        <v>286</v>
      </c>
      <c r="H808" s="49">
        <v>341</v>
      </c>
      <c r="I808" s="29">
        <v>20318</v>
      </c>
      <c r="J808" s="29">
        <v>0</v>
      </c>
      <c r="K808" s="29">
        <v>0</v>
      </c>
      <c r="L808" s="29">
        <v>1188</v>
      </c>
      <c r="M808" s="30">
        <v>21506</v>
      </c>
      <c r="N808" s="31"/>
      <c r="O808" s="32"/>
      <c r="P808" s="32"/>
    </row>
    <row r="809" spans="1:16" ht="15">
      <c r="A809" s="27">
        <v>492</v>
      </c>
      <c r="B809" s="18">
        <v>492281325</v>
      </c>
      <c r="C809" s="28" t="s">
        <v>513</v>
      </c>
      <c r="D809" s="18">
        <v>281</v>
      </c>
      <c r="E809" s="28" t="s">
        <v>286</v>
      </c>
      <c r="F809" s="18">
        <v>325</v>
      </c>
      <c r="G809" s="28" t="s">
        <v>330</v>
      </c>
      <c r="H809" s="49">
        <v>1</v>
      </c>
      <c r="I809" s="29">
        <v>18684</v>
      </c>
      <c r="J809" s="29">
        <v>1232</v>
      </c>
      <c r="K809" s="29">
        <v>0</v>
      </c>
      <c r="L809" s="29">
        <v>1188</v>
      </c>
      <c r="M809" s="30">
        <v>21104</v>
      </c>
      <c r="N809" s="31"/>
      <c r="O809" s="32"/>
      <c r="P809" s="32"/>
    </row>
    <row r="810" spans="1:16" ht="15">
      <c r="A810" s="27">
        <v>492</v>
      </c>
      <c r="B810" s="18">
        <v>492281332</v>
      </c>
      <c r="C810" s="28" t="s">
        <v>513</v>
      </c>
      <c r="D810" s="18">
        <v>281</v>
      </c>
      <c r="E810" s="28" t="s">
        <v>286</v>
      </c>
      <c r="F810" s="18">
        <v>332</v>
      </c>
      <c r="G810" s="28" t="s">
        <v>337</v>
      </c>
      <c r="H810" s="49">
        <v>2</v>
      </c>
      <c r="I810" s="29">
        <v>17633</v>
      </c>
      <c r="J810" s="29">
        <v>519</v>
      </c>
      <c r="K810" s="29">
        <v>0</v>
      </c>
      <c r="L810" s="29">
        <v>1188</v>
      </c>
      <c r="M810" s="30">
        <v>19340</v>
      </c>
      <c r="N810" s="31"/>
      <c r="O810" s="32"/>
      <c r="P810" s="32"/>
    </row>
    <row r="811" spans="1:16" ht="15">
      <c r="A811" s="27">
        <v>493</v>
      </c>
      <c r="B811" s="18">
        <v>493057030</v>
      </c>
      <c r="C811" s="28" t="s">
        <v>514</v>
      </c>
      <c r="D811" s="18">
        <v>57</v>
      </c>
      <c r="E811" s="28" t="s">
        <v>62</v>
      </c>
      <c r="F811" s="18">
        <v>30</v>
      </c>
      <c r="G811" s="28" t="s">
        <v>35</v>
      </c>
      <c r="H811" s="49">
        <v>1</v>
      </c>
      <c r="I811" s="29">
        <v>14452.325895875592</v>
      </c>
      <c r="J811" s="29">
        <v>5234</v>
      </c>
      <c r="K811" s="29">
        <v>0</v>
      </c>
      <c r="L811" s="29">
        <v>1188</v>
      </c>
      <c r="M811" s="30">
        <v>20874.325895875591</v>
      </c>
      <c r="N811" s="31"/>
      <c r="O811" s="32"/>
      <c r="P811" s="32"/>
    </row>
    <row r="812" spans="1:16" ht="15">
      <c r="A812" s="27">
        <v>493</v>
      </c>
      <c r="B812" s="18">
        <v>493057035</v>
      </c>
      <c r="C812" s="28" t="s">
        <v>514</v>
      </c>
      <c r="D812" s="18">
        <v>57</v>
      </c>
      <c r="E812" s="28" t="s">
        <v>62</v>
      </c>
      <c r="F812" s="18">
        <v>35</v>
      </c>
      <c r="G812" s="28" t="s">
        <v>40</v>
      </c>
      <c r="H812" s="49">
        <v>7</v>
      </c>
      <c r="I812" s="29">
        <v>23718</v>
      </c>
      <c r="J812" s="29">
        <v>8241</v>
      </c>
      <c r="K812" s="29">
        <v>0</v>
      </c>
      <c r="L812" s="29">
        <v>1188</v>
      </c>
      <c r="M812" s="30">
        <v>33147</v>
      </c>
      <c r="N812" s="31"/>
      <c r="O812" s="32"/>
      <c r="P812" s="32"/>
    </row>
    <row r="813" spans="1:16" ht="15">
      <c r="A813" s="27">
        <v>493</v>
      </c>
      <c r="B813" s="18">
        <v>493057044</v>
      </c>
      <c r="C813" s="28" t="s">
        <v>514</v>
      </c>
      <c r="D813" s="18">
        <v>57</v>
      </c>
      <c r="E813" s="28" t="s">
        <v>62</v>
      </c>
      <c r="F813" s="18">
        <v>44</v>
      </c>
      <c r="G813" s="28" t="s">
        <v>49</v>
      </c>
      <c r="H813" s="49">
        <v>1</v>
      </c>
      <c r="I813" s="29">
        <v>17077</v>
      </c>
      <c r="J813" s="29">
        <v>296</v>
      </c>
      <c r="K813" s="29">
        <v>0</v>
      </c>
      <c r="L813" s="29">
        <v>1188</v>
      </c>
      <c r="M813" s="30">
        <v>18561</v>
      </c>
      <c r="N813" s="31"/>
      <c r="O813" s="32"/>
      <c r="P813" s="32"/>
    </row>
    <row r="814" spans="1:16" ht="15">
      <c r="A814" s="27">
        <v>493</v>
      </c>
      <c r="B814" s="18">
        <v>493057057</v>
      </c>
      <c r="C814" s="28" t="s">
        <v>514</v>
      </c>
      <c r="D814" s="18">
        <v>57</v>
      </c>
      <c r="E814" s="28" t="s">
        <v>62</v>
      </c>
      <c r="F814" s="18">
        <v>57</v>
      </c>
      <c r="G814" s="28" t="s">
        <v>62</v>
      </c>
      <c r="H814" s="49">
        <v>99</v>
      </c>
      <c r="I814" s="29">
        <v>24597</v>
      </c>
      <c r="J814" s="29">
        <v>1104</v>
      </c>
      <c r="K814" s="29">
        <v>0</v>
      </c>
      <c r="L814" s="29">
        <v>1188</v>
      </c>
      <c r="M814" s="30">
        <v>26889</v>
      </c>
      <c r="N814" s="31"/>
      <c r="O814" s="32"/>
      <c r="P814" s="32"/>
    </row>
    <row r="815" spans="1:16" ht="15">
      <c r="A815" s="27">
        <v>493</v>
      </c>
      <c r="B815" s="18">
        <v>493057093</v>
      </c>
      <c r="C815" s="28" t="s">
        <v>514</v>
      </c>
      <c r="D815" s="18">
        <v>57</v>
      </c>
      <c r="E815" s="28" t="s">
        <v>62</v>
      </c>
      <c r="F815" s="18">
        <v>93</v>
      </c>
      <c r="G815" s="28" t="s">
        <v>98</v>
      </c>
      <c r="H815" s="49">
        <v>37</v>
      </c>
      <c r="I815" s="29">
        <v>24417</v>
      </c>
      <c r="J815" s="29">
        <v>0</v>
      </c>
      <c r="K815" s="29">
        <v>0</v>
      </c>
      <c r="L815" s="29">
        <v>1188</v>
      </c>
      <c r="M815" s="30">
        <v>25605</v>
      </c>
      <c r="N815" s="31"/>
      <c r="O815" s="32"/>
      <c r="P815" s="32"/>
    </row>
    <row r="816" spans="1:16" ht="15">
      <c r="A816" s="27">
        <v>493</v>
      </c>
      <c r="B816" s="18">
        <v>493057163</v>
      </c>
      <c r="C816" s="28" t="s">
        <v>514</v>
      </c>
      <c r="D816" s="18">
        <v>57</v>
      </c>
      <c r="E816" s="28" t="s">
        <v>62</v>
      </c>
      <c r="F816" s="18">
        <v>163</v>
      </c>
      <c r="G816" s="28" t="s">
        <v>168</v>
      </c>
      <c r="H816" s="49">
        <v>4</v>
      </c>
      <c r="I816" s="29">
        <v>20602</v>
      </c>
      <c r="J816" s="29">
        <v>0</v>
      </c>
      <c r="K816" s="29">
        <v>0</v>
      </c>
      <c r="L816" s="29">
        <v>1188</v>
      </c>
      <c r="M816" s="30">
        <v>21790</v>
      </c>
      <c r="N816" s="31"/>
      <c r="O816" s="32"/>
      <c r="P816" s="32"/>
    </row>
    <row r="817" spans="1:16" ht="15">
      <c r="A817" s="27">
        <v>493</v>
      </c>
      <c r="B817" s="18">
        <v>493057176</v>
      </c>
      <c r="C817" s="28" t="s">
        <v>514</v>
      </c>
      <c r="D817" s="18">
        <v>57</v>
      </c>
      <c r="E817" s="28" t="s">
        <v>62</v>
      </c>
      <c r="F817" s="18">
        <v>176</v>
      </c>
      <c r="G817" s="28" t="s">
        <v>181</v>
      </c>
      <c r="H817" s="49">
        <v>1</v>
      </c>
      <c r="I817" s="29">
        <v>18717</v>
      </c>
      <c r="J817" s="29">
        <v>7421</v>
      </c>
      <c r="K817" s="29">
        <v>0</v>
      </c>
      <c r="L817" s="29">
        <v>1188</v>
      </c>
      <c r="M817" s="30">
        <v>27326</v>
      </c>
      <c r="N817" s="31"/>
      <c r="O817" s="32"/>
      <c r="P817" s="32"/>
    </row>
    <row r="818" spans="1:16" ht="15">
      <c r="A818" s="27">
        <v>493</v>
      </c>
      <c r="B818" s="18">
        <v>493057207</v>
      </c>
      <c r="C818" s="28" t="s">
        <v>514</v>
      </c>
      <c r="D818" s="18">
        <v>57</v>
      </c>
      <c r="E818" s="28" t="s">
        <v>62</v>
      </c>
      <c r="F818" s="18">
        <v>207</v>
      </c>
      <c r="G818" s="28" t="s">
        <v>212</v>
      </c>
      <c r="H818" s="49">
        <v>1</v>
      </c>
      <c r="I818" s="29">
        <v>13387</v>
      </c>
      <c r="J818" s="29">
        <v>11222</v>
      </c>
      <c r="K818" s="29">
        <v>0</v>
      </c>
      <c r="L818" s="29">
        <v>1188</v>
      </c>
      <c r="M818" s="30">
        <v>25797</v>
      </c>
      <c r="N818" s="31"/>
      <c r="O818" s="32"/>
      <c r="P818" s="32"/>
    </row>
    <row r="819" spans="1:16" ht="15">
      <c r="A819" s="27">
        <v>493</v>
      </c>
      <c r="B819" s="18">
        <v>493057248</v>
      </c>
      <c r="C819" s="28" t="s">
        <v>514</v>
      </c>
      <c r="D819" s="18">
        <v>57</v>
      </c>
      <c r="E819" s="28" t="s">
        <v>62</v>
      </c>
      <c r="F819" s="18">
        <v>248</v>
      </c>
      <c r="G819" s="28" t="s">
        <v>253</v>
      </c>
      <c r="H819" s="49">
        <v>38</v>
      </c>
      <c r="I819" s="29">
        <v>23373</v>
      </c>
      <c r="J819" s="29">
        <v>852</v>
      </c>
      <c r="K819" s="29">
        <v>0</v>
      </c>
      <c r="L819" s="29">
        <v>1188</v>
      </c>
      <c r="M819" s="30">
        <v>25413</v>
      </c>
      <c r="N819" s="31"/>
      <c r="O819" s="32"/>
      <c r="P819" s="32"/>
    </row>
    <row r="820" spans="1:16" ht="15">
      <c r="A820" s="27">
        <v>493</v>
      </c>
      <c r="B820" s="18">
        <v>493057262</v>
      </c>
      <c r="C820" s="28" t="s">
        <v>514</v>
      </c>
      <c r="D820" s="18">
        <v>57</v>
      </c>
      <c r="E820" s="28" t="s">
        <v>62</v>
      </c>
      <c r="F820" s="18">
        <v>262</v>
      </c>
      <c r="G820" s="28" t="s">
        <v>267</v>
      </c>
      <c r="H820" s="49">
        <v>1</v>
      </c>
      <c r="I820" s="29">
        <v>21472</v>
      </c>
      <c r="J820" s="29">
        <v>201</v>
      </c>
      <c r="K820" s="29">
        <v>0</v>
      </c>
      <c r="L820" s="29">
        <v>1188</v>
      </c>
      <c r="M820" s="30">
        <v>22861</v>
      </c>
      <c r="N820" s="31"/>
      <c r="O820" s="32"/>
      <c r="P820" s="32"/>
    </row>
    <row r="821" spans="1:16" ht="15">
      <c r="A821" s="27">
        <v>493</v>
      </c>
      <c r="B821" s="18">
        <v>493057346</v>
      </c>
      <c r="C821" s="28" t="s">
        <v>514</v>
      </c>
      <c r="D821" s="18">
        <v>57</v>
      </c>
      <c r="E821" s="28" t="s">
        <v>62</v>
      </c>
      <c r="F821" s="18">
        <v>346</v>
      </c>
      <c r="G821" s="28" t="s">
        <v>351</v>
      </c>
      <c r="H821" s="49">
        <v>4</v>
      </c>
      <c r="I821" s="29">
        <v>22202</v>
      </c>
      <c r="J821" s="29">
        <v>3435</v>
      </c>
      <c r="K821" s="29">
        <v>0</v>
      </c>
      <c r="L821" s="29">
        <v>1188</v>
      </c>
      <c r="M821" s="30">
        <v>26825</v>
      </c>
      <c r="N821" s="31"/>
      <c r="O821" s="32"/>
      <c r="P821" s="32"/>
    </row>
    <row r="822" spans="1:16" ht="15">
      <c r="A822" s="27">
        <v>494</v>
      </c>
      <c r="B822" s="18">
        <v>494093035</v>
      </c>
      <c r="C822" s="28" t="s">
        <v>515</v>
      </c>
      <c r="D822" s="18">
        <v>93</v>
      </c>
      <c r="E822" s="28" t="s">
        <v>98</v>
      </c>
      <c r="F822" s="18">
        <v>35</v>
      </c>
      <c r="G822" s="28" t="s">
        <v>40</v>
      </c>
      <c r="H822" s="49">
        <v>4</v>
      </c>
      <c r="I822" s="29">
        <v>21999</v>
      </c>
      <c r="J822" s="29">
        <v>7644</v>
      </c>
      <c r="K822" s="29">
        <v>0</v>
      </c>
      <c r="L822" s="29">
        <v>1188</v>
      </c>
      <c r="M822" s="30">
        <v>30831</v>
      </c>
      <c r="N822" s="31"/>
      <c r="O822" s="32"/>
      <c r="P822" s="32"/>
    </row>
    <row r="823" spans="1:16" ht="15">
      <c r="A823" s="27">
        <v>494</v>
      </c>
      <c r="B823" s="18">
        <v>494093049</v>
      </c>
      <c r="C823" s="28" t="s">
        <v>515</v>
      </c>
      <c r="D823" s="18">
        <v>93</v>
      </c>
      <c r="E823" s="28" t="s">
        <v>98</v>
      </c>
      <c r="F823" s="18">
        <v>49</v>
      </c>
      <c r="G823" s="28" t="s">
        <v>54</v>
      </c>
      <c r="H823" s="49">
        <v>4</v>
      </c>
      <c r="I823" s="29">
        <v>20405</v>
      </c>
      <c r="J823" s="29">
        <v>25257</v>
      </c>
      <c r="K823" s="29">
        <v>0</v>
      </c>
      <c r="L823" s="29">
        <v>1188</v>
      </c>
      <c r="M823" s="30">
        <v>46850</v>
      </c>
      <c r="N823" s="31"/>
      <c r="O823" s="32"/>
      <c r="P823" s="32"/>
    </row>
    <row r="824" spans="1:16" ht="15">
      <c r="A824" s="27">
        <v>494</v>
      </c>
      <c r="B824" s="18">
        <v>494093056</v>
      </c>
      <c r="C824" s="28" t="s">
        <v>515</v>
      </c>
      <c r="D824" s="18">
        <v>93</v>
      </c>
      <c r="E824" s="28" t="s">
        <v>98</v>
      </c>
      <c r="F824" s="18">
        <v>56</v>
      </c>
      <c r="G824" s="28" t="s">
        <v>61</v>
      </c>
      <c r="H824" s="49">
        <v>1</v>
      </c>
      <c r="I824" s="29">
        <v>13418</v>
      </c>
      <c r="J824" s="29">
        <v>4253</v>
      </c>
      <c r="K824" s="29">
        <v>0</v>
      </c>
      <c r="L824" s="29">
        <v>1188</v>
      </c>
      <c r="M824" s="30">
        <v>18859</v>
      </c>
      <c r="N824" s="31"/>
      <c r="O824" s="32"/>
      <c r="P824" s="32"/>
    </row>
    <row r="825" spans="1:16" ht="15">
      <c r="A825" s="27">
        <v>494</v>
      </c>
      <c r="B825" s="18">
        <v>494093057</v>
      </c>
      <c r="C825" s="28" t="s">
        <v>515</v>
      </c>
      <c r="D825" s="18">
        <v>93</v>
      </c>
      <c r="E825" s="28" t="s">
        <v>98</v>
      </c>
      <c r="F825" s="18">
        <v>57</v>
      </c>
      <c r="G825" s="28" t="s">
        <v>62</v>
      </c>
      <c r="H825" s="49">
        <v>79</v>
      </c>
      <c r="I825" s="29">
        <v>19993</v>
      </c>
      <c r="J825" s="29">
        <v>897</v>
      </c>
      <c r="K825" s="29">
        <v>0</v>
      </c>
      <c r="L825" s="29">
        <v>1188</v>
      </c>
      <c r="M825" s="30">
        <v>22078</v>
      </c>
      <c r="N825" s="31"/>
      <c r="O825" s="32"/>
      <c r="P825" s="32"/>
    </row>
    <row r="826" spans="1:16" ht="15">
      <c r="A826" s="27">
        <v>494</v>
      </c>
      <c r="B826" s="18">
        <v>494093071</v>
      </c>
      <c r="C826" s="28" t="s">
        <v>515</v>
      </c>
      <c r="D826" s="18">
        <v>93</v>
      </c>
      <c r="E826" s="28" t="s">
        <v>98</v>
      </c>
      <c r="F826" s="18">
        <v>71</v>
      </c>
      <c r="G826" s="28" t="s">
        <v>76</v>
      </c>
      <c r="H826" s="49">
        <v>2</v>
      </c>
      <c r="I826" s="29">
        <v>12625</v>
      </c>
      <c r="J826" s="29">
        <v>5335</v>
      </c>
      <c r="K826" s="29">
        <v>0</v>
      </c>
      <c r="L826" s="29">
        <v>1188</v>
      </c>
      <c r="M826" s="30">
        <v>19148</v>
      </c>
      <c r="N826" s="31"/>
      <c r="O826" s="32"/>
      <c r="P826" s="32"/>
    </row>
    <row r="827" spans="1:16" ht="15">
      <c r="A827" s="27">
        <v>494</v>
      </c>
      <c r="B827" s="18">
        <v>494093093</v>
      </c>
      <c r="C827" s="28" t="s">
        <v>515</v>
      </c>
      <c r="D827" s="18">
        <v>93</v>
      </c>
      <c r="E827" s="28" t="s">
        <v>98</v>
      </c>
      <c r="F827" s="18">
        <v>93</v>
      </c>
      <c r="G827" s="28" t="s">
        <v>98</v>
      </c>
      <c r="H827" s="49">
        <v>282</v>
      </c>
      <c r="I827" s="29">
        <v>18221</v>
      </c>
      <c r="J827" s="29">
        <v>0</v>
      </c>
      <c r="K827" s="29">
        <v>0</v>
      </c>
      <c r="L827" s="29">
        <v>1188</v>
      </c>
      <c r="M827" s="30">
        <v>19409</v>
      </c>
      <c r="N827" s="31"/>
      <c r="O827" s="32"/>
      <c r="P827" s="32"/>
    </row>
    <row r="828" spans="1:16" ht="15">
      <c r="A828" s="27">
        <v>494</v>
      </c>
      <c r="B828" s="18">
        <v>494093097</v>
      </c>
      <c r="C828" s="28" t="s">
        <v>515</v>
      </c>
      <c r="D828" s="18">
        <v>93</v>
      </c>
      <c r="E828" s="28" t="s">
        <v>98</v>
      </c>
      <c r="F828" s="18">
        <v>97</v>
      </c>
      <c r="G828" s="28" t="s">
        <v>102</v>
      </c>
      <c r="H828" s="49">
        <v>3</v>
      </c>
      <c r="I828" s="29">
        <v>22674</v>
      </c>
      <c r="J828" s="29">
        <v>141</v>
      </c>
      <c r="K828" s="29">
        <v>0</v>
      </c>
      <c r="L828" s="29">
        <v>1188</v>
      </c>
      <c r="M828" s="30">
        <v>24003</v>
      </c>
      <c r="N828" s="31"/>
      <c r="O828" s="32"/>
      <c r="P828" s="32"/>
    </row>
    <row r="829" spans="1:16" ht="15">
      <c r="A829" s="27">
        <v>494</v>
      </c>
      <c r="B829" s="18">
        <v>494093128</v>
      </c>
      <c r="C829" s="28" t="s">
        <v>515</v>
      </c>
      <c r="D829" s="18">
        <v>93</v>
      </c>
      <c r="E829" s="28" t="s">
        <v>98</v>
      </c>
      <c r="F829" s="18">
        <v>128</v>
      </c>
      <c r="G829" s="28" t="s">
        <v>133</v>
      </c>
      <c r="H829" s="49">
        <v>1</v>
      </c>
      <c r="I829" s="29">
        <v>11443</v>
      </c>
      <c r="J829" s="29">
        <v>621</v>
      </c>
      <c r="K829" s="29">
        <v>0</v>
      </c>
      <c r="L829" s="29">
        <v>1188</v>
      </c>
      <c r="M829" s="30">
        <v>13252</v>
      </c>
      <c r="N829" s="31"/>
      <c r="O829" s="32"/>
      <c r="P829" s="32"/>
    </row>
    <row r="830" spans="1:16" ht="15">
      <c r="A830" s="27">
        <v>494</v>
      </c>
      <c r="B830" s="18">
        <v>494093149</v>
      </c>
      <c r="C830" s="28" t="s">
        <v>515</v>
      </c>
      <c r="D830" s="18">
        <v>93</v>
      </c>
      <c r="E830" s="28" t="s">
        <v>98</v>
      </c>
      <c r="F830" s="18">
        <v>149</v>
      </c>
      <c r="G830" s="28" t="s">
        <v>154</v>
      </c>
      <c r="H830" s="49">
        <v>1</v>
      </c>
      <c r="I830" s="29">
        <v>21340</v>
      </c>
      <c r="J830" s="29">
        <v>346</v>
      </c>
      <c r="K830" s="29">
        <v>0</v>
      </c>
      <c r="L830" s="29">
        <v>1188</v>
      </c>
      <c r="M830" s="30">
        <v>22874</v>
      </c>
      <c r="N830" s="31"/>
      <c r="O830" s="32"/>
      <c r="P830" s="32"/>
    </row>
    <row r="831" spans="1:16" ht="15">
      <c r="A831" s="27">
        <v>494</v>
      </c>
      <c r="B831" s="18">
        <v>494093163</v>
      </c>
      <c r="C831" s="28" t="s">
        <v>515</v>
      </c>
      <c r="D831" s="18">
        <v>93</v>
      </c>
      <c r="E831" s="28" t="s">
        <v>98</v>
      </c>
      <c r="F831" s="18">
        <v>163</v>
      </c>
      <c r="G831" s="28" t="s">
        <v>168</v>
      </c>
      <c r="H831" s="49">
        <v>14</v>
      </c>
      <c r="I831" s="29">
        <v>19302</v>
      </c>
      <c r="J831" s="29">
        <v>0</v>
      </c>
      <c r="K831" s="29">
        <v>0</v>
      </c>
      <c r="L831" s="29">
        <v>1188</v>
      </c>
      <c r="M831" s="30">
        <v>20490</v>
      </c>
      <c r="N831" s="31"/>
      <c r="O831" s="32"/>
      <c r="P831" s="32"/>
    </row>
    <row r="832" spans="1:16" ht="15">
      <c r="A832" s="27">
        <v>494</v>
      </c>
      <c r="B832" s="18">
        <v>494093164</v>
      </c>
      <c r="C832" s="28" t="s">
        <v>515</v>
      </c>
      <c r="D832" s="18">
        <v>93</v>
      </c>
      <c r="E832" s="28" t="s">
        <v>98</v>
      </c>
      <c r="F832" s="18">
        <v>164</v>
      </c>
      <c r="G832" s="28" t="s">
        <v>169</v>
      </c>
      <c r="H832" s="49">
        <v>3</v>
      </c>
      <c r="I832" s="29">
        <v>13161.709067176687</v>
      </c>
      <c r="J832" s="29">
        <v>6877</v>
      </c>
      <c r="K832" s="29">
        <v>0</v>
      </c>
      <c r="L832" s="29">
        <v>1188</v>
      </c>
      <c r="M832" s="30">
        <v>21226.709067176685</v>
      </c>
      <c r="N832" s="31"/>
      <c r="O832" s="32"/>
      <c r="P832" s="32"/>
    </row>
    <row r="833" spans="1:16" ht="15">
      <c r="A833" s="27">
        <v>494</v>
      </c>
      <c r="B833" s="18">
        <v>494093165</v>
      </c>
      <c r="C833" s="28" t="s">
        <v>515</v>
      </c>
      <c r="D833" s="18">
        <v>93</v>
      </c>
      <c r="E833" s="28" t="s">
        <v>98</v>
      </c>
      <c r="F833" s="18">
        <v>165</v>
      </c>
      <c r="G833" s="28" t="s">
        <v>170</v>
      </c>
      <c r="H833" s="49">
        <v>32</v>
      </c>
      <c r="I833" s="29">
        <v>17447</v>
      </c>
      <c r="J833" s="29">
        <v>0</v>
      </c>
      <c r="K833" s="29">
        <v>0</v>
      </c>
      <c r="L833" s="29">
        <v>1188</v>
      </c>
      <c r="M833" s="30">
        <v>18635</v>
      </c>
      <c r="N833" s="31"/>
      <c r="O833" s="32"/>
      <c r="P833" s="32"/>
    </row>
    <row r="834" spans="1:16" ht="15">
      <c r="A834" s="27">
        <v>494</v>
      </c>
      <c r="B834" s="18">
        <v>494093176</v>
      </c>
      <c r="C834" s="28" t="s">
        <v>515</v>
      </c>
      <c r="D834" s="18">
        <v>93</v>
      </c>
      <c r="E834" s="28" t="s">
        <v>98</v>
      </c>
      <c r="F834" s="18">
        <v>176</v>
      </c>
      <c r="G834" s="28" t="s">
        <v>181</v>
      </c>
      <c r="H834" s="49">
        <v>13</v>
      </c>
      <c r="I834" s="29">
        <v>19045</v>
      </c>
      <c r="J834" s="29">
        <v>7551</v>
      </c>
      <c r="K834" s="29">
        <v>0</v>
      </c>
      <c r="L834" s="29">
        <v>1188</v>
      </c>
      <c r="M834" s="30">
        <v>27784</v>
      </c>
      <c r="N834" s="31"/>
      <c r="O834" s="32"/>
      <c r="P834" s="32"/>
    </row>
    <row r="835" spans="1:16" ht="15">
      <c r="A835" s="27">
        <v>494</v>
      </c>
      <c r="B835" s="18">
        <v>494093178</v>
      </c>
      <c r="C835" s="28" t="s">
        <v>515</v>
      </c>
      <c r="D835" s="18">
        <v>93</v>
      </c>
      <c r="E835" s="28" t="s">
        <v>98</v>
      </c>
      <c r="F835" s="18">
        <v>178</v>
      </c>
      <c r="G835" s="28" t="s">
        <v>183</v>
      </c>
      <c r="H835" s="49">
        <v>2</v>
      </c>
      <c r="I835" s="29">
        <v>12429</v>
      </c>
      <c r="J835" s="29">
        <v>1573</v>
      </c>
      <c r="K835" s="29">
        <v>0</v>
      </c>
      <c r="L835" s="29">
        <v>1188</v>
      </c>
      <c r="M835" s="30">
        <v>15190</v>
      </c>
      <c r="N835" s="31"/>
      <c r="O835" s="32"/>
      <c r="P835" s="32"/>
    </row>
    <row r="836" spans="1:16" ht="15">
      <c r="A836" s="27">
        <v>494</v>
      </c>
      <c r="B836" s="18">
        <v>494093181</v>
      </c>
      <c r="C836" s="28" t="s">
        <v>515</v>
      </c>
      <c r="D836" s="18">
        <v>93</v>
      </c>
      <c r="E836" s="28" t="s">
        <v>98</v>
      </c>
      <c r="F836" s="18">
        <v>181</v>
      </c>
      <c r="G836" s="28" t="s">
        <v>186</v>
      </c>
      <c r="H836" s="49">
        <v>4</v>
      </c>
      <c r="I836" s="29">
        <v>20139</v>
      </c>
      <c r="J836" s="29">
        <v>285</v>
      </c>
      <c r="K836" s="29">
        <v>0</v>
      </c>
      <c r="L836" s="29">
        <v>1188</v>
      </c>
      <c r="M836" s="30">
        <v>21612</v>
      </c>
      <c r="N836" s="31"/>
      <c r="O836" s="32"/>
      <c r="P836" s="32"/>
    </row>
    <row r="837" spans="1:16" ht="15">
      <c r="A837" s="27">
        <v>494</v>
      </c>
      <c r="B837" s="18">
        <v>494093229</v>
      </c>
      <c r="C837" s="28" t="s">
        <v>515</v>
      </c>
      <c r="D837" s="18">
        <v>93</v>
      </c>
      <c r="E837" s="28" t="s">
        <v>98</v>
      </c>
      <c r="F837" s="18">
        <v>229</v>
      </c>
      <c r="G837" s="28" t="s">
        <v>234</v>
      </c>
      <c r="H837" s="49">
        <v>5</v>
      </c>
      <c r="I837" s="29">
        <v>12034</v>
      </c>
      <c r="J837" s="29">
        <v>1305</v>
      </c>
      <c r="K837" s="29">
        <v>0</v>
      </c>
      <c r="L837" s="29">
        <v>1188</v>
      </c>
      <c r="M837" s="30">
        <v>14527</v>
      </c>
      <c r="N837" s="31"/>
      <c r="O837" s="32"/>
      <c r="P837" s="32"/>
    </row>
    <row r="838" spans="1:16" ht="15">
      <c r="A838" s="27">
        <v>494</v>
      </c>
      <c r="B838" s="18">
        <v>494093248</v>
      </c>
      <c r="C838" s="28" t="s">
        <v>515</v>
      </c>
      <c r="D838" s="18">
        <v>93</v>
      </c>
      <c r="E838" s="28" t="s">
        <v>98</v>
      </c>
      <c r="F838" s="18">
        <v>248</v>
      </c>
      <c r="G838" s="28" t="s">
        <v>253</v>
      </c>
      <c r="H838" s="49">
        <v>307</v>
      </c>
      <c r="I838" s="29">
        <v>18096</v>
      </c>
      <c r="J838" s="29">
        <v>659</v>
      </c>
      <c r="K838" s="29">
        <v>0</v>
      </c>
      <c r="L838" s="29">
        <v>1188</v>
      </c>
      <c r="M838" s="30">
        <v>19943</v>
      </c>
      <c r="N838" s="31"/>
      <c r="O838" s="32"/>
      <c r="P838" s="32"/>
    </row>
    <row r="839" spans="1:16" ht="15">
      <c r="A839" s="27">
        <v>494</v>
      </c>
      <c r="B839" s="18">
        <v>494093262</v>
      </c>
      <c r="C839" s="28" t="s">
        <v>515</v>
      </c>
      <c r="D839" s="18">
        <v>93</v>
      </c>
      <c r="E839" s="28" t="s">
        <v>98</v>
      </c>
      <c r="F839" s="18">
        <v>262</v>
      </c>
      <c r="G839" s="28" t="s">
        <v>267</v>
      </c>
      <c r="H839" s="49">
        <v>20</v>
      </c>
      <c r="I839" s="29">
        <v>15498</v>
      </c>
      <c r="J839" s="29">
        <v>145</v>
      </c>
      <c r="K839" s="29">
        <v>0</v>
      </c>
      <c r="L839" s="29">
        <v>1188</v>
      </c>
      <c r="M839" s="30">
        <v>16831</v>
      </c>
      <c r="N839" s="31"/>
      <c r="O839" s="32"/>
      <c r="P839" s="32"/>
    </row>
    <row r="840" spans="1:16" ht="15">
      <c r="A840" s="27">
        <v>494</v>
      </c>
      <c r="B840" s="18">
        <v>494093284</v>
      </c>
      <c r="C840" s="28" t="s">
        <v>515</v>
      </c>
      <c r="D840" s="18">
        <v>93</v>
      </c>
      <c r="E840" s="28" t="s">
        <v>98</v>
      </c>
      <c r="F840" s="18">
        <v>284</v>
      </c>
      <c r="G840" s="28" t="s">
        <v>289</v>
      </c>
      <c r="H840" s="49">
        <v>5</v>
      </c>
      <c r="I840" s="29">
        <v>13719</v>
      </c>
      <c r="J840" s="29">
        <v>6575</v>
      </c>
      <c r="K840" s="29">
        <v>0</v>
      </c>
      <c r="L840" s="29">
        <v>1188</v>
      </c>
      <c r="M840" s="30">
        <v>21482</v>
      </c>
      <c r="N840" s="31"/>
      <c r="O840" s="32"/>
      <c r="P840" s="32"/>
    </row>
    <row r="841" spans="1:16" ht="15">
      <c r="A841" s="27">
        <v>494</v>
      </c>
      <c r="B841" s="18">
        <v>494093346</v>
      </c>
      <c r="C841" s="28" t="s">
        <v>515</v>
      </c>
      <c r="D841" s="18">
        <v>93</v>
      </c>
      <c r="E841" s="28" t="s">
        <v>98</v>
      </c>
      <c r="F841" s="18">
        <v>346</v>
      </c>
      <c r="G841" s="28" t="s">
        <v>351</v>
      </c>
      <c r="H841" s="49">
        <v>1</v>
      </c>
      <c r="I841" s="29">
        <v>13418</v>
      </c>
      <c r="J841" s="29">
        <v>2076</v>
      </c>
      <c r="K841" s="29">
        <v>0</v>
      </c>
      <c r="L841" s="29">
        <v>1188</v>
      </c>
      <c r="M841" s="30">
        <v>16682</v>
      </c>
      <c r="N841" s="31"/>
      <c r="O841" s="32"/>
      <c r="P841" s="32"/>
    </row>
    <row r="842" spans="1:16" ht="15">
      <c r="A842" s="27">
        <v>494</v>
      </c>
      <c r="B842" s="18">
        <v>494093347</v>
      </c>
      <c r="C842" s="28" t="s">
        <v>515</v>
      </c>
      <c r="D842" s="18">
        <v>93</v>
      </c>
      <c r="E842" s="28" t="s">
        <v>98</v>
      </c>
      <c r="F842" s="18">
        <v>347</v>
      </c>
      <c r="G842" s="28" t="s">
        <v>352</v>
      </c>
      <c r="H842" s="49">
        <v>3</v>
      </c>
      <c r="I842" s="29">
        <v>12889</v>
      </c>
      <c r="J842" s="29">
        <v>5874</v>
      </c>
      <c r="K842" s="29">
        <v>0</v>
      </c>
      <c r="L842" s="29">
        <v>1188</v>
      </c>
      <c r="M842" s="30">
        <v>19951</v>
      </c>
      <c r="N842" s="31"/>
      <c r="O842" s="32"/>
      <c r="P842" s="32"/>
    </row>
    <row r="843" spans="1:16" ht="15">
      <c r="A843" s="27">
        <v>496</v>
      </c>
      <c r="B843" s="18">
        <v>496201003</v>
      </c>
      <c r="C843" s="28" t="s">
        <v>516</v>
      </c>
      <c r="D843" s="18">
        <v>201</v>
      </c>
      <c r="E843" s="28" t="s">
        <v>206</v>
      </c>
      <c r="F843" s="18">
        <v>3</v>
      </c>
      <c r="G843" s="28" t="s">
        <v>8</v>
      </c>
      <c r="H843" s="49">
        <v>2</v>
      </c>
      <c r="I843" s="29">
        <v>17291</v>
      </c>
      <c r="J843" s="29">
        <v>2197</v>
      </c>
      <c r="K843" s="29">
        <v>0</v>
      </c>
      <c r="L843" s="29">
        <v>1188</v>
      </c>
      <c r="M843" s="30">
        <v>20676</v>
      </c>
      <c r="N843" s="31"/>
      <c r="O843" s="32"/>
      <c r="P843" s="32"/>
    </row>
    <row r="844" spans="1:16" ht="15">
      <c r="A844" s="27">
        <v>496</v>
      </c>
      <c r="B844" s="18">
        <v>496201072</v>
      </c>
      <c r="C844" s="28" t="s">
        <v>516</v>
      </c>
      <c r="D844" s="18">
        <v>201</v>
      </c>
      <c r="E844" s="28" t="s">
        <v>206</v>
      </c>
      <c r="F844" s="18">
        <v>72</v>
      </c>
      <c r="G844" s="28" t="s">
        <v>77</v>
      </c>
      <c r="H844" s="49">
        <v>2</v>
      </c>
      <c r="I844" s="29">
        <v>12989</v>
      </c>
      <c r="J844" s="29">
        <v>4121</v>
      </c>
      <c r="K844" s="29">
        <v>0</v>
      </c>
      <c r="L844" s="29">
        <v>1188</v>
      </c>
      <c r="M844" s="30">
        <v>18298</v>
      </c>
      <c r="N844" s="31"/>
      <c r="O844" s="32"/>
      <c r="P844" s="32"/>
    </row>
    <row r="845" spans="1:16" ht="15">
      <c r="A845" s="27">
        <v>496</v>
      </c>
      <c r="B845" s="18">
        <v>496201094</v>
      </c>
      <c r="C845" s="28" t="s">
        <v>516</v>
      </c>
      <c r="D845" s="18">
        <v>201</v>
      </c>
      <c r="E845" s="28" t="s">
        <v>206</v>
      </c>
      <c r="F845" s="18">
        <v>94</v>
      </c>
      <c r="G845" s="28" t="s">
        <v>99</v>
      </c>
      <c r="H845" s="49">
        <v>1</v>
      </c>
      <c r="I845" s="29">
        <v>23304</v>
      </c>
      <c r="J845" s="29">
        <v>1783</v>
      </c>
      <c r="K845" s="29">
        <v>0</v>
      </c>
      <c r="L845" s="29">
        <v>1188</v>
      </c>
      <c r="M845" s="30">
        <v>26275</v>
      </c>
      <c r="N845" s="31"/>
      <c r="O845" s="32"/>
      <c r="P845" s="32"/>
    </row>
    <row r="846" spans="1:16" ht="15">
      <c r="A846" s="27">
        <v>496</v>
      </c>
      <c r="B846" s="18">
        <v>496201095</v>
      </c>
      <c r="C846" s="28" t="s">
        <v>516</v>
      </c>
      <c r="D846" s="18">
        <v>201</v>
      </c>
      <c r="E846" s="28" t="s">
        <v>206</v>
      </c>
      <c r="F846" s="18">
        <v>95</v>
      </c>
      <c r="G846" s="28" t="s">
        <v>100</v>
      </c>
      <c r="H846" s="49">
        <v>4</v>
      </c>
      <c r="I846" s="29">
        <v>21390</v>
      </c>
      <c r="J846" s="29">
        <v>14</v>
      </c>
      <c r="K846" s="29">
        <v>0</v>
      </c>
      <c r="L846" s="29">
        <v>1188</v>
      </c>
      <c r="M846" s="30">
        <v>22592</v>
      </c>
      <c r="N846" s="31"/>
      <c r="O846" s="32"/>
      <c r="P846" s="32"/>
    </row>
    <row r="847" spans="1:16" ht="15">
      <c r="A847" s="27">
        <v>496</v>
      </c>
      <c r="B847" s="18">
        <v>496201201</v>
      </c>
      <c r="C847" s="28" t="s">
        <v>516</v>
      </c>
      <c r="D847" s="18">
        <v>201</v>
      </c>
      <c r="E847" s="28" t="s">
        <v>206</v>
      </c>
      <c r="F847" s="18">
        <v>201</v>
      </c>
      <c r="G847" s="28" t="s">
        <v>206</v>
      </c>
      <c r="H847" s="49">
        <v>491</v>
      </c>
      <c r="I847" s="29">
        <v>19801</v>
      </c>
      <c r="J847" s="29">
        <v>0</v>
      </c>
      <c r="K847" s="29">
        <v>0</v>
      </c>
      <c r="L847" s="29">
        <v>1188</v>
      </c>
      <c r="M847" s="30">
        <v>20989</v>
      </c>
      <c r="N847" s="31"/>
      <c r="O847" s="32"/>
      <c r="P847" s="32"/>
    </row>
    <row r="848" spans="1:16" ht="15">
      <c r="A848" s="27">
        <v>496</v>
      </c>
      <c r="B848" s="18">
        <v>496201665</v>
      </c>
      <c r="C848" s="28" t="s">
        <v>516</v>
      </c>
      <c r="D848" s="18">
        <v>201</v>
      </c>
      <c r="E848" s="28" t="s">
        <v>206</v>
      </c>
      <c r="F848" s="18">
        <v>665</v>
      </c>
      <c r="G848" s="28" t="s">
        <v>378</v>
      </c>
      <c r="H848" s="49">
        <v>1</v>
      </c>
      <c r="I848" s="29">
        <v>13431.230297709923</v>
      </c>
      <c r="J848" s="29">
        <v>2575</v>
      </c>
      <c r="K848" s="29">
        <v>0</v>
      </c>
      <c r="L848" s="29">
        <v>1188</v>
      </c>
      <c r="M848" s="30">
        <v>17194.230297709924</v>
      </c>
      <c r="N848" s="31"/>
      <c r="O848" s="32"/>
      <c r="P848" s="32"/>
    </row>
    <row r="849" spans="1:16" ht="15">
      <c r="A849" s="27">
        <v>497</v>
      </c>
      <c r="B849" s="18">
        <v>497117005</v>
      </c>
      <c r="C849" s="28" t="s">
        <v>517</v>
      </c>
      <c r="D849" s="18">
        <v>117</v>
      </c>
      <c r="E849" s="28" t="s">
        <v>122</v>
      </c>
      <c r="F849" s="18">
        <v>5</v>
      </c>
      <c r="G849" s="28" t="s">
        <v>10</v>
      </c>
      <c r="H849" s="49">
        <v>7</v>
      </c>
      <c r="I849" s="29">
        <v>14163</v>
      </c>
      <c r="J849" s="29">
        <v>4833</v>
      </c>
      <c r="K849" s="29">
        <v>0</v>
      </c>
      <c r="L849" s="29">
        <v>1188</v>
      </c>
      <c r="M849" s="30">
        <v>20184</v>
      </c>
      <c r="N849" s="31"/>
      <c r="O849" s="32"/>
      <c r="P849" s="32"/>
    </row>
    <row r="850" spans="1:16" ht="15">
      <c r="A850" s="27">
        <v>497</v>
      </c>
      <c r="B850" s="18">
        <v>497117008</v>
      </c>
      <c r="C850" s="28" t="s">
        <v>517</v>
      </c>
      <c r="D850" s="18">
        <v>117</v>
      </c>
      <c r="E850" s="28" t="s">
        <v>122</v>
      </c>
      <c r="F850" s="18">
        <v>8</v>
      </c>
      <c r="G850" s="28" t="s">
        <v>13</v>
      </c>
      <c r="H850" s="49">
        <v>71</v>
      </c>
      <c r="I850" s="29">
        <v>11948</v>
      </c>
      <c r="J850" s="29">
        <v>12020</v>
      </c>
      <c r="K850" s="29">
        <v>0</v>
      </c>
      <c r="L850" s="29">
        <v>1188</v>
      </c>
      <c r="M850" s="30">
        <v>25156</v>
      </c>
      <c r="N850" s="31"/>
      <c r="O850" s="32"/>
      <c r="P850" s="32"/>
    </row>
    <row r="851" spans="1:16" ht="15">
      <c r="A851" s="27">
        <v>497</v>
      </c>
      <c r="B851" s="18">
        <v>497117024</v>
      </c>
      <c r="C851" s="28" t="s">
        <v>517</v>
      </c>
      <c r="D851" s="18">
        <v>117</v>
      </c>
      <c r="E851" s="28" t="s">
        <v>122</v>
      </c>
      <c r="F851" s="18">
        <v>24</v>
      </c>
      <c r="G851" s="28" t="s">
        <v>29</v>
      </c>
      <c r="H851" s="49">
        <v>23</v>
      </c>
      <c r="I851" s="29">
        <v>12960</v>
      </c>
      <c r="J851" s="29">
        <v>3688</v>
      </c>
      <c r="K851" s="29">
        <v>0</v>
      </c>
      <c r="L851" s="29">
        <v>1188</v>
      </c>
      <c r="M851" s="30">
        <v>17836</v>
      </c>
      <c r="N851" s="31"/>
      <c r="O851" s="32"/>
      <c r="P851" s="32"/>
    </row>
    <row r="852" spans="1:16" ht="15">
      <c r="A852" s="27">
        <v>497</v>
      </c>
      <c r="B852" s="18">
        <v>497117061</v>
      </c>
      <c r="C852" s="28" t="s">
        <v>517</v>
      </c>
      <c r="D852" s="18">
        <v>117</v>
      </c>
      <c r="E852" s="28" t="s">
        <v>122</v>
      </c>
      <c r="F852" s="18">
        <v>61</v>
      </c>
      <c r="G852" s="28" t="s">
        <v>66</v>
      </c>
      <c r="H852" s="49">
        <v>29</v>
      </c>
      <c r="I852" s="29">
        <v>16782</v>
      </c>
      <c r="J852" s="29">
        <v>1715</v>
      </c>
      <c r="K852" s="29">
        <v>0</v>
      </c>
      <c r="L852" s="29">
        <v>1188</v>
      </c>
      <c r="M852" s="30">
        <v>19685</v>
      </c>
      <c r="N852" s="31"/>
      <c r="O852" s="32"/>
      <c r="P852" s="32"/>
    </row>
    <row r="853" spans="1:16" ht="15">
      <c r="A853" s="27">
        <v>497</v>
      </c>
      <c r="B853" s="18">
        <v>497117074</v>
      </c>
      <c r="C853" s="28" t="s">
        <v>517</v>
      </c>
      <c r="D853" s="18">
        <v>117</v>
      </c>
      <c r="E853" s="28" t="s">
        <v>122</v>
      </c>
      <c r="F853" s="18">
        <v>74</v>
      </c>
      <c r="G853" s="28" t="s">
        <v>79</v>
      </c>
      <c r="H853" s="49">
        <v>3</v>
      </c>
      <c r="I853" s="29">
        <v>11443</v>
      </c>
      <c r="J853" s="29">
        <v>11382</v>
      </c>
      <c r="K853" s="29">
        <v>0</v>
      </c>
      <c r="L853" s="29">
        <v>1188</v>
      </c>
      <c r="M853" s="30">
        <v>24013</v>
      </c>
      <c r="N853" s="31"/>
      <c r="O853" s="32"/>
      <c r="P853" s="32"/>
    </row>
    <row r="854" spans="1:16" ht="15">
      <c r="A854" s="27">
        <v>497</v>
      </c>
      <c r="B854" s="18">
        <v>497117086</v>
      </c>
      <c r="C854" s="28" t="s">
        <v>517</v>
      </c>
      <c r="D854" s="18">
        <v>117</v>
      </c>
      <c r="E854" s="28" t="s">
        <v>122</v>
      </c>
      <c r="F854" s="18">
        <v>86</v>
      </c>
      <c r="G854" s="28" t="s">
        <v>91</v>
      </c>
      <c r="H854" s="49">
        <v>18</v>
      </c>
      <c r="I854" s="29">
        <v>12133</v>
      </c>
      <c r="J854" s="29">
        <v>2793</v>
      </c>
      <c r="K854" s="29">
        <v>0</v>
      </c>
      <c r="L854" s="29">
        <v>1188</v>
      </c>
      <c r="M854" s="30">
        <v>16114</v>
      </c>
      <c r="N854" s="31"/>
      <c r="O854" s="32"/>
      <c r="P854" s="32"/>
    </row>
    <row r="855" spans="1:16" ht="15">
      <c r="A855" s="27">
        <v>497</v>
      </c>
      <c r="B855" s="18">
        <v>497117087</v>
      </c>
      <c r="C855" s="28" t="s">
        <v>517</v>
      </c>
      <c r="D855" s="18">
        <v>117</v>
      </c>
      <c r="E855" s="28" t="s">
        <v>122</v>
      </c>
      <c r="F855" s="18">
        <v>87</v>
      </c>
      <c r="G855" s="28" t="s">
        <v>92</v>
      </c>
      <c r="H855" s="49">
        <v>4</v>
      </c>
      <c r="I855" s="29">
        <v>15745</v>
      </c>
      <c r="J855" s="29">
        <v>5197</v>
      </c>
      <c r="K855" s="29">
        <v>0</v>
      </c>
      <c r="L855" s="29">
        <v>1188</v>
      </c>
      <c r="M855" s="30">
        <v>22130</v>
      </c>
      <c r="N855" s="31"/>
      <c r="O855" s="32"/>
      <c r="P855" s="32"/>
    </row>
    <row r="856" spans="1:16" ht="15">
      <c r="A856" s="27">
        <v>497</v>
      </c>
      <c r="B856" s="18">
        <v>497117111</v>
      </c>
      <c r="C856" s="28" t="s">
        <v>517</v>
      </c>
      <c r="D856" s="18">
        <v>117</v>
      </c>
      <c r="E856" s="28" t="s">
        <v>122</v>
      </c>
      <c r="F856" s="18">
        <v>111</v>
      </c>
      <c r="G856" s="28" t="s">
        <v>116</v>
      </c>
      <c r="H856" s="49">
        <v>20</v>
      </c>
      <c r="I856" s="29">
        <v>11700</v>
      </c>
      <c r="J856" s="29">
        <v>3571</v>
      </c>
      <c r="K856" s="29">
        <v>0</v>
      </c>
      <c r="L856" s="29">
        <v>1188</v>
      </c>
      <c r="M856" s="30">
        <v>16459</v>
      </c>
      <c r="N856" s="31"/>
      <c r="O856" s="32"/>
      <c r="P856" s="32"/>
    </row>
    <row r="857" spans="1:16" ht="15">
      <c r="A857" s="27">
        <v>497</v>
      </c>
      <c r="B857" s="18">
        <v>497117114</v>
      </c>
      <c r="C857" s="28" t="s">
        <v>517</v>
      </c>
      <c r="D857" s="18">
        <v>117</v>
      </c>
      <c r="E857" s="28" t="s">
        <v>122</v>
      </c>
      <c r="F857" s="18">
        <v>114</v>
      </c>
      <c r="G857" s="28" t="s">
        <v>119</v>
      </c>
      <c r="H857" s="49">
        <v>16</v>
      </c>
      <c r="I857" s="29">
        <v>15899</v>
      </c>
      <c r="J857" s="29">
        <v>4607</v>
      </c>
      <c r="K857" s="29">
        <v>0</v>
      </c>
      <c r="L857" s="29">
        <v>1188</v>
      </c>
      <c r="M857" s="30">
        <v>21694</v>
      </c>
      <c r="N857" s="31"/>
      <c r="O857" s="32"/>
      <c r="P857" s="32"/>
    </row>
    <row r="858" spans="1:16" ht="15">
      <c r="A858" s="27">
        <v>497</v>
      </c>
      <c r="B858" s="18">
        <v>497117117</v>
      </c>
      <c r="C858" s="28" t="s">
        <v>517</v>
      </c>
      <c r="D858" s="18">
        <v>117</v>
      </c>
      <c r="E858" s="28" t="s">
        <v>122</v>
      </c>
      <c r="F858" s="18">
        <v>117</v>
      </c>
      <c r="G858" s="28" t="s">
        <v>122</v>
      </c>
      <c r="H858" s="49">
        <v>32</v>
      </c>
      <c r="I858" s="29">
        <v>12482</v>
      </c>
      <c r="J858" s="29">
        <v>3442</v>
      </c>
      <c r="K858" s="29">
        <v>0</v>
      </c>
      <c r="L858" s="29">
        <v>1188</v>
      </c>
      <c r="M858" s="30">
        <v>17112</v>
      </c>
      <c r="N858" s="31"/>
      <c r="O858" s="32"/>
      <c r="P858" s="32"/>
    </row>
    <row r="859" spans="1:16" ht="15">
      <c r="A859" s="27">
        <v>497</v>
      </c>
      <c r="B859" s="18">
        <v>497117127</v>
      </c>
      <c r="C859" s="28" t="s">
        <v>517</v>
      </c>
      <c r="D859" s="18">
        <v>117</v>
      </c>
      <c r="E859" s="28" t="s">
        <v>122</v>
      </c>
      <c r="F859" s="18">
        <v>127</v>
      </c>
      <c r="G859" s="28" t="s">
        <v>132</v>
      </c>
      <c r="H859" s="49">
        <v>5</v>
      </c>
      <c r="I859" s="29">
        <v>11657</v>
      </c>
      <c r="J859" s="29">
        <v>11917</v>
      </c>
      <c r="K859" s="29">
        <v>0</v>
      </c>
      <c r="L859" s="29">
        <v>1188</v>
      </c>
      <c r="M859" s="30">
        <v>24762</v>
      </c>
      <c r="N859" s="31"/>
      <c r="O859" s="32"/>
      <c r="P859" s="32"/>
    </row>
    <row r="860" spans="1:16" ht="15">
      <c r="A860" s="27">
        <v>497</v>
      </c>
      <c r="B860" s="18">
        <v>497117137</v>
      </c>
      <c r="C860" s="28" t="s">
        <v>517</v>
      </c>
      <c r="D860" s="18">
        <v>117</v>
      </c>
      <c r="E860" s="28" t="s">
        <v>122</v>
      </c>
      <c r="F860" s="18">
        <v>137</v>
      </c>
      <c r="G860" s="28" t="s">
        <v>142</v>
      </c>
      <c r="H860" s="49">
        <v>30</v>
      </c>
      <c r="I860" s="29">
        <v>14559</v>
      </c>
      <c r="J860" s="29">
        <v>427</v>
      </c>
      <c r="K860" s="29">
        <v>0</v>
      </c>
      <c r="L860" s="29">
        <v>1188</v>
      </c>
      <c r="M860" s="30">
        <v>16174</v>
      </c>
      <c r="N860" s="31"/>
      <c r="O860" s="32"/>
      <c r="P860" s="32"/>
    </row>
    <row r="861" spans="1:16" ht="15">
      <c r="A861" s="27">
        <v>497</v>
      </c>
      <c r="B861" s="18">
        <v>497117159</v>
      </c>
      <c r="C861" s="28" t="s">
        <v>517</v>
      </c>
      <c r="D861" s="18">
        <v>117</v>
      </c>
      <c r="E861" s="28" t="s">
        <v>122</v>
      </c>
      <c r="F861" s="18">
        <v>159</v>
      </c>
      <c r="G861" s="28" t="s">
        <v>164</v>
      </c>
      <c r="H861" s="49">
        <v>9</v>
      </c>
      <c r="I861" s="29">
        <v>11598</v>
      </c>
      <c r="J861" s="29">
        <v>4654</v>
      </c>
      <c r="K861" s="29">
        <v>0</v>
      </c>
      <c r="L861" s="29">
        <v>1188</v>
      </c>
      <c r="M861" s="30">
        <v>17440</v>
      </c>
      <c r="N861" s="31"/>
      <c r="O861" s="32"/>
      <c r="P861" s="32"/>
    </row>
    <row r="862" spans="1:16" ht="15">
      <c r="A862" s="27">
        <v>497</v>
      </c>
      <c r="B862" s="18">
        <v>497117161</v>
      </c>
      <c r="C862" s="28" t="s">
        <v>517</v>
      </c>
      <c r="D862" s="18">
        <v>117</v>
      </c>
      <c r="E862" s="28" t="s">
        <v>122</v>
      </c>
      <c r="F862" s="18">
        <v>161</v>
      </c>
      <c r="G862" s="28" t="s">
        <v>166</v>
      </c>
      <c r="H862" s="49">
        <v>5</v>
      </c>
      <c r="I862" s="29">
        <v>14647</v>
      </c>
      <c r="J862" s="29">
        <v>5018</v>
      </c>
      <c r="K862" s="29">
        <v>0</v>
      </c>
      <c r="L862" s="29">
        <v>1188</v>
      </c>
      <c r="M862" s="30">
        <v>20853</v>
      </c>
      <c r="N862" s="31"/>
      <c r="O862" s="32"/>
      <c r="P862" s="32"/>
    </row>
    <row r="863" spans="1:16" ht="15">
      <c r="A863" s="27">
        <v>497</v>
      </c>
      <c r="B863" s="18">
        <v>497117210</v>
      </c>
      <c r="C863" s="28" t="s">
        <v>517</v>
      </c>
      <c r="D863" s="18">
        <v>117</v>
      </c>
      <c r="E863" s="28" t="s">
        <v>122</v>
      </c>
      <c r="F863" s="18">
        <v>210</v>
      </c>
      <c r="G863" s="28" t="s">
        <v>215</v>
      </c>
      <c r="H863" s="49">
        <v>52</v>
      </c>
      <c r="I863" s="29">
        <v>11916</v>
      </c>
      <c r="J863" s="29">
        <v>5741</v>
      </c>
      <c r="K863" s="29">
        <v>0</v>
      </c>
      <c r="L863" s="29">
        <v>1188</v>
      </c>
      <c r="M863" s="30">
        <v>18845</v>
      </c>
      <c r="N863" s="31"/>
      <c r="O863" s="32"/>
      <c r="P863" s="32"/>
    </row>
    <row r="864" spans="1:16" ht="15">
      <c r="A864" s="27">
        <v>497</v>
      </c>
      <c r="B864" s="18">
        <v>497117223</v>
      </c>
      <c r="C864" s="28" t="s">
        <v>517</v>
      </c>
      <c r="D864" s="18">
        <v>117</v>
      </c>
      <c r="E864" s="28" t="s">
        <v>122</v>
      </c>
      <c r="F864" s="18">
        <v>223</v>
      </c>
      <c r="G864" s="28" t="s">
        <v>228</v>
      </c>
      <c r="H864" s="49">
        <v>1</v>
      </c>
      <c r="I864" s="29">
        <v>11275</v>
      </c>
      <c r="J864" s="29">
        <v>1391</v>
      </c>
      <c r="K864" s="29">
        <v>0</v>
      </c>
      <c r="L864" s="29">
        <v>1188</v>
      </c>
      <c r="M864" s="30">
        <v>13854</v>
      </c>
      <c r="N864" s="31"/>
      <c r="O864" s="32"/>
      <c r="P864" s="32"/>
    </row>
    <row r="865" spans="1:16" ht="15">
      <c r="A865" s="27">
        <v>497</v>
      </c>
      <c r="B865" s="18">
        <v>497117227</v>
      </c>
      <c r="C865" s="28" t="s">
        <v>517</v>
      </c>
      <c r="D865" s="18">
        <v>117</v>
      </c>
      <c r="E865" s="28" t="s">
        <v>122</v>
      </c>
      <c r="F865" s="18">
        <v>227</v>
      </c>
      <c r="G865" s="28" t="s">
        <v>232</v>
      </c>
      <c r="H865" s="49">
        <v>3</v>
      </c>
      <c r="I865" s="29">
        <v>15262</v>
      </c>
      <c r="J865" s="29">
        <v>1874</v>
      </c>
      <c r="K865" s="29">
        <v>0</v>
      </c>
      <c r="L865" s="29">
        <v>1188</v>
      </c>
      <c r="M865" s="30">
        <v>18324</v>
      </c>
      <c r="N865" s="31"/>
      <c r="O865" s="32"/>
      <c r="P865" s="32"/>
    </row>
    <row r="866" spans="1:16" ht="15">
      <c r="A866" s="27">
        <v>497</v>
      </c>
      <c r="B866" s="18">
        <v>497117230</v>
      </c>
      <c r="C866" s="28" t="s">
        <v>517</v>
      </c>
      <c r="D866" s="18">
        <v>117</v>
      </c>
      <c r="E866" s="28" t="s">
        <v>122</v>
      </c>
      <c r="F866" s="18">
        <v>230</v>
      </c>
      <c r="G866" s="28" t="s">
        <v>235</v>
      </c>
      <c r="H866" s="49">
        <v>2</v>
      </c>
      <c r="I866" s="29">
        <v>15392</v>
      </c>
      <c r="J866" s="29">
        <v>27447</v>
      </c>
      <c r="K866" s="29">
        <v>0</v>
      </c>
      <c r="L866" s="29">
        <v>1188</v>
      </c>
      <c r="M866" s="30">
        <v>44027</v>
      </c>
      <c r="N866" s="31"/>
      <c r="O866" s="32"/>
      <c r="P866" s="32"/>
    </row>
    <row r="867" spans="1:16" ht="15">
      <c r="A867" s="27">
        <v>497</v>
      </c>
      <c r="B867" s="18">
        <v>497117272</v>
      </c>
      <c r="C867" s="28" t="s">
        <v>517</v>
      </c>
      <c r="D867" s="18">
        <v>117</v>
      </c>
      <c r="E867" s="28" t="s">
        <v>122</v>
      </c>
      <c r="F867" s="18">
        <v>272</v>
      </c>
      <c r="G867" s="28" t="s">
        <v>277</v>
      </c>
      <c r="H867" s="49">
        <v>2</v>
      </c>
      <c r="I867" s="29">
        <v>11337</v>
      </c>
      <c r="J867" s="29">
        <v>11460</v>
      </c>
      <c r="K867" s="29">
        <v>0</v>
      </c>
      <c r="L867" s="29">
        <v>1188</v>
      </c>
      <c r="M867" s="30">
        <v>23985</v>
      </c>
      <c r="N867" s="31"/>
      <c r="O867" s="32"/>
      <c r="P867" s="32"/>
    </row>
    <row r="868" spans="1:16" ht="15">
      <c r="A868" s="27">
        <v>497</v>
      </c>
      <c r="B868" s="18">
        <v>497117275</v>
      </c>
      <c r="C868" s="28" t="s">
        <v>517</v>
      </c>
      <c r="D868" s="18">
        <v>117</v>
      </c>
      <c r="E868" s="28" t="s">
        <v>122</v>
      </c>
      <c r="F868" s="18">
        <v>275</v>
      </c>
      <c r="G868" s="28" t="s">
        <v>280</v>
      </c>
      <c r="H868" s="49">
        <v>3</v>
      </c>
      <c r="I868" s="29">
        <v>11354</v>
      </c>
      <c r="J868" s="29">
        <v>5505</v>
      </c>
      <c r="K868" s="29">
        <v>0</v>
      </c>
      <c r="L868" s="29">
        <v>1188</v>
      </c>
      <c r="M868" s="30">
        <v>18047</v>
      </c>
      <c r="N868" s="31"/>
      <c r="O868" s="32"/>
      <c r="P868" s="32"/>
    </row>
    <row r="869" spans="1:16" ht="15">
      <c r="A869" s="27">
        <v>497</v>
      </c>
      <c r="B869" s="18">
        <v>497117278</v>
      </c>
      <c r="C869" s="28" t="s">
        <v>517</v>
      </c>
      <c r="D869" s="18">
        <v>117</v>
      </c>
      <c r="E869" s="28" t="s">
        <v>122</v>
      </c>
      <c r="F869" s="18">
        <v>278</v>
      </c>
      <c r="G869" s="28" t="s">
        <v>283</v>
      </c>
      <c r="H869" s="49">
        <v>70</v>
      </c>
      <c r="I869" s="29">
        <v>12713</v>
      </c>
      <c r="J869" s="29">
        <v>3503</v>
      </c>
      <c r="K869" s="29">
        <v>0</v>
      </c>
      <c r="L869" s="29">
        <v>1188</v>
      </c>
      <c r="M869" s="30">
        <v>17404</v>
      </c>
      <c r="N869" s="31"/>
      <c r="O869" s="32"/>
      <c r="P869" s="32"/>
    </row>
    <row r="870" spans="1:16" ht="15">
      <c r="A870" s="27">
        <v>497</v>
      </c>
      <c r="B870" s="18">
        <v>497117281</v>
      </c>
      <c r="C870" s="28" t="s">
        <v>517</v>
      </c>
      <c r="D870" s="18">
        <v>117</v>
      </c>
      <c r="E870" s="28" t="s">
        <v>122</v>
      </c>
      <c r="F870" s="18">
        <v>281</v>
      </c>
      <c r="G870" s="28" t="s">
        <v>286</v>
      </c>
      <c r="H870" s="49">
        <v>70</v>
      </c>
      <c r="I870" s="29">
        <v>17954</v>
      </c>
      <c r="J870" s="29">
        <v>0</v>
      </c>
      <c r="K870" s="29">
        <v>0</v>
      </c>
      <c r="L870" s="29">
        <v>1188</v>
      </c>
      <c r="M870" s="30">
        <v>19142</v>
      </c>
      <c r="N870" s="31"/>
      <c r="O870" s="32"/>
      <c r="P870" s="32"/>
    </row>
    <row r="871" spans="1:16" ht="15">
      <c r="A871" s="27">
        <v>497</v>
      </c>
      <c r="B871" s="18">
        <v>497117325</v>
      </c>
      <c r="C871" s="28" t="s">
        <v>517</v>
      </c>
      <c r="D871" s="18">
        <v>117</v>
      </c>
      <c r="E871" s="28" t="s">
        <v>122</v>
      </c>
      <c r="F871" s="18">
        <v>325</v>
      </c>
      <c r="G871" s="28" t="s">
        <v>330</v>
      </c>
      <c r="H871" s="49">
        <v>13</v>
      </c>
      <c r="I871" s="29">
        <v>12637</v>
      </c>
      <c r="J871" s="29">
        <v>833</v>
      </c>
      <c r="K871" s="29">
        <v>0</v>
      </c>
      <c r="L871" s="29">
        <v>1188</v>
      </c>
      <c r="M871" s="30">
        <v>14658</v>
      </c>
      <c r="N871" s="31"/>
      <c r="O871" s="32"/>
      <c r="P871" s="32"/>
    </row>
    <row r="872" spans="1:16" ht="15">
      <c r="A872" s="27">
        <v>497</v>
      </c>
      <c r="B872" s="18">
        <v>497117332</v>
      </c>
      <c r="C872" s="28" t="s">
        <v>517</v>
      </c>
      <c r="D872" s="18">
        <v>117</v>
      </c>
      <c r="E872" s="28" t="s">
        <v>122</v>
      </c>
      <c r="F872" s="18">
        <v>332</v>
      </c>
      <c r="G872" s="28" t="s">
        <v>337</v>
      </c>
      <c r="H872" s="49">
        <v>14</v>
      </c>
      <c r="I872" s="29">
        <v>14103</v>
      </c>
      <c r="J872" s="29">
        <v>415</v>
      </c>
      <c r="K872" s="29">
        <v>0</v>
      </c>
      <c r="L872" s="29">
        <v>1188</v>
      </c>
      <c r="M872" s="30">
        <v>15706</v>
      </c>
      <c r="N872" s="31"/>
      <c r="O872" s="32"/>
      <c r="P872" s="32"/>
    </row>
    <row r="873" spans="1:16" ht="15">
      <c r="A873" s="27">
        <v>497</v>
      </c>
      <c r="B873" s="18">
        <v>497117340</v>
      </c>
      <c r="C873" s="28" t="s">
        <v>517</v>
      </c>
      <c r="D873" s="18">
        <v>117</v>
      </c>
      <c r="E873" s="28" t="s">
        <v>122</v>
      </c>
      <c r="F873" s="18">
        <v>340</v>
      </c>
      <c r="G873" s="28" t="s">
        <v>345</v>
      </c>
      <c r="H873" s="49">
        <v>1</v>
      </c>
      <c r="I873" s="29">
        <v>11462</v>
      </c>
      <c r="J873" s="29">
        <v>8759</v>
      </c>
      <c r="K873" s="29">
        <v>0</v>
      </c>
      <c r="L873" s="29">
        <v>1188</v>
      </c>
      <c r="M873" s="30">
        <v>21409</v>
      </c>
      <c r="N873" s="31"/>
      <c r="O873" s="32"/>
      <c r="P873" s="32"/>
    </row>
    <row r="874" spans="1:16" ht="15">
      <c r="A874" s="27">
        <v>497</v>
      </c>
      <c r="B874" s="18">
        <v>497117605</v>
      </c>
      <c r="C874" s="28" t="s">
        <v>517</v>
      </c>
      <c r="D874" s="18">
        <v>117</v>
      </c>
      <c r="E874" s="28" t="s">
        <v>122</v>
      </c>
      <c r="F874" s="18">
        <v>605</v>
      </c>
      <c r="G874" s="28" t="s">
        <v>361</v>
      </c>
      <c r="H874" s="49">
        <v>56</v>
      </c>
      <c r="I874" s="29">
        <v>13575</v>
      </c>
      <c r="J874" s="29">
        <v>10307</v>
      </c>
      <c r="K874" s="29">
        <v>0</v>
      </c>
      <c r="L874" s="29">
        <v>1188</v>
      </c>
      <c r="M874" s="30">
        <v>25070</v>
      </c>
      <c r="N874" s="31"/>
      <c r="O874" s="32"/>
      <c r="P874" s="32"/>
    </row>
    <row r="875" spans="1:16" ht="15">
      <c r="A875" s="27">
        <v>497</v>
      </c>
      <c r="B875" s="18">
        <v>497117632</v>
      </c>
      <c r="C875" s="28" t="s">
        <v>517</v>
      </c>
      <c r="D875" s="18">
        <v>117</v>
      </c>
      <c r="E875" s="28" t="s">
        <v>122</v>
      </c>
      <c r="F875" s="18">
        <v>632</v>
      </c>
      <c r="G875" s="28" t="s">
        <v>369</v>
      </c>
      <c r="H875" s="49">
        <v>1</v>
      </c>
      <c r="I875" s="29">
        <v>11462</v>
      </c>
      <c r="J875" s="29">
        <v>8598</v>
      </c>
      <c r="K875" s="29">
        <v>0</v>
      </c>
      <c r="L875" s="29">
        <v>1188</v>
      </c>
      <c r="M875" s="30">
        <v>21248</v>
      </c>
      <c r="N875" s="31"/>
      <c r="O875" s="32"/>
      <c r="P875" s="32"/>
    </row>
    <row r="876" spans="1:16" ht="15">
      <c r="A876" s="27">
        <v>497</v>
      </c>
      <c r="B876" s="18">
        <v>497117670</v>
      </c>
      <c r="C876" s="28" t="s">
        <v>517</v>
      </c>
      <c r="D876" s="18">
        <v>117</v>
      </c>
      <c r="E876" s="28" t="s">
        <v>122</v>
      </c>
      <c r="F876" s="18">
        <v>670</v>
      </c>
      <c r="G876" s="28" t="s">
        <v>379</v>
      </c>
      <c r="H876" s="49">
        <v>5</v>
      </c>
      <c r="I876" s="29">
        <v>13311</v>
      </c>
      <c r="J876" s="29">
        <v>9265</v>
      </c>
      <c r="K876" s="29">
        <v>0</v>
      </c>
      <c r="L876" s="29">
        <v>1188</v>
      </c>
      <c r="M876" s="30">
        <v>23764</v>
      </c>
      <c r="N876" s="31"/>
      <c r="O876" s="32"/>
      <c r="P876" s="32"/>
    </row>
    <row r="877" spans="1:16" ht="15">
      <c r="A877" s="27">
        <v>497</v>
      </c>
      <c r="B877" s="18">
        <v>497117674</v>
      </c>
      <c r="C877" s="28" t="s">
        <v>517</v>
      </c>
      <c r="D877" s="18">
        <v>117</v>
      </c>
      <c r="E877" s="28" t="s">
        <v>122</v>
      </c>
      <c r="F877" s="18">
        <v>674</v>
      </c>
      <c r="G877" s="28" t="s">
        <v>382</v>
      </c>
      <c r="H877" s="49">
        <v>5</v>
      </c>
      <c r="I877" s="29">
        <v>15182</v>
      </c>
      <c r="J877" s="29">
        <v>7351</v>
      </c>
      <c r="K877" s="29">
        <v>0</v>
      </c>
      <c r="L877" s="29">
        <v>1188</v>
      </c>
      <c r="M877" s="30">
        <v>23721</v>
      </c>
      <c r="N877" s="31"/>
      <c r="O877" s="32"/>
      <c r="P877" s="32"/>
    </row>
    <row r="878" spans="1:16" ht="15">
      <c r="A878" s="27">
        <v>497</v>
      </c>
      <c r="B878" s="18">
        <v>497117680</v>
      </c>
      <c r="C878" s="28" t="s">
        <v>517</v>
      </c>
      <c r="D878" s="18">
        <v>117</v>
      </c>
      <c r="E878" s="28" t="s">
        <v>122</v>
      </c>
      <c r="F878" s="18">
        <v>680</v>
      </c>
      <c r="G878" s="28" t="s">
        <v>384</v>
      </c>
      <c r="H878" s="49">
        <v>4</v>
      </c>
      <c r="I878" s="29">
        <v>11842</v>
      </c>
      <c r="J878" s="29">
        <v>3856</v>
      </c>
      <c r="K878" s="29">
        <v>0</v>
      </c>
      <c r="L878" s="29">
        <v>1188</v>
      </c>
      <c r="M878" s="30">
        <v>16886</v>
      </c>
      <c r="N878" s="31"/>
      <c r="O878" s="32"/>
      <c r="P878" s="32"/>
    </row>
    <row r="879" spans="1:16" ht="15">
      <c r="A879" s="27">
        <v>497</v>
      </c>
      <c r="B879" s="18">
        <v>497117683</v>
      </c>
      <c r="C879" s="28" t="s">
        <v>517</v>
      </c>
      <c r="D879" s="18">
        <v>117</v>
      </c>
      <c r="E879" s="28" t="s">
        <v>122</v>
      </c>
      <c r="F879" s="18">
        <v>683</v>
      </c>
      <c r="G879" s="28" t="s">
        <v>385</v>
      </c>
      <c r="H879" s="49">
        <v>5</v>
      </c>
      <c r="I879" s="29">
        <v>15059</v>
      </c>
      <c r="J879" s="29">
        <v>12393</v>
      </c>
      <c r="K879" s="29">
        <v>0</v>
      </c>
      <c r="L879" s="29">
        <v>1188</v>
      </c>
      <c r="M879" s="30">
        <v>28640</v>
      </c>
      <c r="N879" s="31"/>
      <c r="O879" s="32"/>
      <c r="P879" s="32"/>
    </row>
    <row r="880" spans="1:16" ht="15">
      <c r="A880" s="27">
        <v>497</v>
      </c>
      <c r="B880" s="18">
        <v>497117717</v>
      </c>
      <c r="C880" s="28" t="s">
        <v>517</v>
      </c>
      <c r="D880" s="18">
        <v>117</v>
      </c>
      <c r="E880" s="28" t="s">
        <v>122</v>
      </c>
      <c r="F880" s="18">
        <v>717</v>
      </c>
      <c r="G880" s="28" t="s">
        <v>395</v>
      </c>
      <c r="H880" s="49">
        <v>2</v>
      </c>
      <c r="I880" s="29">
        <v>15941</v>
      </c>
      <c r="J880" s="29">
        <v>9006</v>
      </c>
      <c r="K880" s="29">
        <v>0</v>
      </c>
      <c r="L880" s="29">
        <v>1188</v>
      </c>
      <c r="M880" s="30">
        <v>26135</v>
      </c>
      <c r="N880" s="31"/>
      <c r="O880" s="32"/>
      <c r="P880" s="32"/>
    </row>
    <row r="881" spans="1:16" ht="15">
      <c r="A881" s="27">
        <v>497</v>
      </c>
      <c r="B881" s="18">
        <v>497117750</v>
      </c>
      <c r="C881" s="28" t="s">
        <v>517</v>
      </c>
      <c r="D881" s="18">
        <v>117</v>
      </c>
      <c r="E881" s="28" t="s">
        <v>122</v>
      </c>
      <c r="F881" s="18">
        <v>750</v>
      </c>
      <c r="G881" s="28" t="s">
        <v>403</v>
      </c>
      <c r="H881" s="49">
        <v>3</v>
      </c>
      <c r="I881" s="29">
        <v>12988</v>
      </c>
      <c r="J881" s="29">
        <v>19506</v>
      </c>
      <c r="K881" s="29">
        <v>0</v>
      </c>
      <c r="L881" s="29">
        <v>1188</v>
      </c>
      <c r="M881" s="30">
        <v>33682</v>
      </c>
      <c r="N881" s="31"/>
      <c r="O881" s="32"/>
      <c r="P881" s="32"/>
    </row>
    <row r="882" spans="1:16" ht="15">
      <c r="A882" s="27">
        <v>497</v>
      </c>
      <c r="B882" s="18">
        <v>497117755</v>
      </c>
      <c r="C882" s="28" t="s">
        <v>517</v>
      </c>
      <c r="D882" s="18">
        <v>117</v>
      </c>
      <c r="E882" s="28" t="s">
        <v>122</v>
      </c>
      <c r="F882" s="18">
        <v>755</v>
      </c>
      <c r="G882" s="28" t="s">
        <v>405</v>
      </c>
      <c r="H882" s="49">
        <v>4</v>
      </c>
      <c r="I882" s="29">
        <v>11723</v>
      </c>
      <c r="J882" s="29">
        <v>4816</v>
      </c>
      <c r="K882" s="29">
        <v>0</v>
      </c>
      <c r="L882" s="29">
        <v>1188</v>
      </c>
      <c r="M882" s="30">
        <v>17727</v>
      </c>
      <c r="N882" s="31"/>
      <c r="O882" s="32"/>
      <c r="P882" s="32"/>
    </row>
    <row r="883" spans="1:16" ht="15">
      <c r="A883" s="27">
        <v>497</v>
      </c>
      <c r="B883" s="18">
        <v>497117766</v>
      </c>
      <c r="C883" s="28" t="s">
        <v>517</v>
      </c>
      <c r="D883" s="18">
        <v>117</v>
      </c>
      <c r="E883" s="28" t="s">
        <v>122</v>
      </c>
      <c r="F883" s="18">
        <v>766</v>
      </c>
      <c r="G883" s="28" t="s">
        <v>409</v>
      </c>
      <c r="H883" s="49">
        <v>4</v>
      </c>
      <c r="I883" s="29">
        <v>16104</v>
      </c>
      <c r="J883" s="29">
        <v>5584</v>
      </c>
      <c r="K883" s="29">
        <v>0</v>
      </c>
      <c r="L883" s="29">
        <v>1188</v>
      </c>
      <c r="M883" s="30">
        <v>22876</v>
      </c>
      <c r="N883" s="31"/>
      <c r="O883" s="32"/>
      <c r="P883" s="32"/>
    </row>
    <row r="884" spans="1:16" ht="15">
      <c r="A884" s="27">
        <v>498</v>
      </c>
      <c r="B884" s="18">
        <v>498281005</v>
      </c>
      <c r="C884" s="28" t="s">
        <v>518</v>
      </c>
      <c r="D884" s="18">
        <v>281</v>
      </c>
      <c r="E884" s="28" t="s">
        <v>286</v>
      </c>
      <c r="F884" s="18">
        <v>5</v>
      </c>
      <c r="G884" s="28" t="s">
        <v>10</v>
      </c>
      <c r="H884" s="49">
        <v>1</v>
      </c>
      <c r="I884" s="29">
        <v>19728</v>
      </c>
      <c r="J884" s="29">
        <v>6732</v>
      </c>
      <c r="K884" s="29">
        <v>0</v>
      </c>
      <c r="L884" s="29">
        <v>1188</v>
      </c>
      <c r="M884" s="30">
        <v>27648</v>
      </c>
      <c r="N884" s="31"/>
      <c r="O884" s="32"/>
      <c r="P884" s="32"/>
    </row>
    <row r="885" spans="1:16" ht="15">
      <c r="A885" s="27">
        <v>498</v>
      </c>
      <c r="B885" s="18">
        <v>498281061</v>
      </c>
      <c r="C885" s="28" t="s">
        <v>518</v>
      </c>
      <c r="D885" s="18">
        <v>281</v>
      </c>
      <c r="E885" s="28" t="s">
        <v>286</v>
      </c>
      <c r="F885" s="18">
        <v>61</v>
      </c>
      <c r="G885" s="28" t="s">
        <v>66</v>
      </c>
      <c r="H885" s="49">
        <v>14</v>
      </c>
      <c r="I885" s="29">
        <v>19778</v>
      </c>
      <c r="J885" s="29">
        <v>2022</v>
      </c>
      <c r="K885" s="29">
        <v>0</v>
      </c>
      <c r="L885" s="29">
        <v>1188</v>
      </c>
      <c r="M885" s="30">
        <v>22988</v>
      </c>
      <c r="N885" s="31"/>
      <c r="O885" s="32"/>
      <c r="P885" s="32"/>
    </row>
    <row r="886" spans="1:16" ht="15">
      <c r="A886" s="27">
        <v>498</v>
      </c>
      <c r="B886" s="18">
        <v>498281087</v>
      </c>
      <c r="C886" s="28" t="s">
        <v>518</v>
      </c>
      <c r="D886" s="18">
        <v>281</v>
      </c>
      <c r="E886" s="28" t="s">
        <v>286</v>
      </c>
      <c r="F886" s="18">
        <v>87</v>
      </c>
      <c r="G886" s="28" t="s">
        <v>92</v>
      </c>
      <c r="H886" s="49">
        <v>1</v>
      </c>
      <c r="I886" s="29">
        <v>14171.529570502429</v>
      </c>
      <c r="J886" s="29">
        <v>4678</v>
      </c>
      <c r="K886" s="29">
        <v>0</v>
      </c>
      <c r="L886" s="29">
        <v>1188</v>
      </c>
      <c r="M886" s="30">
        <v>20037.529570502429</v>
      </c>
      <c r="N886" s="31"/>
      <c r="O886" s="32"/>
      <c r="P886" s="32"/>
    </row>
    <row r="887" spans="1:16" ht="15">
      <c r="A887" s="27">
        <v>498</v>
      </c>
      <c r="B887" s="18">
        <v>498281137</v>
      </c>
      <c r="C887" s="28" t="s">
        <v>518</v>
      </c>
      <c r="D887" s="18">
        <v>281</v>
      </c>
      <c r="E887" s="28" t="s">
        <v>286</v>
      </c>
      <c r="F887" s="18">
        <v>137</v>
      </c>
      <c r="G887" s="28" t="s">
        <v>142</v>
      </c>
      <c r="H887" s="49">
        <v>4</v>
      </c>
      <c r="I887" s="29">
        <v>21389</v>
      </c>
      <c r="J887" s="29">
        <v>628</v>
      </c>
      <c r="K887" s="29">
        <v>0</v>
      </c>
      <c r="L887" s="29">
        <v>1188</v>
      </c>
      <c r="M887" s="30">
        <v>23205</v>
      </c>
      <c r="N887" s="31"/>
      <c r="O887" s="32"/>
      <c r="P887" s="32"/>
    </row>
    <row r="888" spans="1:16" ht="15">
      <c r="A888" s="27">
        <v>498</v>
      </c>
      <c r="B888" s="18">
        <v>498281281</v>
      </c>
      <c r="C888" s="28" t="s">
        <v>518</v>
      </c>
      <c r="D888" s="18">
        <v>281</v>
      </c>
      <c r="E888" s="28" t="s">
        <v>286</v>
      </c>
      <c r="F888" s="18">
        <v>281</v>
      </c>
      <c r="G888" s="28" t="s">
        <v>286</v>
      </c>
      <c r="H888" s="49">
        <v>745</v>
      </c>
      <c r="I888" s="29">
        <v>20687</v>
      </c>
      <c r="J888" s="29">
        <v>0</v>
      </c>
      <c r="K888" s="29">
        <v>0</v>
      </c>
      <c r="L888" s="29">
        <v>1188</v>
      </c>
      <c r="M888" s="30">
        <v>21875</v>
      </c>
      <c r="N888" s="31"/>
      <c r="O888" s="32"/>
      <c r="P888" s="32"/>
    </row>
    <row r="889" spans="1:16" ht="15">
      <c r="A889" s="27">
        <v>498</v>
      </c>
      <c r="B889" s="18">
        <v>498281325</v>
      </c>
      <c r="C889" s="28" t="s">
        <v>518</v>
      </c>
      <c r="D889" s="18">
        <v>281</v>
      </c>
      <c r="E889" s="28" t="s">
        <v>286</v>
      </c>
      <c r="F889" s="18">
        <v>325</v>
      </c>
      <c r="G889" s="28" t="s">
        <v>330</v>
      </c>
      <c r="H889" s="49">
        <v>1</v>
      </c>
      <c r="I889" s="29">
        <v>20266</v>
      </c>
      <c r="J889" s="29">
        <v>1336</v>
      </c>
      <c r="K889" s="29">
        <v>0</v>
      </c>
      <c r="L889" s="29">
        <v>1188</v>
      </c>
      <c r="M889" s="30">
        <v>22790</v>
      </c>
      <c r="N889" s="31"/>
      <c r="O889" s="32"/>
      <c r="P889" s="32"/>
    </row>
    <row r="890" spans="1:16" ht="15">
      <c r="A890" s="27">
        <v>498</v>
      </c>
      <c r="B890" s="18">
        <v>498281332</v>
      </c>
      <c r="C890" s="28" t="s">
        <v>518</v>
      </c>
      <c r="D890" s="18">
        <v>281</v>
      </c>
      <c r="E890" s="28" t="s">
        <v>286</v>
      </c>
      <c r="F890" s="18">
        <v>332</v>
      </c>
      <c r="G890" s="28" t="s">
        <v>337</v>
      </c>
      <c r="H890" s="49">
        <v>3</v>
      </c>
      <c r="I890" s="29">
        <v>17546</v>
      </c>
      <c r="J890" s="29">
        <v>516</v>
      </c>
      <c r="K890" s="29">
        <v>0</v>
      </c>
      <c r="L890" s="29">
        <v>1188</v>
      </c>
      <c r="M890" s="30">
        <v>19250</v>
      </c>
      <c r="N890" s="31"/>
      <c r="O890" s="32"/>
      <c r="P890" s="32"/>
    </row>
    <row r="891" spans="1:16" ht="15">
      <c r="A891" s="27">
        <v>499</v>
      </c>
      <c r="B891" s="18">
        <v>499061005</v>
      </c>
      <c r="C891" s="28" t="s">
        <v>571</v>
      </c>
      <c r="D891" s="18">
        <v>61</v>
      </c>
      <c r="E891" s="28" t="s">
        <v>66</v>
      </c>
      <c r="F891" s="18">
        <v>5</v>
      </c>
      <c r="G891" s="28" t="s">
        <v>10</v>
      </c>
      <c r="H891" s="49">
        <v>32</v>
      </c>
      <c r="I891" s="29">
        <v>15673</v>
      </c>
      <c r="J891" s="29">
        <v>5348</v>
      </c>
      <c r="K891" s="29">
        <v>0</v>
      </c>
      <c r="L891" s="29">
        <v>1188</v>
      </c>
      <c r="M891" s="30">
        <v>22209</v>
      </c>
      <c r="N891" s="31"/>
      <c r="O891" s="32"/>
      <c r="P891" s="32"/>
    </row>
    <row r="892" spans="1:16" ht="15">
      <c r="A892" s="27">
        <v>499</v>
      </c>
      <c r="B892" s="18">
        <v>499061024</v>
      </c>
      <c r="C892" s="28" t="s">
        <v>571</v>
      </c>
      <c r="D892" s="18">
        <v>61</v>
      </c>
      <c r="E892" s="28" t="s">
        <v>66</v>
      </c>
      <c r="F892" s="18">
        <v>24</v>
      </c>
      <c r="G892" s="28" t="s">
        <v>29</v>
      </c>
      <c r="H892" s="49">
        <v>1</v>
      </c>
      <c r="I892" s="29">
        <v>18081</v>
      </c>
      <c r="J892" s="29">
        <v>5145</v>
      </c>
      <c r="K892" s="29">
        <v>0</v>
      </c>
      <c r="L892" s="29">
        <v>1188</v>
      </c>
      <c r="M892" s="30">
        <v>24414</v>
      </c>
      <c r="N892" s="31"/>
      <c r="O892" s="32"/>
      <c r="P892" s="32"/>
    </row>
    <row r="893" spans="1:16" ht="15">
      <c r="A893" s="27">
        <v>499</v>
      </c>
      <c r="B893" s="18">
        <v>499061061</v>
      </c>
      <c r="C893" s="28" t="s">
        <v>571</v>
      </c>
      <c r="D893" s="18">
        <v>61</v>
      </c>
      <c r="E893" s="28" t="s">
        <v>66</v>
      </c>
      <c r="F893" s="18">
        <v>61</v>
      </c>
      <c r="G893" s="28" t="s">
        <v>66</v>
      </c>
      <c r="H893" s="49">
        <v>97</v>
      </c>
      <c r="I893" s="29">
        <v>16575</v>
      </c>
      <c r="J893" s="29">
        <v>1694</v>
      </c>
      <c r="K893" s="29">
        <v>0</v>
      </c>
      <c r="L893" s="29">
        <v>1188</v>
      </c>
      <c r="M893" s="30">
        <v>19457</v>
      </c>
      <c r="N893" s="31"/>
      <c r="O893" s="32"/>
      <c r="P893" s="32"/>
    </row>
    <row r="894" spans="1:16" ht="15">
      <c r="A894" s="27">
        <v>499</v>
      </c>
      <c r="B894" s="18">
        <v>499061086</v>
      </c>
      <c r="C894" s="28" t="s">
        <v>571</v>
      </c>
      <c r="D894" s="18">
        <v>61</v>
      </c>
      <c r="E894" s="28" t="s">
        <v>66</v>
      </c>
      <c r="F894" s="18">
        <v>86</v>
      </c>
      <c r="G894" s="28" t="s">
        <v>91</v>
      </c>
      <c r="H894" s="49">
        <v>1</v>
      </c>
      <c r="I894" s="29">
        <v>16848</v>
      </c>
      <c r="J894" s="29">
        <v>3879</v>
      </c>
      <c r="K894" s="29">
        <v>0</v>
      </c>
      <c r="L894" s="29">
        <v>1188</v>
      </c>
      <c r="M894" s="30">
        <v>21915</v>
      </c>
      <c r="N894" s="31"/>
      <c r="O894" s="32"/>
      <c r="P894" s="32"/>
    </row>
    <row r="895" spans="1:16" ht="15">
      <c r="A895" s="27">
        <v>499</v>
      </c>
      <c r="B895" s="18">
        <v>499061087</v>
      </c>
      <c r="C895" s="28" t="s">
        <v>571</v>
      </c>
      <c r="D895" s="18">
        <v>61</v>
      </c>
      <c r="E895" s="28" t="s">
        <v>66</v>
      </c>
      <c r="F895" s="18">
        <v>87</v>
      </c>
      <c r="G895" s="28" t="s">
        <v>92</v>
      </c>
      <c r="H895" s="49">
        <v>1</v>
      </c>
      <c r="I895" s="29">
        <v>15819</v>
      </c>
      <c r="J895" s="29">
        <v>5222</v>
      </c>
      <c r="K895" s="29">
        <v>0</v>
      </c>
      <c r="L895" s="29">
        <v>1188</v>
      </c>
      <c r="M895" s="30">
        <v>22229</v>
      </c>
      <c r="N895" s="31"/>
      <c r="O895" s="32"/>
      <c r="P895" s="32"/>
    </row>
    <row r="896" spans="1:16" ht="15">
      <c r="A896" s="27">
        <v>499</v>
      </c>
      <c r="B896" s="18">
        <v>499061137</v>
      </c>
      <c r="C896" s="28" t="s">
        <v>571</v>
      </c>
      <c r="D896" s="18">
        <v>61</v>
      </c>
      <c r="E896" s="28" t="s">
        <v>66</v>
      </c>
      <c r="F896" s="18">
        <v>137</v>
      </c>
      <c r="G896" s="28" t="s">
        <v>142</v>
      </c>
      <c r="H896" s="49">
        <v>57</v>
      </c>
      <c r="I896" s="29">
        <v>18592</v>
      </c>
      <c r="J896" s="29">
        <v>546</v>
      </c>
      <c r="K896" s="29">
        <v>0</v>
      </c>
      <c r="L896" s="29">
        <v>1188</v>
      </c>
      <c r="M896" s="30">
        <v>20326</v>
      </c>
      <c r="N896" s="31"/>
      <c r="O896" s="32"/>
      <c r="P896" s="32"/>
    </row>
    <row r="897" spans="1:16" ht="15">
      <c r="A897" s="27">
        <v>499</v>
      </c>
      <c r="B897" s="18">
        <v>499061159</v>
      </c>
      <c r="C897" s="28" t="s">
        <v>571</v>
      </c>
      <c r="D897" s="18">
        <v>61</v>
      </c>
      <c r="E897" s="28" t="s">
        <v>66</v>
      </c>
      <c r="F897" s="18">
        <v>159</v>
      </c>
      <c r="G897" s="28" t="s">
        <v>164</v>
      </c>
      <c r="H897" s="49">
        <v>1</v>
      </c>
      <c r="I897" s="29">
        <v>13041.036764382559</v>
      </c>
      <c r="J897" s="29">
        <v>5234</v>
      </c>
      <c r="K897" s="29">
        <v>0</v>
      </c>
      <c r="L897" s="29">
        <v>1188</v>
      </c>
      <c r="M897" s="30">
        <v>19463.036764382559</v>
      </c>
      <c r="N897" s="31"/>
      <c r="O897" s="32"/>
      <c r="P897" s="32"/>
    </row>
    <row r="898" spans="1:16" ht="15">
      <c r="A898" s="27">
        <v>499</v>
      </c>
      <c r="B898" s="18">
        <v>499061161</v>
      </c>
      <c r="C898" s="28" t="s">
        <v>571</v>
      </c>
      <c r="D898" s="18">
        <v>61</v>
      </c>
      <c r="E898" s="28" t="s">
        <v>66</v>
      </c>
      <c r="F898" s="18">
        <v>161</v>
      </c>
      <c r="G898" s="28" t="s">
        <v>166</v>
      </c>
      <c r="H898" s="49">
        <v>10</v>
      </c>
      <c r="I898" s="29">
        <v>13828</v>
      </c>
      <c r="J898" s="29">
        <v>4738</v>
      </c>
      <c r="K898" s="29">
        <v>0</v>
      </c>
      <c r="L898" s="29">
        <v>1188</v>
      </c>
      <c r="M898" s="30">
        <v>19754</v>
      </c>
      <c r="N898" s="31"/>
      <c r="O898" s="32"/>
      <c r="P898" s="32"/>
    </row>
    <row r="899" spans="1:16" ht="15">
      <c r="A899" s="27">
        <v>499</v>
      </c>
      <c r="B899" s="18">
        <v>499061191</v>
      </c>
      <c r="C899" s="28" t="s">
        <v>571</v>
      </c>
      <c r="D899" s="18">
        <v>61</v>
      </c>
      <c r="E899" s="28" t="s">
        <v>66</v>
      </c>
      <c r="F899" s="18">
        <v>191</v>
      </c>
      <c r="G899" s="28" t="s">
        <v>196</v>
      </c>
      <c r="H899" s="49">
        <v>1</v>
      </c>
      <c r="I899" s="29">
        <v>16215</v>
      </c>
      <c r="J899" s="29">
        <v>4996</v>
      </c>
      <c r="K899" s="29">
        <v>0</v>
      </c>
      <c r="L899" s="29">
        <v>1188</v>
      </c>
      <c r="M899" s="30">
        <v>22399</v>
      </c>
      <c r="N899" s="31"/>
      <c r="O899" s="32"/>
      <c r="P899" s="32"/>
    </row>
    <row r="900" spans="1:16" ht="15">
      <c r="A900" s="27">
        <v>499</v>
      </c>
      <c r="B900" s="18">
        <v>499061278</v>
      </c>
      <c r="C900" s="28" t="s">
        <v>571</v>
      </c>
      <c r="D900" s="18">
        <v>61</v>
      </c>
      <c r="E900" s="28" t="s">
        <v>66</v>
      </c>
      <c r="F900" s="18">
        <v>278</v>
      </c>
      <c r="G900" s="28" t="s">
        <v>283</v>
      </c>
      <c r="H900" s="49">
        <v>1</v>
      </c>
      <c r="I900" s="29">
        <v>19189</v>
      </c>
      <c r="J900" s="29">
        <v>5287</v>
      </c>
      <c r="K900" s="29">
        <v>0</v>
      </c>
      <c r="L900" s="29">
        <v>1188</v>
      </c>
      <c r="M900" s="30">
        <v>25664</v>
      </c>
      <c r="N900" s="31"/>
      <c r="O900" s="32"/>
      <c r="P900" s="32"/>
    </row>
    <row r="901" spans="1:16" ht="15">
      <c r="A901" s="27">
        <v>499</v>
      </c>
      <c r="B901" s="18">
        <v>499061281</v>
      </c>
      <c r="C901" s="28" t="s">
        <v>571</v>
      </c>
      <c r="D901" s="18">
        <v>61</v>
      </c>
      <c r="E901" s="28" t="s">
        <v>66</v>
      </c>
      <c r="F901" s="18">
        <v>281</v>
      </c>
      <c r="G901" s="28" t="s">
        <v>286</v>
      </c>
      <c r="H901" s="49">
        <v>260</v>
      </c>
      <c r="I901" s="29">
        <v>19323</v>
      </c>
      <c r="J901" s="29">
        <v>0</v>
      </c>
      <c r="K901" s="29">
        <v>0</v>
      </c>
      <c r="L901" s="29">
        <v>1188</v>
      </c>
      <c r="M901" s="30">
        <v>20511</v>
      </c>
      <c r="N901" s="31"/>
      <c r="O901" s="32"/>
      <c r="P901" s="32"/>
    </row>
    <row r="902" spans="1:16" ht="15">
      <c r="A902" s="27">
        <v>499</v>
      </c>
      <c r="B902" s="18">
        <v>499061325</v>
      </c>
      <c r="C902" s="28" t="s">
        <v>571</v>
      </c>
      <c r="D902" s="18">
        <v>61</v>
      </c>
      <c r="E902" s="28" t="s">
        <v>66</v>
      </c>
      <c r="F902" s="18">
        <v>325</v>
      </c>
      <c r="G902" s="28" t="s">
        <v>330</v>
      </c>
      <c r="H902" s="49">
        <v>15</v>
      </c>
      <c r="I902" s="29">
        <v>14630</v>
      </c>
      <c r="J902" s="29">
        <v>965</v>
      </c>
      <c r="K902" s="29">
        <v>0</v>
      </c>
      <c r="L902" s="29">
        <v>1188</v>
      </c>
      <c r="M902" s="30">
        <v>16783</v>
      </c>
      <c r="N902" s="31"/>
      <c r="O902" s="32"/>
      <c r="P902" s="32"/>
    </row>
    <row r="903" spans="1:16" ht="15">
      <c r="A903" s="27">
        <v>499</v>
      </c>
      <c r="B903" s="18">
        <v>499061332</v>
      </c>
      <c r="C903" s="28" t="s">
        <v>571</v>
      </c>
      <c r="D903" s="18">
        <v>61</v>
      </c>
      <c r="E903" s="28" t="s">
        <v>66</v>
      </c>
      <c r="F903" s="18">
        <v>332</v>
      </c>
      <c r="G903" s="28" t="s">
        <v>337</v>
      </c>
      <c r="H903" s="49">
        <v>38</v>
      </c>
      <c r="I903" s="29">
        <v>18694</v>
      </c>
      <c r="J903" s="29">
        <v>550</v>
      </c>
      <c r="K903" s="29">
        <v>0</v>
      </c>
      <c r="L903" s="29">
        <v>1188</v>
      </c>
      <c r="M903" s="30">
        <v>20432</v>
      </c>
      <c r="N903" s="31"/>
      <c r="O903" s="32"/>
      <c r="P903" s="32"/>
    </row>
    <row r="904" spans="1:16" ht="15">
      <c r="A904" s="27">
        <v>499</v>
      </c>
      <c r="B904" s="18">
        <v>499332005</v>
      </c>
      <c r="C904" s="28" t="s">
        <v>571</v>
      </c>
      <c r="D904" s="18">
        <v>332</v>
      </c>
      <c r="E904" s="28" t="s">
        <v>337</v>
      </c>
      <c r="F904" s="18">
        <v>5</v>
      </c>
      <c r="G904" s="28" t="s">
        <v>10</v>
      </c>
      <c r="H904" s="49">
        <v>34</v>
      </c>
      <c r="I904" s="29">
        <v>15981.945223794399</v>
      </c>
      <c r="J904" s="29">
        <v>5454</v>
      </c>
      <c r="K904" s="29">
        <v>0</v>
      </c>
      <c r="L904" s="29">
        <v>1188</v>
      </c>
      <c r="M904" s="30">
        <v>22623.945223794399</v>
      </c>
      <c r="N904" s="31"/>
      <c r="O904" s="32"/>
      <c r="P904" s="32"/>
    </row>
    <row r="905" spans="1:16" ht="15">
      <c r="A905" s="27">
        <v>499</v>
      </c>
      <c r="B905" s="18">
        <v>499332061</v>
      </c>
      <c r="C905" s="28" t="s">
        <v>571</v>
      </c>
      <c r="D905" s="18">
        <v>332</v>
      </c>
      <c r="E905" s="28" t="s">
        <v>337</v>
      </c>
      <c r="F905" s="18">
        <v>61</v>
      </c>
      <c r="G905" s="28" t="s">
        <v>66</v>
      </c>
      <c r="H905" s="49">
        <v>99</v>
      </c>
      <c r="I905" s="29">
        <v>18992.090672409002</v>
      </c>
      <c r="J905" s="29">
        <v>1941</v>
      </c>
      <c r="K905" s="29">
        <v>0</v>
      </c>
      <c r="L905" s="29">
        <v>1188</v>
      </c>
      <c r="M905" s="30">
        <v>22121.090672409002</v>
      </c>
      <c r="N905" s="31"/>
      <c r="O905" s="32"/>
      <c r="P905" s="32"/>
    </row>
    <row r="906" spans="1:16" ht="15">
      <c r="A906" s="27">
        <v>499</v>
      </c>
      <c r="B906" s="18">
        <v>499332086</v>
      </c>
      <c r="C906" s="28" t="s">
        <v>571</v>
      </c>
      <c r="D906" s="18">
        <v>332</v>
      </c>
      <c r="E906" s="28" t="s">
        <v>337</v>
      </c>
      <c r="F906" s="18">
        <v>86</v>
      </c>
      <c r="G906" s="28" t="s">
        <v>91</v>
      </c>
      <c r="H906" s="49">
        <v>2</v>
      </c>
      <c r="I906" s="29">
        <v>15263.034869009585</v>
      </c>
      <c r="J906" s="29">
        <v>3514</v>
      </c>
      <c r="K906" s="29">
        <v>0</v>
      </c>
      <c r="L906" s="29">
        <v>1188</v>
      </c>
      <c r="M906" s="30">
        <v>19965.034869009585</v>
      </c>
      <c r="N906" s="31"/>
      <c r="O906" s="32"/>
      <c r="P906" s="32"/>
    </row>
    <row r="907" spans="1:16" ht="15">
      <c r="A907" s="27">
        <v>499</v>
      </c>
      <c r="B907" s="18">
        <v>499332137</v>
      </c>
      <c r="C907" s="28" t="s">
        <v>571</v>
      </c>
      <c r="D907" s="18">
        <v>332</v>
      </c>
      <c r="E907" s="28" t="s">
        <v>337</v>
      </c>
      <c r="F907" s="18">
        <v>137</v>
      </c>
      <c r="G907" s="28" t="s">
        <v>142</v>
      </c>
      <c r="H907" s="49">
        <v>22</v>
      </c>
      <c r="I907" s="29">
        <v>20799.750920055132</v>
      </c>
      <c r="J907" s="29">
        <v>611</v>
      </c>
      <c r="K907" s="29">
        <v>0</v>
      </c>
      <c r="L907" s="29">
        <v>1188</v>
      </c>
      <c r="M907" s="30">
        <v>22598.750920055132</v>
      </c>
      <c r="N907" s="31"/>
      <c r="O907" s="32"/>
      <c r="P907" s="32"/>
    </row>
    <row r="908" spans="1:16" ht="15">
      <c r="A908" s="27">
        <v>499</v>
      </c>
      <c r="B908" s="18">
        <v>499332161</v>
      </c>
      <c r="C908" s="28" t="s">
        <v>571</v>
      </c>
      <c r="D908" s="18">
        <v>332</v>
      </c>
      <c r="E908" s="28" t="s">
        <v>337</v>
      </c>
      <c r="F908" s="18">
        <v>161</v>
      </c>
      <c r="G908" s="28" t="s">
        <v>166</v>
      </c>
      <c r="H908" s="49">
        <v>1</v>
      </c>
      <c r="I908" s="29">
        <v>15623.206692412536</v>
      </c>
      <c r="J908" s="29">
        <v>5353</v>
      </c>
      <c r="K908" s="29">
        <v>0</v>
      </c>
      <c r="L908" s="29">
        <v>1188</v>
      </c>
      <c r="M908" s="30">
        <v>22164.206692412536</v>
      </c>
      <c r="N908" s="31"/>
      <c r="O908" s="32"/>
      <c r="P908" s="32"/>
    </row>
    <row r="909" spans="1:16" ht="15">
      <c r="A909" s="27">
        <v>499</v>
      </c>
      <c r="B909" s="18">
        <v>499332191</v>
      </c>
      <c r="C909" s="28" t="s">
        <v>571</v>
      </c>
      <c r="D909" s="18">
        <v>332</v>
      </c>
      <c r="E909" s="28" t="s">
        <v>337</v>
      </c>
      <c r="F909" s="18">
        <v>191</v>
      </c>
      <c r="G909" s="28" t="s">
        <v>196</v>
      </c>
      <c r="H909" s="49">
        <v>2</v>
      </c>
      <c r="I909" s="29">
        <v>15205.76046451613</v>
      </c>
      <c r="J909" s="29">
        <v>4685</v>
      </c>
      <c r="K909" s="29">
        <v>0</v>
      </c>
      <c r="L909" s="29">
        <v>1188</v>
      </c>
      <c r="M909" s="30">
        <v>21078.76046451613</v>
      </c>
      <c r="N909" s="31"/>
      <c r="O909" s="32"/>
      <c r="P909" s="32"/>
    </row>
    <row r="910" spans="1:16" ht="15">
      <c r="A910" s="27">
        <v>499</v>
      </c>
      <c r="B910" s="18">
        <v>499332281</v>
      </c>
      <c r="C910" s="28" t="s">
        <v>571</v>
      </c>
      <c r="D910" s="18">
        <v>332</v>
      </c>
      <c r="E910" s="28" t="s">
        <v>337</v>
      </c>
      <c r="F910" s="18">
        <v>281</v>
      </c>
      <c r="G910" s="28" t="s">
        <v>286</v>
      </c>
      <c r="H910" s="49">
        <v>228</v>
      </c>
      <c r="I910" s="29">
        <v>21147.651529245948</v>
      </c>
      <c r="J910" s="29">
        <v>0</v>
      </c>
      <c r="K910" s="29">
        <v>0</v>
      </c>
      <c r="L910" s="29">
        <v>1188</v>
      </c>
      <c r="M910" s="30">
        <v>22335.651529245948</v>
      </c>
      <c r="N910" s="31"/>
      <c r="O910" s="32"/>
      <c r="P910" s="32"/>
    </row>
    <row r="911" spans="1:16" ht="15">
      <c r="A911" s="27">
        <v>499</v>
      </c>
      <c r="B911" s="18">
        <v>499332309</v>
      </c>
      <c r="C911" s="28" t="s">
        <v>571</v>
      </c>
      <c r="D911" s="18">
        <v>332</v>
      </c>
      <c r="E911" s="28" t="s">
        <v>337</v>
      </c>
      <c r="F911" s="18">
        <v>309</v>
      </c>
      <c r="G911" s="28" t="s">
        <v>314</v>
      </c>
      <c r="H911" s="49">
        <v>1</v>
      </c>
      <c r="I911" s="29">
        <v>17520.345572959603</v>
      </c>
      <c r="J911" s="29">
        <v>528</v>
      </c>
      <c r="K911" s="29">
        <v>0</v>
      </c>
      <c r="L911" s="29">
        <v>1188</v>
      </c>
      <c r="M911" s="30">
        <v>19236.345572959603</v>
      </c>
      <c r="N911" s="31"/>
      <c r="O911" s="32"/>
      <c r="P911" s="32"/>
    </row>
    <row r="912" spans="1:16" ht="15">
      <c r="A912" s="27">
        <v>499</v>
      </c>
      <c r="B912" s="18">
        <v>499332325</v>
      </c>
      <c r="C912" s="28" t="s">
        <v>571</v>
      </c>
      <c r="D912" s="18">
        <v>332</v>
      </c>
      <c r="E912" s="28" t="s">
        <v>337</v>
      </c>
      <c r="F912" s="18">
        <v>325</v>
      </c>
      <c r="G912" s="28" t="s">
        <v>330</v>
      </c>
      <c r="H912" s="49">
        <v>17</v>
      </c>
      <c r="I912" s="29">
        <v>17064.55160887949</v>
      </c>
      <c r="J912" s="29">
        <v>1125</v>
      </c>
      <c r="K912" s="29">
        <v>0</v>
      </c>
      <c r="L912" s="29">
        <v>1188</v>
      </c>
      <c r="M912" s="30">
        <v>19377.55160887949</v>
      </c>
      <c r="N912" s="31"/>
      <c r="O912" s="32"/>
      <c r="P912" s="32"/>
    </row>
    <row r="913" spans="1:16" ht="15">
      <c r="A913" s="27">
        <v>499</v>
      </c>
      <c r="B913" s="18">
        <v>499332332</v>
      </c>
      <c r="C913" s="28" t="s">
        <v>571</v>
      </c>
      <c r="D913" s="18">
        <v>332</v>
      </c>
      <c r="E913" s="28" t="s">
        <v>337</v>
      </c>
      <c r="F913" s="18">
        <v>332</v>
      </c>
      <c r="G913" s="28" t="s">
        <v>337</v>
      </c>
      <c r="H913" s="49">
        <v>36</v>
      </c>
      <c r="I913" s="29">
        <v>17660.358630503531</v>
      </c>
      <c r="J913" s="29">
        <v>520</v>
      </c>
      <c r="K913" s="29">
        <v>0</v>
      </c>
      <c r="L913" s="29">
        <v>1188</v>
      </c>
      <c r="M913" s="30">
        <v>19368.358630503531</v>
      </c>
      <c r="N913" s="31"/>
      <c r="O913" s="32"/>
      <c r="P913" s="32"/>
    </row>
    <row r="914" spans="1:16" ht="15">
      <c r="A914" s="27">
        <v>499</v>
      </c>
      <c r="B914" s="18">
        <v>499332683</v>
      </c>
      <c r="C914" s="28" t="s">
        <v>571</v>
      </c>
      <c r="D914" s="18">
        <v>332</v>
      </c>
      <c r="E914" s="28" t="s">
        <v>337</v>
      </c>
      <c r="F914" s="18">
        <v>683</v>
      </c>
      <c r="G914" s="28" t="s">
        <v>385</v>
      </c>
      <c r="H914" s="49">
        <v>1</v>
      </c>
      <c r="I914" s="29">
        <v>14288.104896551724</v>
      </c>
      <c r="J914" s="29">
        <v>11759</v>
      </c>
      <c r="K914" s="29">
        <v>0</v>
      </c>
      <c r="L914" s="29">
        <v>1188</v>
      </c>
      <c r="M914" s="30">
        <v>27235.104896551726</v>
      </c>
      <c r="N914" s="31"/>
      <c r="O914" s="32"/>
      <c r="P914" s="32"/>
    </row>
    <row r="915" spans="1:16" ht="15">
      <c r="A915" s="27">
        <v>3502</v>
      </c>
      <c r="B915" s="18">
        <v>3502281061</v>
      </c>
      <c r="C915" s="28" t="s">
        <v>520</v>
      </c>
      <c r="D915" s="18">
        <v>281</v>
      </c>
      <c r="E915" s="28" t="s">
        <v>286</v>
      </c>
      <c r="F915" s="18">
        <v>61</v>
      </c>
      <c r="G915" s="28" t="s">
        <v>66</v>
      </c>
      <c r="H915" s="49">
        <v>3</v>
      </c>
      <c r="I915" s="29">
        <v>18792</v>
      </c>
      <c r="J915" s="29">
        <v>1921</v>
      </c>
      <c r="K915" s="29">
        <v>0</v>
      </c>
      <c r="L915" s="29">
        <v>1188</v>
      </c>
      <c r="M915" s="30">
        <v>21901</v>
      </c>
      <c r="N915" s="31"/>
      <c r="O915" s="32"/>
      <c r="P915" s="32"/>
    </row>
    <row r="916" spans="1:16" ht="15">
      <c r="A916" s="27">
        <v>3502</v>
      </c>
      <c r="B916" s="18">
        <v>3502281137</v>
      </c>
      <c r="C916" s="28" t="s">
        <v>520</v>
      </c>
      <c r="D916" s="18">
        <v>281</v>
      </c>
      <c r="E916" s="28" t="s">
        <v>286</v>
      </c>
      <c r="F916" s="18">
        <v>137</v>
      </c>
      <c r="G916" s="28" t="s">
        <v>142</v>
      </c>
      <c r="H916" s="49">
        <v>3</v>
      </c>
      <c r="I916" s="29">
        <v>21392</v>
      </c>
      <c r="J916" s="29">
        <v>628</v>
      </c>
      <c r="K916" s="29">
        <v>0</v>
      </c>
      <c r="L916" s="29">
        <v>1188</v>
      </c>
      <c r="M916" s="30">
        <v>23208</v>
      </c>
      <c r="N916" s="31"/>
      <c r="O916" s="32"/>
      <c r="P916" s="32"/>
    </row>
    <row r="917" spans="1:16" ht="15">
      <c r="A917" s="27">
        <v>3502</v>
      </c>
      <c r="B917" s="18">
        <v>3502281281</v>
      </c>
      <c r="C917" s="28" t="s">
        <v>520</v>
      </c>
      <c r="D917" s="18">
        <v>281</v>
      </c>
      <c r="E917" s="28" t="s">
        <v>286</v>
      </c>
      <c r="F917" s="18">
        <v>281</v>
      </c>
      <c r="G917" s="28" t="s">
        <v>286</v>
      </c>
      <c r="H917" s="49">
        <v>337</v>
      </c>
      <c r="I917" s="29">
        <v>20796</v>
      </c>
      <c r="J917" s="29">
        <v>0</v>
      </c>
      <c r="K917" s="29">
        <v>0</v>
      </c>
      <c r="L917" s="29">
        <v>1188</v>
      </c>
      <c r="M917" s="30">
        <v>21984</v>
      </c>
      <c r="N917" s="31"/>
      <c r="O917" s="32"/>
      <c r="P917" s="32"/>
    </row>
    <row r="918" spans="1:16" ht="15">
      <c r="A918" s="27">
        <v>3502</v>
      </c>
      <c r="B918" s="18">
        <v>3502281332</v>
      </c>
      <c r="C918" s="28" t="s">
        <v>520</v>
      </c>
      <c r="D918" s="18">
        <v>281</v>
      </c>
      <c r="E918" s="28" t="s">
        <v>286</v>
      </c>
      <c r="F918" s="18">
        <v>332</v>
      </c>
      <c r="G918" s="28" t="s">
        <v>337</v>
      </c>
      <c r="H918" s="49">
        <v>1</v>
      </c>
      <c r="I918" s="29">
        <v>17660.358630503531</v>
      </c>
      <c r="J918" s="29">
        <v>520</v>
      </c>
      <c r="K918" s="29">
        <v>0</v>
      </c>
      <c r="L918" s="29">
        <v>1188</v>
      </c>
      <c r="M918" s="30">
        <v>19368.358630503531</v>
      </c>
      <c r="N918" s="31"/>
      <c r="O918" s="32"/>
      <c r="P918" s="32"/>
    </row>
    <row r="919" spans="1:16" ht="15">
      <c r="A919" s="27">
        <v>3503</v>
      </c>
      <c r="B919" s="18">
        <v>3503160031</v>
      </c>
      <c r="C919" s="28" t="s">
        <v>521</v>
      </c>
      <c r="D919" s="18">
        <v>160</v>
      </c>
      <c r="E919" s="28" t="s">
        <v>165</v>
      </c>
      <c r="F919" s="18">
        <v>31</v>
      </c>
      <c r="G919" s="28" t="s">
        <v>36</v>
      </c>
      <c r="H919" s="49">
        <v>6</v>
      </c>
      <c r="I919" s="29">
        <v>13022</v>
      </c>
      <c r="J919" s="29">
        <v>5046</v>
      </c>
      <c r="K919" s="29">
        <v>0</v>
      </c>
      <c r="L919" s="29">
        <v>1188</v>
      </c>
      <c r="M919" s="30">
        <v>19256</v>
      </c>
      <c r="N919" s="31"/>
      <c r="O919" s="32"/>
      <c r="P919" s="32"/>
    </row>
    <row r="920" spans="1:16" ht="15">
      <c r="A920" s="27">
        <v>3503</v>
      </c>
      <c r="B920" s="18">
        <v>3503160056</v>
      </c>
      <c r="C920" s="28" t="s">
        <v>521</v>
      </c>
      <c r="D920" s="18">
        <v>160</v>
      </c>
      <c r="E920" s="28" t="s">
        <v>165</v>
      </c>
      <c r="F920" s="18">
        <v>56</v>
      </c>
      <c r="G920" s="28" t="s">
        <v>61</v>
      </c>
      <c r="H920" s="49">
        <v>5</v>
      </c>
      <c r="I920" s="29">
        <v>14610</v>
      </c>
      <c r="J920" s="29">
        <v>4631</v>
      </c>
      <c r="K920" s="29">
        <v>0</v>
      </c>
      <c r="L920" s="29">
        <v>1188</v>
      </c>
      <c r="M920" s="30">
        <v>20429</v>
      </c>
      <c r="N920" s="31"/>
      <c r="O920" s="32"/>
      <c r="P920" s="32"/>
    </row>
    <row r="921" spans="1:16" ht="15">
      <c r="A921" s="27">
        <v>3503</v>
      </c>
      <c r="B921" s="18">
        <v>3503160079</v>
      </c>
      <c r="C921" s="28" t="s">
        <v>521</v>
      </c>
      <c r="D921" s="18">
        <v>160</v>
      </c>
      <c r="E921" s="28" t="s">
        <v>165</v>
      </c>
      <c r="F921" s="18">
        <v>79</v>
      </c>
      <c r="G921" s="28" t="s">
        <v>84</v>
      </c>
      <c r="H921" s="49">
        <v>28</v>
      </c>
      <c r="I921" s="29">
        <v>14533</v>
      </c>
      <c r="J921" s="29">
        <v>820</v>
      </c>
      <c r="K921" s="29">
        <v>0</v>
      </c>
      <c r="L921" s="29">
        <v>1188</v>
      </c>
      <c r="M921" s="30">
        <v>16541</v>
      </c>
      <c r="N921" s="31"/>
      <c r="O921" s="32"/>
      <c r="P921" s="32"/>
    </row>
    <row r="922" spans="1:16" ht="15">
      <c r="A922" s="27">
        <v>3503</v>
      </c>
      <c r="B922" s="18">
        <v>3503160128</v>
      </c>
      <c r="C922" s="28" t="s">
        <v>521</v>
      </c>
      <c r="D922" s="18">
        <v>160</v>
      </c>
      <c r="E922" s="28" t="s">
        <v>165</v>
      </c>
      <c r="F922" s="18">
        <v>128</v>
      </c>
      <c r="G922" s="28" t="s">
        <v>133</v>
      </c>
      <c r="H922" s="49">
        <v>2</v>
      </c>
      <c r="I922" s="29">
        <v>11846</v>
      </c>
      <c r="J922" s="29">
        <v>643</v>
      </c>
      <c r="K922" s="29">
        <v>0</v>
      </c>
      <c r="L922" s="29">
        <v>1188</v>
      </c>
      <c r="M922" s="30">
        <v>13677</v>
      </c>
      <c r="N922" s="31"/>
      <c r="O922" s="32"/>
      <c r="P922" s="32"/>
    </row>
    <row r="923" spans="1:16" ht="15">
      <c r="A923" s="27">
        <v>3503</v>
      </c>
      <c r="B923" s="18">
        <v>3503160149</v>
      </c>
      <c r="C923" s="28" t="s">
        <v>521</v>
      </c>
      <c r="D923" s="18">
        <v>160</v>
      </c>
      <c r="E923" s="28" t="s">
        <v>165</v>
      </c>
      <c r="F923" s="18">
        <v>149</v>
      </c>
      <c r="G923" s="28" t="s">
        <v>154</v>
      </c>
      <c r="H923" s="49">
        <v>3</v>
      </c>
      <c r="I923" s="29">
        <v>19295</v>
      </c>
      <c r="J923" s="29">
        <v>313</v>
      </c>
      <c r="K923" s="29">
        <v>0</v>
      </c>
      <c r="L923" s="29">
        <v>1188</v>
      </c>
      <c r="M923" s="30">
        <v>20796</v>
      </c>
      <c r="N923" s="31"/>
      <c r="O923" s="32"/>
      <c r="P923" s="32"/>
    </row>
    <row r="924" spans="1:16" ht="15">
      <c r="A924" s="27">
        <v>3503</v>
      </c>
      <c r="B924" s="18">
        <v>3503160160</v>
      </c>
      <c r="C924" s="28" t="s">
        <v>521</v>
      </c>
      <c r="D924" s="18">
        <v>160</v>
      </c>
      <c r="E924" s="28" t="s">
        <v>165</v>
      </c>
      <c r="F924" s="18">
        <v>160</v>
      </c>
      <c r="G924" s="28" t="s">
        <v>165</v>
      </c>
      <c r="H924" s="49">
        <v>1156</v>
      </c>
      <c r="I924" s="29">
        <v>18939</v>
      </c>
      <c r="J924" s="29">
        <v>281</v>
      </c>
      <c r="K924" s="29">
        <v>0</v>
      </c>
      <c r="L924" s="29">
        <v>1188</v>
      </c>
      <c r="M924" s="30">
        <v>20408</v>
      </c>
      <c r="N924" s="31"/>
      <c r="O924" s="32"/>
      <c r="P924" s="32"/>
    </row>
    <row r="925" spans="1:16" ht="15">
      <c r="A925" s="27">
        <v>3503</v>
      </c>
      <c r="B925" s="18">
        <v>3503160301</v>
      </c>
      <c r="C925" s="28" t="s">
        <v>521</v>
      </c>
      <c r="D925" s="18">
        <v>160</v>
      </c>
      <c r="E925" s="28" t="s">
        <v>165</v>
      </c>
      <c r="F925" s="18">
        <v>301</v>
      </c>
      <c r="G925" s="28" t="s">
        <v>306</v>
      </c>
      <c r="H925" s="49">
        <v>2</v>
      </c>
      <c r="I925" s="29">
        <v>16382</v>
      </c>
      <c r="J925" s="29">
        <v>5142</v>
      </c>
      <c r="K925" s="29">
        <v>0</v>
      </c>
      <c r="L925" s="29">
        <v>1188</v>
      </c>
      <c r="M925" s="30">
        <v>22712</v>
      </c>
      <c r="N925" s="31"/>
      <c r="O925" s="32"/>
      <c r="P925" s="32"/>
    </row>
    <row r="926" spans="1:16" ht="15">
      <c r="A926" s="27">
        <v>3503</v>
      </c>
      <c r="B926" s="18">
        <v>3503160735</v>
      </c>
      <c r="C926" s="28" t="s">
        <v>521</v>
      </c>
      <c r="D926" s="18">
        <v>160</v>
      </c>
      <c r="E926" s="28" t="s">
        <v>165</v>
      </c>
      <c r="F926" s="18">
        <v>735</v>
      </c>
      <c r="G926" s="28" t="s">
        <v>400</v>
      </c>
      <c r="H926" s="49">
        <v>3</v>
      </c>
      <c r="I926" s="29">
        <v>14404</v>
      </c>
      <c r="J926" s="29">
        <v>4681</v>
      </c>
      <c r="K926" s="29">
        <v>0</v>
      </c>
      <c r="L926" s="29">
        <v>1188</v>
      </c>
      <c r="M926" s="30">
        <v>20273</v>
      </c>
      <c r="N926" s="31"/>
      <c r="O926" s="32"/>
      <c r="P926" s="32"/>
    </row>
    <row r="927" spans="1:16" ht="15">
      <c r="A927" s="27">
        <v>3506</v>
      </c>
      <c r="B927" s="18">
        <v>3506262016</v>
      </c>
      <c r="C927" s="28" t="s">
        <v>522</v>
      </c>
      <c r="D927" s="18">
        <v>262</v>
      </c>
      <c r="E927" s="28" t="s">
        <v>267</v>
      </c>
      <c r="F927" s="18">
        <v>16</v>
      </c>
      <c r="G927" s="28" t="s">
        <v>21</v>
      </c>
      <c r="H927" s="49">
        <v>1</v>
      </c>
      <c r="I927" s="29">
        <v>17830</v>
      </c>
      <c r="J927" s="29">
        <v>193</v>
      </c>
      <c r="K927" s="29">
        <v>0</v>
      </c>
      <c r="L927" s="29">
        <v>1188</v>
      </c>
      <c r="M927" s="30">
        <v>19211</v>
      </c>
      <c r="N927" s="31"/>
      <c r="O927" s="32"/>
      <c r="P927" s="32"/>
    </row>
    <row r="928" spans="1:16" ht="15">
      <c r="A928" s="27">
        <v>3506</v>
      </c>
      <c r="B928" s="18">
        <v>3506262030</v>
      </c>
      <c r="C928" s="28" t="s">
        <v>522</v>
      </c>
      <c r="D928" s="18">
        <v>262</v>
      </c>
      <c r="E928" s="28" t="s">
        <v>267</v>
      </c>
      <c r="F928" s="18">
        <v>30</v>
      </c>
      <c r="G928" s="28" t="s">
        <v>35</v>
      </c>
      <c r="H928" s="49">
        <v>10</v>
      </c>
      <c r="I928" s="29">
        <v>16050</v>
      </c>
      <c r="J928" s="29">
        <v>5813</v>
      </c>
      <c r="K928" s="29">
        <v>0</v>
      </c>
      <c r="L928" s="29">
        <v>1188</v>
      </c>
      <c r="M928" s="30">
        <v>23051</v>
      </c>
      <c r="N928" s="31"/>
      <c r="O928" s="32"/>
      <c r="P928" s="32"/>
    </row>
    <row r="929" spans="1:16" ht="15">
      <c r="A929" s="27">
        <v>3506</v>
      </c>
      <c r="B929" s="18">
        <v>3506262035</v>
      </c>
      <c r="C929" s="28" t="s">
        <v>522</v>
      </c>
      <c r="D929" s="18">
        <v>262</v>
      </c>
      <c r="E929" s="28" t="s">
        <v>267</v>
      </c>
      <c r="F929" s="18">
        <v>35</v>
      </c>
      <c r="G929" s="28" t="s">
        <v>40</v>
      </c>
      <c r="H929" s="49">
        <v>1</v>
      </c>
      <c r="I929" s="29">
        <v>16378</v>
      </c>
      <c r="J929" s="29">
        <v>5691</v>
      </c>
      <c r="K929" s="29">
        <v>0</v>
      </c>
      <c r="L929" s="29">
        <v>1188</v>
      </c>
      <c r="M929" s="30">
        <v>23257</v>
      </c>
      <c r="N929" s="31"/>
      <c r="O929" s="32"/>
      <c r="P929" s="32"/>
    </row>
    <row r="930" spans="1:16" ht="15">
      <c r="A930" s="27">
        <v>3506</v>
      </c>
      <c r="B930" s="18">
        <v>3506262057</v>
      </c>
      <c r="C930" s="28" t="s">
        <v>522</v>
      </c>
      <c r="D930" s="18">
        <v>262</v>
      </c>
      <c r="E930" s="28" t="s">
        <v>267</v>
      </c>
      <c r="F930" s="18">
        <v>57</v>
      </c>
      <c r="G930" s="28" t="s">
        <v>62</v>
      </c>
      <c r="H930" s="49">
        <v>3</v>
      </c>
      <c r="I930" s="29">
        <v>14180</v>
      </c>
      <c r="J930" s="29">
        <v>636</v>
      </c>
      <c r="K930" s="29">
        <v>0</v>
      </c>
      <c r="L930" s="29">
        <v>1188</v>
      </c>
      <c r="M930" s="30">
        <v>16004</v>
      </c>
      <c r="N930" s="31"/>
      <c r="O930" s="32"/>
      <c r="P930" s="32"/>
    </row>
    <row r="931" spans="1:16" ht="15">
      <c r="A931" s="27">
        <v>3506</v>
      </c>
      <c r="B931" s="18">
        <v>3506262071</v>
      </c>
      <c r="C931" s="28" t="s">
        <v>522</v>
      </c>
      <c r="D931" s="18">
        <v>262</v>
      </c>
      <c r="E931" s="28" t="s">
        <v>267</v>
      </c>
      <c r="F931" s="18">
        <v>71</v>
      </c>
      <c r="G931" s="28" t="s">
        <v>76</v>
      </c>
      <c r="H931" s="49">
        <v>7</v>
      </c>
      <c r="I931" s="29">
        <v>13840</v>
      </c>
      <c r="J931" s="29">
        <v>5849</v>
      </c>
      <c r="K931" s="29">
        <v>0</v>
      </c>
      <c r="L931" s="29">
        <v>1188</v>
      </c>
      <c r="M931" s="30">
        <v>20877</v>
      </c>
      <c r="N931" s="31"/>
      <c r="O931" s="32"/>
      <c r="P931" s="32"/>
    </row>
    <row r="932" spans="1:16" ht="15">
      <c r="A932" s="27">
        <v>3506</v>
      </c>
      <c r="B932" s="18">
        <v>3506262093</v>
      </c>
      <c r="C932" s="28" t="s">
        <v>522</v>
      </c>
      <c r="D932" s="18">
        <v>262</v>
      </c>
      <c r="E932" s="28" t="s">
        <v>267</v>
      </c>
      <c r="F932" s="18">
        <v>93</v>
      </c>
      <c r="G932" s="28" t="s">
        <v>98</v>
      </c>
      <c r="H932" s="49">
        <v>26</v>
      </c>
      <c r="I932" s="29">
        <v>17748</v>
      </c>
      <c r="J932" s="29">
        <v>0</v>
      </c>
      <c r="K932" s="29">
        <v>0</v>
      </c>
      <c r="L932" s="29">
        <v>1188</v>
      </c>
      <c r="M932" s="30">
        <v>18936</v>
      </c>
      <c r="N932" s="31"/>
      <c r="O932" s="32"/>
      <c r="P932" s="32"/>
    </row>
    <row r="933" spans="1:16" ht="15">
      <c r="A933" s="27">
        <v>3506</v>
      </c>
      <c r="B933" s="18">
        <v>3506262107</v>
      </c>
      <c r="C933" s="28" t="s">
        <v>522</v>
      </c>
      <c r="D933" s="18">
        <v>262</v>
      </c>
      <c r="E933" s="28" t="s">
        <v>267</v>
      </c>
      <c r="F933" s="18">
        <v>107</v>
      </c>
      <c r="G933" s="28" t="s">
        <v>112</v>
      </c>
      <c r="H933" s="49">
        <v>1</v>
      </c>
      <c r="I933" s="29">
        <v>16852.789696517113</v>
      </c>
      <c r="J933" s="29">
        <v>4851</v>
      </c>
      <c r="K933" s="29">
        <v>0</v>
      </c>
      <c r="L933" s="29">
        <v>1188</v>
      </c>
      <c r="M933" s="30">
        <v>22891.789696517113</v>
      </c>
      <c r="N933" s="31"/>
      <c r="O933" s="32"/>
      <c r="P933" s="32"/>
    </row>
    <row r="934" spans="1:16" ht="15">
      <c r="A934" s="27">
        <v>3506</v>
      </c>
      <c r="B934" s="18">
        <v>3506262163</v>
      </c>
      <c r="C934" s="28" t="s">
        <v>522</v>
      </c>
      <c r="D934" s="18">
        <v>262</v>
      </c>
      <c r="E934" s="28" t="s">
        <v>267</v>
      </c>
      <c r="F934" s="18">
        <v>163</v>
      </c>
      <c r="G934" s="28" t="s">
        <v>168</v>
      </c>
      <c r="H934" s="49">
        <v>285</v>
      </c>
      <c r="I934" s="29">
        <v>17752</v>
      </c>
      <c r="J934" s="29">
        <v>0</v>
      </c>
      <c r="K934" s="29">
        <v>0</v>
      </c>
      <c r="L934" s="29">
        <v>1188</v>
      </c>
      <c r="M934" s="30">
        <v>18940</v>
      </c>
      <c r="N934" s="31"/>
      <c r="O934" s="32"/>
      <c r="P934" s="32"/>
    </row>
    <row r="935" spans="1:16" ht="15">
      <c r="A935" s="27">
        <v>3506</v>
      </c>
      <c r="B935" s="18">
        <v>3506262164</v>
      </c>
      <c r="C935" s="28" t="s">
        <v>522</v>
      </c>
      <c r="D935" s="18">
        <v>262</v>
      </c>
      <c r="E935" s="28" t="s">
        <v>267</v>
      </c>
      <c r="F935" s="18">
        <v>164</v>
      </c>
      <c r="G935" s="28" t="s">
        <v>169</v>
      </c>
      <c r="H935" s="49">
        <v>4</v>
      </c>
      <c r="I935" s="29">
        <v>13497</v>
      </c>
      <c r="J935" s="29">
        <v>7053</v>
      </c>
      <c r="K935" s="29">
        <v>0</v>
      </c>
      <c r="L935" s="29">
        <v>1188</v>
      </c>
      <c r="M935" s="30">
        <v>21738</v>
      </c>
      <c r="N935" s="31"/>
      <c r="O935" s="32"/>
      <c r="P935" s="32"/>
    </row>
    <row r="936" spans="1:16" ht="15">
      <c r="A936" s="27">
        <v>3506</v>
      </c>
      <c r="B936" s="18">
        <v>3506262165</v>
      </c>
      <c r="C936" s="28" t="s">
        <v>522</v>
      </c>
      <c r="D936" s="18">
        <v>262</v>
      </c>
      <c r="E936" s="28" t="s">
        <v>267</v>
      </c>
      <c r="F936" s="18">
        <v>165</v>
      </c>
      <c r="G936" s="28" t="s">
        <v>170</v>
      </c>
      <c r="H936" s="49">
        <v>53</v>
      </c>
      <c r="I936" s="29">
        <v>16038</v>
      </c>
      <c r="J936" s="29">
        <v>0</v>
      </c>
      <c r="K936" s="29">
        <v>0</v>
      </c>
      <c r="L936" s="29">
        <v>1188</v>
      </c>
      <c r="M936" s="30">
        <v>17226</v>
      </c>
      <c r="N936" s="31"/>
      <c r="O936" s="32"/>
      <c r="P936" s="32"/>
    </row>
    <row r="937" spans="1:16" ht="15">
      <c r="A937" s="27">
        <v>3506</v>
      </c>
      <c r="B937" s="18">
        <v>3506262176</v>
      </c>
      <c r="C937" s="28" t="s">
        <v>522</v>
      </c>
      <c r="D937" s="18">
        <v>262</v>
      </c>
      <c r="E937" s="28" t="s">
        <v>267</v>
      </c>
      <c r="F937" s="18">
        <v>176</v>
      </c>
      <c r="G937" s="28" t="s">
        <v>181</v>
      </c>
      <c r="H937" s="49">
        <v>8</v>
      </c>
      <c r="I937" s="29">
        <v>15868</v>
      </c>
      <c r="J937" s="29">
        <v>6292</v>
      </c>
      <c r="K937" s="29">
        <v>0</v>
      </c>
      <c r="L937" s="29">
        <v>1188</v>
      </c>
      <c r="M937" s="30">
        <v>23348</v>
      </c>
      <c r="N937" s="31"/>
      <c r="O937" s="32"/>
      <c r="P937" s="32"/>
    </row>
    <row r="938" spans="1:16" ht="15">
      <c r="A938" s="27">
        <v>3506</v>
      </c>
      <c r="B938" s="18">
        <v>3506262178</v>
      </c>
      <c r="C938" s="28" t="s">
        <v>522</v>
      </c>
      <c r="D938" s="18">
        <v>262</v>
      </c>
      <c r="E938" s="28" t="s">
        <v>267</v>
      </c>
      <c r="F938" s="18">
        <v>178</v>
      </c>
      <c r="G938" s="28" t="s">
        <v>183</v>
      </c>
      <c r="H938" s="49">
        <v>6</v>
      </c>
      <c r="I938" s="29">
        <v>13416</v>
      </c>
      <c r="J938" s="29">
        <v>1698</v>
      </c>
      <c r="K938" s="29">
        <v>0</v>
      </c>
      <c r="L938" s="29">
        <v>1188</v>
      </c>
      <c r="M938" s="30">
        <v>16302</v>
      </c>
      <c r="N938" s="31"/>
      <c r="O938" s="32"/>
      <c r="P938" s="32"/>
    </row>
    <row r="939" spans="1:16" ht="15">
      <c r="A939" s="27">
        <v>3506</v>
      </c>
      <c r="B939" s="18">
        <v>3506262181</v>
      </c>
      <c r="C939" s="28" t="s">
        <v>522</v>
      </c>
      <c r="D939" s="18">
        <v>262</v>
      </c>
      <c r="E939" s="28" t="s">
        <v>267</v>
      </c>
      <c r="F939" s="18">
        <v>181</v>
      </c>
      <c r="G939" s="28" t="s">
        <v>186</v>
      </c>
      <c r="H939" s="49">
        <v>5</v>
      </c>
      <c r="I939" s="29">
        <v>21482</v>
      </c>
      <c r="J939" s="29">
        <v>304</v>
      </c>
      <c r="K939" s="29">
        <v>0</v>
      </c>
      <c r="L939" s="29">
        <v>1188</v>
      </c>
      <c r="M939" s="30">
        <v>22974</v>
      </c>
      <c r="N939" s="31"/>
      <c r="O939" s="32"/>
      <c r="P939" s="32"/>
    </row>
    <row r="940" spans="1:16" ht="15">
      <c r="A940" s="27">
        <v>3506</v>
      </c>
      <c r="B940" s="18">
        <v>3506262229</v>
      </c>
      <c r="C940" s="28" t="s">
        <v>522</v>
      </c>
      <c r="D940" s="18">
        <v>262</v>
      </c>
      <c r="E940" s="28" t="s">
        <v>267</v>
      </c>
      <c r="F940" s="18">
        <v>229</v>
      </c>
      <c r="G940" s="28" t="s">
        <v>234</v>
      </c>
      <c r="H940" s="49">
        <v>95</v>
      </c>
      <c r="I940" s="29">
        <v>16619</v>
      </c>
      <c r="J940" s="29">
        <v>1802</v>
      </c>
      <c r="K940" s="29">
        <v>0</v>
      </c>
      <c r="L940" s="29">
        <v>1188</v>
      </c>
      <c r="M940" s="30">
        <v>19609</v>
      </c>
      <c r="N940" s="31"/>
      <c r="O940" s="32"/>
      <c r="P940" s="32"/>
    </row>
    <row r="941" spans="1:16" ht="15">
      <c r="A941" s="27">
        <v>3506</v>
      </c>
      <c r="B941" s="18">
        <v>3506262246</v>
      </c>
      <c r="C941" s="28" t="s">
        <v>522</v>
      </c>
      <c r="D941" s="18">
        <v>262</v>
      </c>
      <c r="E941" s="28" t="s">
        <v>267</v>
      </c>
      <c r="F941" s="18">
        <v>246</v>
      </c>
      <c r="G941" s="28" t="s">
        <v>251</v>
      </c>
      <c r="H941" s="49">
        <v>2</v>
      </c>
      <c r="I941" s="29">
        <v>16681</v>
      </c>
      <c r="J941" s="29">
        <v>6859</v>
      </c>
      <c r="K941" s="29">
        <v>0</v>
      </c>
      <c r="L941" s="29">
        <v>1188</v>
      </c>
      <c r="M941" s="30">
        <v>24728</v>
      </c>
      <c r="N941" s="31"/>
      <c r="O941" s="32"/>
      <c r="P941" s="32"/>
    </row>
    <row r="942" spans="1:16" ht="15">
      <c r="A942" s="27">
        <v>3506</v>
      </c>
      <c r="B942" s="18">
        <v>3506262248</v>
      </c>
      <c r="C942" s="28" t="s">
        <v>522</v>
      </c>
      <c r="D942" s="18">
        <v>262</v>
      </c>
      <c r="E942" s="28" t="s">
        <v>267</v>
      </c>
      <c r="F942" s="18">
        <v>248</v>
      </c>
      <c r="G942" s="28" t="s">
        <v>253</v>
      </c>
      <c r="H942" s="49">
        <v>37</v>
      </c>
      <c r="I942" s="29">
        <v>17897</v>
      </c>
      <c r="J942" s="29">
        <v>652</v>
      </c>
      <c r="K942" s="29">
        <v>0</v>
      </c>
      <c r="L942" s="29">
        <v>1188</v>
      </c>
      <c r="M942" s="30">
        <v>19737</v>
      </c>
      <c r="N942" s="31"/>
      <c r="O942" s="32"/>
      <c r="P942" s="32"/>
    </row>
    <row r="943" spans="1:16" ht="15">
      <c r="A943" s="27">
        <v>3506</v>
      </c>
      <c r="B943" s="18">
        <v>3506262258</v>
      </c>
      <c r="C943" s="28" t="s">
        <v>522</v>
      </c>
      <c r="D943" s="18">
        <v>262</v>
      </c>
      <c r="E943" s="28" t="s">
        <v>267</v>
      </c>
      <c r="F943" s="18">
        <v>258</v>
      </c>
      <c r="G943" s="28" t="s">
        <v>263</v>
      </c>
      <c r="H943" s="49">
        <v>9</v>
      </c>
      <c r="I943" s="29">
        <v>14989</v>
      </c>
      <c r="J943" s="29">
        <v>3264</v>
      </c>
      <c r="K943" s="29">
        <v>0</v>
      </c>
      <c r="L943" s="29">
        <v>1188</v>
      </c>
      <c r="M943" s="30">
        <v>19441</v>
      </c>
      <c r="N943" s="31"/>
      <c r="O943" s="32"/>
      <c r="P943" s="32"/>
    </row>
    <row r="944" spans="1:16" ht="15">
      <c r="A944" s="27">
        <v>3506</v>
      </c>
      <c r="B944" s="18">
        <v>3506262262</v>
      </c>
      <c r="C944" s="28" t="s">
        <v>522</v>
      </c>
      <c r="D944" s="18">
        <v>262</v>
      </c>
      <c r="E944" s="28" t="s">
        <v>267</v>
      </c>
      <c r="F944" s="18">
        <v>262</v>
      </c>
      <c r="G944" s="28" t="s">
        <v>267</v>
      </c>
      <c r="H944" s="49">
        <v>122</v>
      </c>
      <c r="I944" s="29">
        <v>16280</v>
      </c>
      <c r="J944" s="29">
        <v>153</v>
      </c>
      <c r="K944" s="29">
        <v>0</v>
      </c>
      <c r="L944" s="29">
        <v>1188</v>
      </c>
      <c r="M944" s="30">
        <v>17621</v>
      </c>
      <c r="N944" s="31"/>
      <c r="O944" s="32"/>
      <c r="P944" s="32"/>
    </row>
    <row r="945" spans="1:16" ht="15">
      <c r="A945" s="27">
        <v>3506</v>
      </c>
      <c r="B945" s="18">
        <v>3506262284</v>
      </c>
      <c r="C945" s="28" t="s">
        <v>522</v>
      </c>
      <c r="D945" s="18">
        <v>262</v>
      </c>
      <c r="E945" s="28" t="s">
        <v>267</v>
      </c>
      <c r="F945" s="18">
        <v>284</v>
      </c>
      <c r="G945" s="28" t="s">
        <v>289</v>
      </c>
      <c r="H945" s="49">
        <v>1</v>
      </c>
      <c r="I945" s="29">
        <v>16565</v>
      </c>
      <c r="J945" s="29">
        <v>7939</v>
      </c>
      <c r="K945" s="29">
        <v>0</v>
      </c>
      <c r="L945" s="29">
        <v>1188</v>
      </c>
      <c r="M945" s="30">
        <v>25692</v>
      </c>
      <c r="N945" s="31"/>
      <c r="O945" s="32"/>
      <c r="P945" s="32"/>
    </row>
    <row r="946" spans="1:16" ht="15">
      <c r="A946" s="27">
        <v>3506</v>
      </c>
      <c r="B946" s="18">
        <v>3506262305</v>
      </c>
      <c r="C946" s="28" t="s">
        <v>522</v>
      </c>
      <c r="D946" s="18">
        <v>262</v>
      </c>
      <c r="E946" s="28" t="s">
        <v>267</v>
      </c>
      <c r="F946" s="18">
        <v>305</v>
      </c>
      <c r="G946" s="28" t="s">
        <v>310</v>
      </c>
      <c r="H946" s="49">
        <v>2</v>
      </c>
      <c r="I946" s="29">
        <v>12989</v>
      </c>
      <c r="J946" s="29">
        <v>5839</v>
      </c>
      <c r="K946" s="29">
        <v>0</v>
      </c>
      <c r="L946" s="29">
        <v>1188</v>
      </c>
      <c r="M946" s="30">
        <v>20016</v>
      </c>
      <c r="N946" s="31"/>
      <c r="O946" s="32"/>
      <c r="P946" s="32"/>
    </row>
    <row r="947" spans="1:16" ht="15">
      <c r="A947" s="27">
        <v>3506</v>
      </c>
      <c r="B947" s="18">
        <v>3506262347</v>
      </c>
      <c r="C947" s="28" t="s">
        <v>522</v>
      </c>
      <c r="D947" s="18">
        <v>262</v>
      </c>
      <c r="E947" s="28" t="s">
        <v>267</v>
      </c>
      <c r="F947" s="18">
        <v>347</v>
      </c>
      <c r="G947" s="28" t="s">
        <v>352</v>
      </c>
      <c r="H947" s="49">
        <v>4</v>
      </c>
      <c r="I947" s="29">
        <v>12131</v>
      </c>
      <c r="J947" s="29">
        <v>5528</v>
      </c>
      <c r="K947" s="29">
        <v>0</v>
      </c>
      <c r="L947" s="29">
        <v>1188</v>
      </c>
      <c r="M947" s="30">
        <v>18847</v>
      </c>
      <c r="N947" s="31"/>
      <c r="O947" s="32"/>
      <c r="P947" s="32"/>
    </row>
    <row r="948" spans="1:16" ht="15">
      <c r="A948" s="27">
        <v>3506</v>
      </c>
      <c r="B948" s="18">
        <v>3506262673</v>
      </c>
      <c r="C948" s="28" t="s">
        <v>522</v>
      </c>
      <c r="D948" s="18">
        <v>262</v>
      </c>
      <c r="E948" s="28" t="s">
        <v>267</v>
      </c>
      <c r="F948" s="18">
        <v>673</v>
      </c>
      <c r="G948" s="28" t="s">
        <v>381</v>
      </c>
      <c r="H948" s="49">
        <v>1</v>
      </c>
      <c r="I948" s="29">
        <v>12813.765988372093</v>
      </c>
      <c r="J948" s="29">
        <v>7816</v>
      </c>
      <c r="K948" s="29">
        <v>0</v>
      </c>
      <c r="L948" s="29">
        <v>1188</v>
      </c>
      <c r="M948" s="30">
        <v>21817.765988372092</v>
      </c>
      <c r="N948" s="31"/>
      <c r="O948" s="32"/>
      <c r="P948" s="32"/>
    </row>
    <row r="949" spans="1:16" ht="15">
      <c r="A949" s="27">
        <v>3506</v>
      </c>
      <c r="B949" s="18">
        <v>3506262705</v>
      </c>
      <c r="C949" s="28" t="s">
        <v>522</v>
      </c>
      <c r="D949" s="18">
        <v>262</v>
      </c>
      <c r="E949" s="28" t="s">
        <v>267</v>
      </c>
      <c r="F949" s="18">
        <v>705</v>
      </c>
      <c r="G949" s="28" t="s">
        <v>391</v>
      </c>
      <c r="H949" s="49">
        <v>1</v>
      </c>
      <c r="I949" s="29">
        <v>12989</v>
      </c>
      <c r="J949" s="29">
        <v>11203</v>
      </c>
      <c r="K949" s="29">
        <v>0</v>
      </c>
      <c r="L949" s="29">
        <v>1188</v>
      </c>
      <c r="M949" s="30">
        <v>25380</v>
      </c>
      <c r="N949" s="31"/>
      <c r="O949" s="32"/>
      <c r="P949" s="32"/>
    </row>
    <row r="950" spans="1:16" ht="15">
      <c r="A950" s="27">
        <v>3508</v>
      </c>
      <c r="B950" s="18">
        <v>3508281005</v>
      </c>
      <c r="C950" s="28" t="s">
        <v>523</v>
      </c>
      <c r="D950" s="18">
        <v>281</v>
      </c>
      <c r="E950" s="28" t="s">
        <v>286</v>
      </c>
      <c r="F950" s="18">
        <v>5</v>
      </c>
      <c r="G950" s="28" t="s">
        <v>10</v>
      </c>
      <c r="H950" s="49">
        <v>1</v>
      </c>
      <c r="I950" s="29">
        <v>15981.945223794399</v>
      </c>
      <c r="J950" s="29">
        <v>5454</v>
      </c>
      <c r="K950" s="29">
        <v>0</v>
      </c>
      <c r="L950" s="29">
        <v>1188</v>
      </c>
      <c r="M950" s="30">
        <v>22623.945223794399</v>
      </c>
      <c r="N950" s="31"/>
      <c r="O950" s="32"/>
      <c r="P950" s="32"/>
    </row>
    <row r="951" spans="1:16" ht="15">
      <c r="A951" s="27">
        <v>3508</v>
      </c>
      <c r="B951" s="18">
        <v>3508281061</v>
      </c>
      <c r="C951" s="28" t="s">
        <v>523</v>
      </c>
      <c r="D951" s="18">
        <v>281</v>
      </c>
      <c r="E951" s="28" t="s">
        <v>286</v>
      </c>
      <c r="F951" s="18">
        <v>61</v>
      </c>
      <c r="G951" s="28" t="s">
        <v>66</v>
      </c>
      <c r="H951" s="49">
        <v>2</v>
      </c>
      <c r="I951" s="29">
        <v>21667</v>
      </c>
      <c r="J951" s="29">
        <v>2215</v>
      </c>
      <c r="K951" s="29">
        <v>0</v>
      </c>
      <c r="L951" s="29">
        <v>1188</v>
      </c>
      <c r="M951" s="30">
        <v>25070</v>
      </c>
      <c r="N951" s="31"/>
      <c r="O951" s="32"/>
      <c r="P951" s="32"/>
    </row>
    <row r="952" spans="1:16" ht="15">
      <c r="A952" s="27">
        <v>3508</v>
      </c>
      <c r="B952" s="18">
        <v>3508281087</v>
      </c>
      <c r="C952" s="28" t="s">
        <v>523</v>
      </c>
      <c r="D952" s="18">
        <v>281</v>
      </c>
      <c r="E952" s="28" t="s">
        <v>286</v>
      </c>
      <c r="F952" s="18">
        <v>87</v>
      </c>
      <c r="G952" s="28" t="s">
        <v>92</v>
      </c>
      <c r="H952" s="49">
        <v>1</v>
      </c>
      <c r="I952" s="29">
        <v>14171.529570502429</v>
      </c>
      <c r="J952" s="29">
        <v>4678</v>
      </c>
      <c r="K952" s="29">
        <v>0</v>
      </c>
      <c r="L952" s="29">
        <v>1188</v>
      </c>
      <c r="M952" s="30">
        <v>20037.529570502429</v>
      </c>
      <c r="N952" s="31"/>
      <c r="O952" s="32"/>
      <c r="P952" s="32"/>
    </row>
    <row r="953" spans="1:16" ht="15">
      <c r="A953" s="27">
        <v>3508</v>
      </c>
      <c r="B953" s="18">
        <v>3508281137</v>
      </c>
      <c r="C953" s="28" t="s">
        <v>523</v>
      </c>
      <c r="D953" s="18">
        <v>281</v>
      </c>
      <c r="E953" s="28" t="s">
        <v>286</v>
      </c>
      <c r="F953" s="18">
        <v>137</v>
      </c>
      <c r="G953" s="28" t="s">
        <v>142</v>
      </c>
      <c r="H953" s="49">
        <v>7</v>
      </c>
      <c r="I953" s="29">
        <v>22531</v>
      </c>
      <c r="J953" s="29">
        <v>661</v>
      </c>
      <c r="K953" s="29">
        <v>0</v>
      </c>
      <c r="L953" s="29">
        <v>1188</v>
      </c>
      <c r="M953" s="30">
        <v>24380</v>
      </c>
      <c r="N953" s="31"/>
      <c r="O953" s="32"/>
      <c r="P953" s="32"/>
    </row>
    <row r="954" spans="1:16" ht="15">
      <c r="A954" s="27">
        <v>3508</v>
      </c>
      <c r="B954" s="18">
        <v>3508281161</v>
      </c>
      <c r="C954" s="28" t="s">
        <v>523</v>
      </c>
      <c r="D954" s="18">
        <v>281</v>
      </c>
      <c r="E954" s="28" t="s">
        <v>286</v>
      </c>
      <c r="F954" s="18">
        <v>161</v>
      </c>
      <c r="G954" s="28" t="s">
        <v>166</v>
      </c>
      <c r="H954" s="49">
        <v>2</v>
      </c>
      <c r="I954" s="29">
        <v>19728</v>
      </c>
      <c r="J954" s="29">
        <v>6759</v>
      </c>
      <c r="K954" s="29">
        <v>0</v>
      </c>
      <c r="L954" s="29">
        <v>1188</v>
      </c>
      <c r="M954" s="30">
        <v>27675</v>
      </c>
      <c r="N954" s="31"/>
      <c r="O954" s="32"/>
      <c r="P954" s="32"/>
    </row>
    <row r="955" spans="1:16" ht="15">
      <c r="A955" s="27">
        <v>3508</v>
      </c>
      <c r="B955" s="18">
        <v>3508281227</v>
      </c>
      <c r="C955" s="28" t="s">
        <v>523</v>
      </c>
      <c r="D955" s="18">
        <v>281</v>
      </c>
      <c r="E955" s="28" t="s">
        <v>286</v>
      </c>
      <c r="F955" s="18">
        <v>227</v>
      </c>
      <c r="G955" s="28" t="s">
        <v>232</v>
      </c>
      <c r="H955" s="49">
        <v>1</v>
      </c>
      <c r="I955" s="29">
        <v>16515.233232157505</v>
      </c>
      <c r="J955" s="29">
        <v>2028</v>
      </c>
      <c r="K955" s="29">
        <v>0</v>
      </c>
      <c r="L955" s="29">
        <v>1188</v>
      </c>
      <c r="M955" s="30">
        <v>19731.233232157505</v>
      </c>
      <c r="N955" s="31"/>
      <c r="O955" s="32"/>
      <c r="P955" s="32"/>
    </row>
    <row r="956" spans="1:16" ht="15">
      <c r="A956" s="27">
        <v>3508</v>
      </c>
      <c r="B956" s="18">
        <v>3508281281</v>
      </c>
      <c r="C956" s="28" t="s">
        <v>523</v>
      </c>
      <c r="D956" s="18">
        <v>281</v>
      </c>
      <c r="E956" s="28" t="s">
        <v>286</v>
      </c>
      <c r="F956" s="18">
        <v>281</v>
      </c>
      <c r="G956" s="28" t="s">
        <v>286</v>
      </c>
      <c r="H956" s="49">
        <v>155</v>
      </c>
      <c r="I956" s="29">
        <v>22644</v>
      </c>
      <c r="J956" s="29">
        <v>0</v>
      </c>
      <c r="K956" s="29">
        <v>0</v>
      </c>
      <c r="L956" s="29">
        <v>1188</v>
      </c>
      <c r="M956" s="30">
        <v>23832</v>
      </c>
      <c r="N956" s="31"/>
      <c r="O956" s="32"/>
      <c r="P956" s="32"/>
    </row>
    <row r="957" spans="1:16" ht="15">
      <c r="A957" s="27">
        <v>3508</v>
      </c>
      <c r="B957" s="18">
        <v>3508281325</v>
      </c>
      <c r="C957" s="28" t="s">
        <v>523</v>
      </c>
      <c r="D957" s="18">
        <v>281</v>
      </c>
      <c r="E957" s="28" t="s">
        <v>286</v>
      </c>
      <c r="F957" s="18">
        <v>325</v>
      </c>
      <c r="G957" s="28" t="s">
        <v>330</v>
      </c>
      <c r="H957" s="49">
        <v>1</v>
      </c>
      <c r="I957" s="29">
        <v>20266</v>
      </c>
      <c r="J957" s="29">
        <v>1336</v>
      </c>
      <c r="K957" s="29">
        <v>0</v>
      </c>
      <c r="L957" s="29">
        <v>1188</v>
      </c>
      <c r="M957" s="30">
        <v>22790</v>
      </c>
      <c r="N957" s="31"/>
      <c r="O957" s="32"/>
      <c r="P957" s="32"/>
    </row>
    <row r="958" spans="1:16" ht="15">
      <c r="A958" s="27">
        <v>3508</v>
      </c>
      <c r="B958" s="18">
        <v>3508281332</v>
      </c>
      <c r="C958" s="28" t="s">
        <v>523</v>
      </c>
      <c r="D958" s="18">
        <v>281</v>
      </c>
      <c r="E958" s="28" t="s">
        <v>286</v>
      </c>
      <c r="F958" s="18">
        <v>332</v>
      </c>
      <c r="G958" s="28" t="s">
        <v>337</v>
      </c>
      <c r="H958" s="49">
        <v>2</v>
      </c>
      <c r="I958" s="29">
        <v>17660.358630503531</v>
      </c>
      <c r="J958" s="29">
        <v>520</v>
      </c>
      <c r="K958" s="29">
        <v>0</v>
      </c>
      <c r="L958" s="29">
        <v>1188</v>
      </c>
      <c r="M958" s="30">
        <v>19368.358630503531</v>
      </c>
      <c r="N958" s="31"/>
      <c r="O958" s="32"/>
      <c r="P958" s="32"/>
    </row>
    <row r="959" spans="1:16" ht="15">
      <c r="A959" s="27">
        <v>3508</v>
      </c>
      <c r="B959" s="18">
        <v>3508281605</v>
      </c>
      <c r="C959" s="28" t="s">
        <v>523</v>
      </c>
      <c r="D959" s="18">
        <v>281</v>
      </c>
      <c r="E959" s="28" t="s">
        <v>286</v>
      </c>
      <c r="F959" s="18">
        <v>605</v>
      </c>
      <c r="G959" s="28" t="s">
        <v>361</v>
      </c>
      <c r="H959" s="49">
        <v>1</v>
      </c>
      <c r="I959" s="29">
        <v>15091.445604483588</v>
      </c>
      <c r="J959" s="29">
        <v>11458</v>
      </c>
      <c r="K959" s="29">
        <v>0</v>
      </c>
      <c r="L959" s="29">
        <v>1188</v>
      </c>
      <c r="M959" s="30">
        <v>27737.44560448359</v>
      </c>
      <c r="N959" s="31"/>
      <c r="O959" s="32"/>
      <c r="P959" s="32"/>
    </row>
    <row r="960" spans="1:16" ht="15">
      <c r="A960" s="27">
        <v>3508</v>
      </c>
      <c r="B960" s="18">
        <v>3508281680</v>
      </c>
      <c r="C960" s="28" t="s">
        <v>523</v>
      </c>
      <c r="D960" s="18">
        <v>281</v>
      </c>
      <c r="E960" s="28" t="s">
        <v>286</v>
      </c>
      <c r="F960" s="18">
        <v>680</v>
      </c>
      <c r="G960" s="28" t="s">
        <v>384</v>
      </c>
      <c r="H960" s="49">
        <v>1</v>
      </c>
      <c r="I960" s="29">
        <v>13841.603768589048</v>
      </c>
      <c r="J960" s="29">
        <v>4507</v>
      </c>
      <c r="K960" s="29">
        <v>0</v>
      </c>
      <c r="L960" s="29">
        <v>1188</v>
      </c>
      <c r="M960" s="30">
        <v>19536.603768589048</v>
      </c>
      <c r="N960" s="31"/>
      <c r="O960" s="32"/>
      <c r="P960" s="32"/>
    </row>
    <row r="961" spans="1:16" ht="15">
      <c r="A961" s="27">
        <v>3508</v>
      </c>
      <c r="B961" s="18">
        <v>3508281766</v>
      </c>
      <c r="C961" s="28" t="s">
        <v>523</v>
      </c>
      <c r="D961" s="18">
        <v>281</v>
      </c>
      <c r="E961" s="28" t="s">
        <v>286</v>
      </c>
      <c r="F961" s="18">
        <v>766</v>
      </c>
      <c r="G961" s="28" t="s">
        <v>409</v>
      </c>
      <c r="H961" s="49">
        <v>1</v>
      </c>
      <c r="I961" s="29">
        <v>15062.14426910299</v>
      </c>
      <c r="J961" s="29">
        <v>5223</v>
      </c>
      <c r="K961" s="29">
        <v>0</v>
      </c>
      <c r="L961" s="29">
        <v>1188</v>
      </c>
      <c r="M961" s="30">
        <v>21473.144269102988</v>
      </c>
      <c r="N961" s="31"/>
      <c r="O961" s="32"/>
      <c r="P961" s="32"/>
    </row>
    <row r="962" spans="1:16" ht="15">
      <c r="A962" s="27">
        <v>3509</v>
      </c>
      <c r="B962" s="18">
        <v>3509095003</v>
      </c>
      <c r="C962" s="28" t="s">
        <v>524</v>
      </c>
      <c r="D962" s="18">
        <v>95</v>
      </c>
      <c r="E962" s="28" t="s">
        <v>100</v>
      </c>
      <c r="F962" s="18">
        <v>3</v>
      </c>
      <c r="G962" s="28" t="s">
        <v>8</v>
      </c>
      <c r="H962" s="49">
        <v>1</v>
      </c>
      <c r="I962" s="29">
        <v>13828.154509283821</v>
      </c>
      <c r="J962" s="29">
        <v>1757</v>
      </c>
      <c r="K962" s="29">
        <v>0</v>
      </c>
      <c r="L962" s="29">
        <v>1188</v>
      </c>
      <c r="M962" s="30">
        <v>16773.154509283821</v>
      </c>
      <c r="N962" s="31"/>
      <c r="O962" s="32"/>
      <c r="P962" s="32"/>
    </row>
    <row r="963" spans="1:16" ht="15">
      <c r="A963" s="27">
        <v>3509</v>
      </c>
      <c r="B963" s="18">
        <v>3509095072</v>
      </c>
      <c r="C963" s="28" t="s">
        <v>524</v>
      </c>
      <c r="D963" s="18">
        <v>95</v>
      </c>
      <c r="E963" s="28" t="s">
        <v>100</v>
      </c>
      <c r="F963" s="18">
        <v>72</v>
      </c>
      <c r="G963" s="28" t="s">
        <v>77</v>
      </c>
      <c r="H963" s="49">
        <v>2</v>
      </c>
      <c r="I963" s="29">
        <v>14172.857649078989</v>
      </c>
      <c r="J963" s="29">
        <v>4496</v>
      </c>
      <c r="K963" s="29">
        <v>0</v>
      </c>
      <c r="L963" s="29">
        <v>1188</v>
      </c>
      <c r="M963" s="30">
        <v>19856.857649078989</v>
      </c>
      <c r="N963" s="31"/>
      <c r="O963" s="32"/>
      <c r="P963" s="32"/>
    </row>
    <row r="964" spans="1:16" ht="15">
      <c r="A964" s="27">
        <v>3509</v>
      </c>
      <c r="B964" s="18">
        <v>3509095095</v>
      </c>
      <c r="C964" s="28" t="s">
        <v>524</v>
      </c>
      <c r="D964" s="18">
        <v>95</v>
      </c>
      <c r="E964" s="28" t="s">
        <v>100</v>
      </c>
      <c r="F964" s="18">
        <v>95</v>
      </c>
      <c r="G964" s="28" t="s">
        <v>100</v>
      </c>
      <c r="H964" s="49">
        <v>585</v>
      </c>
      <c r="I964" s="29">
        <v>20065</v>
      </c>
      <c r="J964" s="29">
        <v>13</v>
      </c>
      <c r="K964" s="29">
        <v>0</v>
      </c>
      <c r="L964" s="29">
        <v>1188</v>
      </c>
      <c r="M964" s="30">
        <v>21266</v>
      </c>
      <c r="N964" s="31"/>
      <c r="O964" s="32"/>
      <c r="P964" s="32"/>
    </row>
    <row r="965" spans="1:16" ht="15">
      <c r="A965" s="27">
        <v>3509</v>
      </c>
      <c r="B965" s="18">
        <v>3509095201</v>
      </c>
      <c r="C965" s="28" t="s">
        <v>524</v>
      </c>
      <c r="D965" s="18">
        <v>95</v>
      </c>
      <c r="E965" s="28" t="s">
        <v>100</v>
      </c>
      <c r="F965" s="18">
        <v>201</v>
      </c>
      <c r="G965" s="28" t="s">
        <v>206</v>
      </c>
      <c r="H965" s="49">
        <v>6</v>
      </c>
      <c r="I965" s="29">
        <v>21392</v>
      </c>
      <c r="J965" s="29">
        <v>0</v>
      </c>
      <c r="K965" s="29">
        <v>0</v>
      </c>
      <c r="L965" s="29">
        <v>1188</v>
      </c>
      <c r="M965" s="30">
        <v>22580</v>
      </c>
      <c r="N965" s="31"/>
      <c r="O965" s="32"/>
      <c r="P965" s="32"/>
    </row>
    <row r="966" spans="1:16" ht="15">
      <c r="A966" s="27">
        <v>3509</v>
      </c>
      <c r="B966" s="18">
        <v>3509095273</v>
      </c>
      <c r="C966" s="28" t="s">
        <v>524</v>
      </c>
      <c r="D966" s="18">
        <v>95</v>
      </c>
      <c r="E966" s="28" t="s">
        <v>100</v>
      </c>
      <c r="F966" s="18">
        <v>273</v>
      </c>
      <c r="G966" s="28" t="s">
        <v>278</v>
      </c>
      <c r="H966" s="49">
        <v>2</v>
      </c>
      <c r="I966" s="29">
        <v>16753</v>
      </c>
      <c r="J966" s="29">
        <v>6972</v>
      </c>
      <c r="K966" s="29">
        <v>0</v>
      </c>
      <c r="L966" s="29">
        <v>1188</v>
      </c>
      <c r="M966" s="30">
        <v>24913</v>
      </c>
      <c r="N966" s="31"/>
      <c r="O966" s="32"/>
      <c r="P966" s="32"/>
    </row>
    <row r="967" spans="1:16" ht="15">
      <c r="A967" s="27">
        <v>3509</v>
      </c>
      <c r="B967" s="18">
        <v>3509095292</v>
      </c>
      <c r="C967" s="28" t="s">
        <v>524</v>
      </c>
      <c r="D967" s="18">
        <v>95</v>
      </c>
      <c r="E967" s="28" t="s">
        <v>100</v>
      </c>
      <c r="F967" s="18">
        <v>292</v>
      </c>
      <c r="G967" s="28" t="s">
        <v>297</v>
      </c>
      <c r="H967" s="49">
        <v>4</v>
      </c>
      <c r="I967" s="29">
        <v>18176</v>
      </c>
      <c r="J967" s="29">
        <v>5230</v>
      </c>
      <c r="K967" s="29">
        <v>0</v>
      </c>
      <c r="L967" s="29">
        <v>1188</v>
      </c>
      <c r="M967" s="30">
        <v>24594</v>
      </c>
      <c r="N967" s="31"/>
      <c r="O967" s="32"/>
      <c r="P967" s="32"/>
    </row>
    <row r="968" spans="1:16" ht="15">
      <c r="A968" s="27">
        <v>3509</v>
      </c>
      <c r="B968" s="18">
        <v>3509095293</v>
      </c>
      <c r="C968" s="28" t="s">
        <v>524</v>
      </c>
      <c r="D968" s="18">
        <v>95</v>
      </c>
      <c r="E968" s="28" t="s">
        <v>100</v>
      </c>
      <c r="F968" s="18">
        <v>293</v>
      </c>
      <c r="G968" s="28" t="s">
        <v>298</v>
      </c>
      <c r="H968" s="49">
        <v>1</v>
      </c>
      <c r="I968" s="29">
        <v>19853</v>
      </c>
      <c r="J968" s="29">
        <v>355</v>
      </c>
      <c r="K968" s="29">
        <v>0</v>
      </c>
      <c r="L968" s="29">
        <v>1188</v>
      </c>
      <c r="M968" s="30">
        <v>21396</v>
      </c>
      <c r="N968" s="31"/>
      <c r="O968" s="32"/>
      <c r="P968" s="32"/>
    </row>
    <row r="969" spans="1:16" ht="15">
      <c r="A969" s="27">
        <v>3509</v>
      </c>
      <c r="B969" s="18">
        <v>3509095331</v>
      </c>
      <c r="C969" s="28" t="s">
        <v>524</v>
      </c>
      <c r="D969" s="18">
        <v>95</v>
      </c>
      <c r="E969" s="28" t="s">
        <v>100</v>
      </c>
      <c r="F969" s="18">
        <v>331</v>
      </c>
      <c r="G969" s="28" t="s">
        <v>336</v>
      </c>
      <c r="H969" s="49">
        <v>1</v>
      </c>
      <c r="I969" s="29">
        <v>17290</v>
      </c>
      <c r="J969" s="29">
        <v>3299</v>
      </c>
      <c r="K969" s="29">
        <v>0</v>
      </c>
      <c r="L969" s="29">
        <v>1188</v>
      </c>
      <c r="M969" s="30">
        <v>21777</v>
      </c>
      <c r="N969" s="31"/>
      <c r="O969" s="32"/>
      <c r="P969" s="32"/>
    </row>
    <row r="970" spans="1:16" ht="15">
      <c r="A970" s="27">
        <v>3509</v>
      </c>
      <c r="B970" s="18">
        <v>3509095763</v>
      </c>
      <c r="C970" s="28" t="s">
        <v>524</v>
      </c>
      <c r="D970" s="18">
        <v>95</v>
      </c>
      <c r="E970" s="28" t="s">
        <v>100</v>
      </c>
      <c r="F970" s="18">
        <v>763</v>
      </c>
      <c r="G970" s="28" t="s">
        <v>407</v>
      </c>
      <c r="H970" s="49">
        <v>2</v>
      </c>
      <c r="I970" s="29">
        <v>18652</v>
      </c>
      <c r="J970" s="29">
        <v>5578</v>
      </c>
      <c r="K970" s="29">
        <v>0</v>
      </c>
      <c r="L970" s="29">
        <v>1188</v>
      </c>
      <c r="M970" s="30">
        <v>25418</v>
      </c>
      <c r="N970" s="31"/>
      <c r="O970" s="32"/>
      <c r="P970" s="32"/>
    </row>
    <row r="971" spans="1:16" ht="15">
      <c r="A971" s="27">
        <v>3510</v>
      </c>
      <c r="B971" s="18">
        <v>3510281005</v>
      </c>
      <c r="C971" s="28" t="s">
        <v>525</v>
      </c>
      <c r="D971" s="18">
        <v>281</v>
      </c>
      <c r="E971" s="28" t="s">
        <v>286</v>
      </c>
      <c r="F971" s="18">
        <v>5</v>
      </c>
      <c r="G971" s="28" t="s">
        <v>10</v>
      </c>
      <c r="H971" s="49">
        <v>4</v>
      </c>
      <c r="I971" s="29">
        <v>17966</v>
      </c>
      <c r="J971" s="29">
        <v>6131</v>
      </c>
      <c r="K971" s="29">
        <v>0</v>
      </c>
      <c r="L971" s="29">
        <v>1188</v>
      </c>
      <c r="M971" s="30">
        <v>25285</v>
      </c>
      <c r="N971" s="31"/>
      <c r="O971" s="32"/>
      <c r="P971" s="32"/>
    </row>
    <row r="972" spans="1:16" ht="15">
      <c r="A972" s="27">
        <v>3510</v>
      </c>
      <c r="B972" s="18">
        <v>3510281061</v>
      </c>
      <c r="C972" s="28" t="s">
        <v>525</v>
      </c>
      <c r="D972" s="18">
        <v>281</v>
      </c>
      <c r="E972" s="28" t="s">
        <v>286</v>
      </c>
      <c r="F972" s="18">
        <v>61</v>
      </c>
      <c r="G972" s="28" t="s">
        <v>66</v>
      </c>
      <c r="H972" s="49">
        <v>2</v>
      </c>
      <c r="I972" s="29">
        <v>15614</v>
      </c>
      <c r="J972" s="29">
        <v>1596</v>
      </c>
      <c r="K972" s="29">
        <v>0</v>
      </c>
      <c r="L972" s="29">
        <v>1188</v>
      </c>
      <c r="M972" s="30">
        <v>18398</v>
      </c>
      <c r="N972" s="31"/>
      <c r="O972" s="32"/>
      <c r="P972" s="32"/>
    </row>
    <row r="973" spans="1:16" ht="15">
      <c r="A973" s="27">
        <v>3510</v>
      </c>
      <c r="B973" s="18">
        <v>3510281281</v>
      </c>
      <c r="C973" s="28" t="s">
        <v>525</v>
      </c>
      <c r="D973" s="18">
        <v>281</v>
      </c>
      <c r="E973" s="28" t="s">
        <v>286</v>
      </c>
      <c r="F973" s="18">
        <v>281</v>
      </c>
      <c r="G973" s="28" t="s">
        <v>286</v>
      </c>
      <c r="H973" s="49">
        <v>476</v>
      </c>
      <c r="I973" s="29">
        <v>19314</v>
      </c>
      <c r="J973" s="29">
        <v>0</v>
      </c>
      <c r="K973" s="29">
        <v>0</v>
      </c>
      <c r="L973" s="29">
        <v>1188</v>
      </c>
      <c r="M973" s="30">
        <v>20502</v>
      </c>
      <c r="N973" s="31"/>
      <c r="O973" s="32"/>
      <c r="P973" s="32"/>
    </row>
    <row r="974" spans="1:16" ht="15">
      <c r="A974" s="27">
        <v>3510</v>
      </c>
      <c r="B974" s="18">
        <v>3510281332</v>
      </c>
      <c r="C974" s="28" t="s">
        <v>525</v>
      </c>
      <c r="D974" s="18">
        <v>281</v>
      </c>
      <c r="E974" s="28" t="s">
        <v>286</v>
      </c>
      <c r="F974" s="18">
        <v>332</v>
      </c>
      <c r="G974" s="28" t="s">
        <v>337</v>
      </c>
      <c r="H974" s="49">
        <v>2</v>
      </c>
      <c r="I974" s="29">
        <v>19090</v>
      </c>
      <c r="J974" s="29">
        <v>562</v>
      </c>
      <c r="K974" s="29">
        <v>0</v>
      </c>
      <c r="L974" s="29">
        <v>1188</v>
      </c>
      <c r="M974" s="30">
        <v>20840</v>
      </c>
      <c r="N974" s="31"/>
      <c r="O974" s="32"/>
      <c r="P974" s="32"/>
    </row>
    <row r="975" spans="1:16" ht="15">
      <c r="A975" s="27">
        <v>3510</v>
      </c>
      <c r="B975" s="18">
        <v>3510281672</v>
      </c>
      <c r="C975" s="28" t="s">
        <v>525</v>
      </c>
      <c r="D975" s="18">
        <v>281</v>
      </c>
      <c r="E975" s="28" t="s">
        <v>286</v>
      </c>
      <c r="F975" s="18">
        <v>672</v>
      </c>
      <c r="G975" s="28" t="s">
        <v>380</v>
      </c>
      <c r="H975" s="49">
        <v>1</v>
      </c>
      <c r="I975" s="29">
        <v>18368</v>
      </c>
      <c r="J975" s="29">
        <v>4753</v>
      </c>
      <c r="K975" s="29">
        <v>0</v>
      </c>
      <c r="L975" s="29">
        <v>1188</v>
      </c>
      <c r="M975" s="30">
        <v>24309</v>
      </c>
      <c r="N975" s="31"/>
      <c r="O975" s="32"/>
      <c r="P975" s="32"/>
    </row>
    <row r="976" spans="1:16" ht="15">
      <c r="A976" s="27">
        <v>3513</v>
      </c>
      <c r="B976" s="18">
        <v>3513044016</v>
      </c>
      <c r="C976" s="28" t="s">
        <v>526</v>
      </c>
      <c r="D976" s="18">
        <v>44</v>
      </c>
      <c r="E976" s="28" t="s">
        <v>49</v>
      </c>
      <c r="F976" s="18">
        <v>16</v>
      </c>
      <c r="G976" s="28" t="s">
        <v>21</v>
      </c>
      <c r="H976" s="49">
        <v>1</v>
      </c>
      <c r="I976" s="29">
        <v>19728</v>
      </c>
      <c r="J976" s="29">
        <v>213</v>
      </c>
      <c r="K976" s="29">
        <v>0</v>
      </c>
      <c r="L976" s="29">
        <v>1188</v>
      </c>
      <c r="M976" s="30">
        <v>21129</v>
      </c>
      <c r="N976" s="31"/>
      <c r="O976" s="32"/>
      <c r="P976" s="32"/>
    </row>
    <row r="977" spans="1:16" ht="15">
      <c r="A977" s="27">
        <v>3513</v>
      </c>
      <c r="B977" s="18">
        <v>3513044018</v>
      </c>
      <c r="C977" s="28" t="s">
        <v>526</v>
      </c>
      <c r="D977" s="18">
        <v>44</v>
      </c>
      <c r="E977" s="28" t="s">
        <v>49</v>
      </c>
      <c r="F977" s="18">
        <v>18</v>
      </c>
      <c r="G977" s="28" t="s">
        <v>23</v>
      </c>
      <c r="H977" s="49">
        <v>1</v>
      </c>
      <c r="I977" s="29">
        <v>19315</v>
      </c>
      <c r="J977" s="29">
        <v>10502</v>
      </c>
      <c r="K977" s="29">
        <v>0</v>
      </c>
      <c r="L977" s="29">
        <v>1188</v>
      </c>
      <c r="M977" s="30">
        <v>31005</v>
      </c>
      <c r="N977" s="31"/>
      <c r="O977" s="32"/>
      <c r="P977" s="32"/>
    </row>
    <row r="978" spans="1:16" ht="15">
      <c r="A978" s="27">
        <v>3513</v>
      </c>
      <c r="B978" s="18">
        <v>3513044044</v>
      </c>
      <c r="C978" s="28" t="s">
        <v>526</v>
      </c>
      <c r="D978" s="18">
        <v>44</v>
      </c>
      <c r="E978" s="28" t="s">
        <v>49</v>
      </c>
      <c r="F978" s="18">
        <v>44</v>
      </c>
      <c r="G978" s="28" t="s">
        <v>49</v>
      </c>
      <c r="H978" s="49">
        <v>654</v>
      </c>
      <c r="I978" s="29">
        <v>18246</v>
      </c>
      <c r="J978" s="29">
        <v>316</v>
      </c>
      <c r="K978" s="29">
        <v>0</v>
      </c>
      <c r="L978" s="29">
        <v>1188</v>
      </c>
      <c r="M978" s="30">
        <v>19750</v>
      </c>
      <c r="N978" s="31"/>
      <c r="O978" s="32"/>
      <c r="P978" s="32"/>
    </row>
    <row r="979" spans="1:16" ht="15">
      <c r="A979" s="27">
        <v>3513</v>
      </c>
      <c r="B979" s="18">
        <v>3513044050</v>
      </c>
      <c r="C979" s="28" t="s">
        <v>526</v>
      </c>
      <c r="D979" s="18">
        <v>44</v>
      </c>
      <c r="E979" s="28" t="s">
        <v>49</v>
      </c>
      <c r="F979" s="18">
        <v>50</v>
      </c>
      <c r="G979" s="28" t="s">
        <v>55</v>
      </c>
      <c r="H979" s="49">
        <v>1</v>
      </c>
      <c r="I979" s="29">
        <v>21656</v>
      </c>
      <c r="J979" s="29">
        <v>9851</v>
      </c>
      <c r="K979" s="29">
        <v>0</v>
      </c>
      <c r="L979" s="29">
        <v>1188</v>
      </c>
      <c r="M979" s="30">
        <v>32695</v>
      </c>
      <c r="N979" s="31"/>
      <c r="O979" s="32"/>
      <c r="P979" s="32"/>
    </row>
    <row r="980" spans="1:16" ht="15">
      <c r="A980" s="27">
        <v>3513</v>
      </c>
      <c r="B980" s="18">
        <v>3513044083</v>
      </c>
      <c r="C980" s="28" t="s">
        <v>526</v>
      </c>
      <c r="D980" s="18">
        <v>44</v>
      </c>
      <c r="E980" s="28" t="s">
        <v>49</v>
      </c>
      <c r="F980" s="18">
        <v>83</v>
      </c>
      <c r="G980" s="28" t="s">
        <v>88</v>
      </c>
      <c r="H980" s="49">
        <v>1</v>
      </c>
      <c r="I980" s="29">
        <v>20438</v>
      </c>
      <c r="J980" s="29">
        <v>3990</v>
      </c>
      <c r="K980" s="29">
        <v>0</v>
      </c>
      <c r="L980" s="29">
        <v>1188</v>
      </c>
      <c r="M980" s="30">
        <v>25616</v>
      </c>
      <c r="N980" s="31"/>
      <c r="O980" s="32"/>
      <c r="P980" s="32"/>
    </row>
    <row r="981" spans="1:16" ht="15">
      <c r="A981" s="27">
        <v>3513</v>
      </c>
      <c r="B981" s="18">
        <v>3513044182</v>
      </c>
      <c r="C981" s="28" t="s">
        <v>526</v>
      </c>
      <c r="D981" s="18">
        <v>44</v>
      </c>
      <c r="E981" s="28" t="s">
        <v>49</v>
      </c>
      <c r="F981" s="18">
        <v>182</v>
      </c>
      <c r="G981" s="28" t="s">
        <v>187</v>
      </c>
      <c r="H981" s="49">
        <v>1</v>
      </c>
      <c r="I981" s="29">
        <v>17830</v>
      </c>
      <c r="J981" s="29">
        <v>3625</v>
      </c>
      <c r="K981" s="29">
        <v>0</v>
      </c>
      <c r="L981" s="29">
        <v>1188</v>
      </c>
      <c r="M981" s="30">
        <v>22643</v>
      </c>
      <c r="N981" s="31"/>
      <c r="O981" s="32"/>
      <c r="P981" s="32"/>
    </row>
    <row r="982" spans="1:16" ht="15">
      <c r="A982" s="27">
        <v>3513</v>
      </c>
      <c r="B982" s="18">
        <v>3513044243</v>
      </c>
      <c r="C982" s="28" t="s">
        <v>526</v>
      </c>
      <c r="D982" s="18">
        <v>44</v>
      </c>
      <c r="E982" s="28" t="s">
        <v>49</v>
      </c>
      <c r="F982" s="18">
        <v>243</v>
      </c>
      <c r="G982" s="28" t="s">
        <v>248</v>
      </c>
      <c r="H982" s="49">
        <v>2</v>
      </c>
      <c r="I982" s="29">
        <v>19315</v>
      </c>
      <c r="J982" s="29">
        <v>2499</v>
      </c>
      <c r="K982" s="29">
        <v>0</v>
      </c>
      <c r="L982" s="29">
        <v>1188</v>
      </c>
      <c r="M982" s="30">
        <v>23002</v>
      </c>
      <c r="N982" s="31"/>
      <c r="O982" s="32"/>
      <c r="P982" s="32"/>
    </row>
    <row r="983" spans="1:16" ht="15">
      <c r="A983" s="27">
        <v>3513</v>
      </c>
      <c r="B983" s="18">
        <v>3513044244</v>
      </c>
      <c r="C983" s="28" t="s">
        <v>526</v>
      </c>
      <c r="D983" s="18">
        <v>44</v>
      </c>
      <c r="E983" s="28" t="s">
        <v>49</v>
      </c>
      <c r="F983" s="18">
        <v>244</v>
      </c>
      <c r="G983" s="28" t="s">
        <v>249</v>
      </c>
      <c r="H983" s="49">
        <v>24</v>
      </c>
      <c r="I983" s="29">
        <v>16973</v>
      </c>
      <c r="J983" s="29">
        <v>4073</v>
      </c>
      <c r="K983" s="29">
        <v>0</v>
      </c>
      <c r="L983" s="29">
        <v>1188</v>
      </c>
      <c r="M983" s="30">
        <v>22234</v>
      </c>
      <c r="N983" s="31"/>
      <c r="O983" s="32"/>
      <c r="P983" s="32"/>
    </row>
    <row r="984" spans="1:16" ht="15">
      <c r="A984" s="27">
        <v>3513</v>
      </c>
      <c r="B984" s="18">
        <v>3513044285</v>
      </c>
      <c r="C984" s="28" t="s">
        <v>526</v>
      </c>
      <c r="D984" s="18">
        <v>44</v>
      </c>
      <c r="E984" s="28" t="s">
        <v>49</v>
      </c>
      <c r="F984" s="18">
        <v>285</v>
      </c>
      <c r="G984" s="28" t="s">
        <v>290</v>
      </c>
      <c r="H984" s="49">
        <v>2</v>
      </c>
      <c r="I984" s="29">
        <v>15677</v>
      </c>
      <c r="J984" s="29">
        <v>3431</v>
      </c>
      <c r="K984" s="29">
        <v>0</v>
      </c>
      <c r="L984" s="29">
        <v>1188</v>
      </c>
      <c r="M984" s="30">
        <v>20296</v>
      </c>
      <c r="N984" s="31"/>
      <c r="O984" s="32"/>
      <c r="P984" s="32"/>
    </row>
    <row r="985" spans="1:16" ht="15">
      <c r="A985" s="27">
        <v>3513</v>
      </c>
      <c r="B985" s="18">
        <v>3513044293</v>
      </c>
      <c r="C985" s="28" t="s">
        <v>526</v>
      </c>
      <c r="D985" s="18">
        <v>44</v>
      </c>
      <c r="E985" s="28" t="s">
        <v>49</v>
      </c>
      <c r="F985" s="18">
        <v>293</v>
      </c>
      <c r="G985" s="28" t="s">
        <v>298</v>
      </c>
      <c r="H985" s="49">
        <v>37</v>
      </c>
      <c r="I985" s="29">
        <v>18132</v>
      </c>
      <c r="J985" s="29">
        <v>324</v>
      </c>
      <c r="K985" s="29">
        <v>0</v>
      </c>
      <c r="L985" s="29">
        <v>1188</v>
      </c>
      <c r="M985" s="30">
        <v>19644</v>
      </c>
      <c r="N985" s="31"/>
      <c r="O985" s="32"/>
      <c r="P985" s="32"/>
    </row>
    <row r="986" spans="1:16" ht="15">
      <c r="A986" s="27">
        <v>3513</v>
      </c>
      <c r="B986" s="18">
        <v>3513044625</v>
      </c>
      <c r="C986" s="28" t="s">
        <v>526</v>
      </c>
      <c r="D986" s="18">
        <v>44</v>
      </c>
      <c r="E986" s="28" t="s">
        <v>49</v>
      </c>
      <c r="F986" s="18">
        <v>625</v>
      </c>
      <c r="G986" s="28" t="s">
        <v>368</v>
      </c>
      <c r="H986" s="49">
        <v>7</v>
      </c>
      <c r="I986" s="29">
        <v>15588</v>
      </c>
      <c r="J986" s="29">
        <v>1114</v>
      </c>
      <c r="K986" s="29">
        <v>0</v>
      </c>
      <c r="L986" s="29">
        <v>1188</v>
      </c>
      <c r="M986" s="30">
        <v>17890</v>
      </c>
      <c r="N986" s="31"/>
      <c r="O986" s="32"/>
      <c r="P986" s="32"/>
    </row>
    <row r="987" spans="1:16" ht="15">
      <c r="A987" s="27">
        <v>3513</v>
      </c>
      <c r="B987" s="18">
        <v>3513044780</v>
      </c>
      <c r="C987" s="28" t="s">
        <v>526</v>
      </c>
      <c r="D987" s="18">
        <v>44</v>
      </c>
      <c r="E987" s="28" t="s">
        <v>49</v>
      </c>
      <c r="F987" s="18">
        <v>780</v>
      </c>
      <c r="G987" s="28" t="s">
        <v>416</v>
      </c>
      <c r="H987" s="49">
        <v>3</v>
      </c>
      <c r="I987" s="29">
        <v>16763</v>
      </c>
      <c r="J987" s="29">
        <v>3254</v>
      </c>
      <c r="K987" s="29">
        <v>0</v>
      </c>
      <c r="L987" s="29">
        <v>1188</v>
      </c>
      <c r="M987" s="30">
        <v>21205</v>
      </c>
      <c r="N987" s="31"/>
      <c r="O987" s="32"/>
      <c r="P987" s="32"/>
    </row>
    <row r="988" spans="1:16" ht="15">
      <c r="A988" s="27">
        <v>3514</v>
      </c>
      <c r="B988" s="18">
        <v>3514281005</v>
      </c>
      <c r="C988" s="28" t="s">
        <v>527</v>
      </c>
      <c r="D988" s="18">
        <v>281</v>
      </c>
      <c r="E988" s="28" t="s">
        <v>286</v>
      </c>
      <c r="F988" s="18">
        <v>5</v>
      </c>
      <c r="G988" s="28" t="s">
        <v>10</v>
      </c>
      <c r="H988" s="49">
        <v>1</v>
      </c>
      <c r="I988" s="29">
        <v>15981.945223794399</v>
      </c>
      <c r="J988" s="29">
        <v>5454</v>
      </c>
      <c r="K988" s="29">
        <v>0</v>
      </c>
      <c r="L988" s="29">
        <v>1188</v>
      </c>
      <c r="M988" s="30">
        <v>22623.945223794399</v>
      </c>
      <c r="N988" s="31"/>
      <c r="O988" s="32"/>
      <c r="P988" s="32"/>
    </row>
    <row r="989" spans="1:16" ht="15">
      <c r="A989" s="27">
        <v>3514</v>
      </c>
      <c r="B989" s="18">
        <v>3514281061</v>
      </c>
      <c r="C989" s="28" t="s">
        <v>527</v>
      </c>
      <c r="D989" s="18">
        <v>281</v>
      </c>
      <c r="E989" s="28" t="s">
        <v>286</v>
      </c>
      <c r="F989" s="18">
        <v>61</v>
      </c>
      <c r="G989" s="28" t="s">
        <v>66</v>
      </c>
      <c r="H989" s="49">
        <v>5</v>
      </c>
      <c r="I989" s="29">
        <v>16378</v>
      </c>
      <c r="J989" s="29">
        <v>1674</v>
      </c>
      <c r="K989" s="29">
        <v>0</v>
      </c>
      <c r="L989" s="29">
        <v>1188</v>
      </c>
      <c r="M989" s="30">
        <v>19240</v>
      </c>
      <c r="N989" s="31"/>
      <c r="O989" s="32"/>
      <c r="P989" s="32"/>
    </row>
    <row r="990" spans="1:16" ht="15">
      <c r="A990" s="27">
        <v>3514</v>
      </c>
      <c r="B990" s="18">
        <v>3514281137</v>
      </c>
      <c r="C990" s="28" t="s">
        <v>527</v>
      </c>
      <c r="D990" s="18">
        <v>281</v>
      </c>
      <c r="E990" s="28" t="s">
        <v>286</v>
      </c>
      <c r="F990" s="18">
        <v>137</v>
      </c>
      <c r="G990" s="28" t="s">
        <v>142</v>
      </c>
      <c r="H990" s="49">
        <v>3</v>
      </c>
      <c r="I990" s="29">
        <v>21772</v>
      </c>
      <c r="J990" s="29">
        <v>639</v>
      </c>
      <c r="K990" s="29">
        <v>0</v>
      </c>
      <c r="L990" s="29">
        <v>1188</v>
      </c>
      <c r="M990" s="30">
        <v>23599</v>
      </c>
      <c r="N990" s="31"/>
      <c r="O990" s="32"/>
      <c r="P990" s="32"/>
    </row>
    <row r="991" spans="1:16" ht="15">
      <c r="A991" s="27">
        <v>3514</v>
      </c>
      <c r="B991" s="18">
        <v>3514281161</v>
      </c>
      <c r="C991" s="28" t="s">
        <v>527</v>
      </c>
      <c r="D991" s="18">
        <v>281</v>
      </c>
      <c r="E991" s="28" t="s">
        <v>286</v>
      </c>
      <c r="F991" s="18">
        <v>161</v>
      </c>
      <c r="G991" s="28" t="s">
        <v>166</v>
      </c>
      <c r="H991" s="49">
        <v>1</v>
      </c>
      <c r="I991" s="29">
        <v>15623.206692412536</v>
      </c>
      <c r="J991" s="29">
        <v>5353</v>
      </c>
      <c r="K991" s="29">
        <v>0</v>
      </c>
      <c r="L991" s="29">
        <v>1188</v>
      </c>
      <c r="M991" s="30">
        <v>22164.206692412536</v>
      </c>
      <c r="N991" s="31"/>
      <c r="O991" s="32"/>
      <c r="P991" s="32"/>
    </row>
    <row r="992" spans="1:16" ht="15">
      <c r="A992" s="27">
        <v>3514</v>
      </c>
      <c r="B992" s="18">
        <v>3514281281</v>
      </c>
      <c r="C992" s="28" t="s">
        <v>527</v>
      </c>
      <c r="D992" s="18">
        <v>281</v>
      </c>
      <c r="E992" s="28" t="s">
        <v>286</v>
      </c>
      <c r="F992" s="18">
        <v>281</v>
      </c>
      <c r="G992" s="28" t="s">
        <v>286</v>
      </c>
      <c r="H992" s="49">
        <v>582</v>
      </c>
      <c r="I992" s="29">
        <v>21018</v>
      </c>
      <c r="J992" s="29">
        <v>0</v>
      </c>
      <c r="K992" s="29">
        <v>0</v>
      </c>
      <c r="L992" s="29">
        <v>1188</v>
      </c>
      <c r="M992" s="30">
        <v>22206</v>
      </c>
      <c r="N992" s="31"/>
      <c r="O992" s="32"/>
      <c r="P992" s="32"/>
    </row>
    <row r="993" spans="1:16" ht="15">
      <c r="A993" s="27">
        <v>3515</v>
      </c>
      <c r="B993" s="18">
        <v>3515287024</v>
      </c>
      <c r="C993" s="28" t="s">
        <v>528</v>
      </c>
      <c r="D993" s="18">
        <v>287</v>
      </c>
      <c r="E993" s="28" t="s">
        <v>292</v>
      </c>
      <c r="F993" s="18">
        <v>24</v>
      </c>
      <c r="G993" s="28" t="s">
        <v>29</v>
      </c>
      <c r="H993" s="49">
        <v>2</v>
      </c>
      <c r="I993" s="29">
        <v>13684.612222222222</v>
      </c>
      <c r="J993" s="29">
        <v>3894</v>
      </c>
      <c r="K993" s="29">
        <v>0</v>
      </c>
      <c r="L993" s="29">
        <v>1188</v>
      </c>
      <c r="M993" s="30">
        <v>18766.612222222222</v>
      </c>
      <c r="N993" s="31"/>
      <c r="O993" s="32"/>
      <c r="P993" s="32"/>
    </row>
    <row r="994" spans="1:16" ht="15">
      <c r="A994" s="27">
        <v>3515</v>
      </c>
      <c r="B994" s="18">
        <v>3515287043</v>
      </c>
      <c r="C994" s="28" t="s">
        <v>528</v>
      </c>
      <c r="D994" s="18">
        <v>287</v>
      </c>
      <c r="E994" s="28" t="s">
        <v>292</v>
      </c>
      <c r="F994" s="18">
        <v>43</v>
      </c>
      <c r="G994" s="28" t="s">
        <v>48</v>
      </c>
      <c r="H994" s="49">
        <v>7</v>
      </c>
      <c r="I994" s="29">
        <v>12262</v>
      </c>
      <c r="J994" s="29">
        <v>5409</v>
      </c>
      <c r="K994" s="29">
        <v>0</v>
      </c>
      <c r="L994" s="29">
        <v>1188</v>
      </c>
      <c r="M994" s="30">
        <v>18859</v>
      </c>
      <c r="N994" s="31"/>
      <c r="O994" s="32"/>
      <c r="P994" s="32"/>
    </row>
    <row r="995" spans="1:16" ht="15">
      <c r="A995" s="27">
        <v>3515</v>
      </c>
      <c r="B995" s="18">
        <v>3515287045</v>
      </c>
      <c r="C995" s="28" t="s">
        <v>528</v>
      </c>
      <c r="D995" s="18">
        <v>287</v>
      </c>
      <c r="E995" s="28" t="s">
        <v>292</v>
      </c>
      <c r="F995" s="18">
        <v>45</v>
      </c>
      <c r="G995" s="28" t="s">
        <v>50</v>
      </c>
      <c r="H995" s="49">
        <v>2</v>
      </c>
      <c r="I995" s="29">
        <v>11247</v>
      </c>
      <c r="J995" s="29">
        <v>3733</v>
      </c>
      <c r="K995" s="29">
        <v>0</v>
      </c>
      <c r="L995" s="29">
        <v>1188</v>
      </c>
      <c r="M995" s="30">
        <v>16168</v>
      </c>
      <c r="N995" s="31"/>
      <c r="O995" s="32"/>
      <c r="P995" s="32"/>
    </row>
    <row r="996" spans="1:16" ht="15">
      <c r="A996" s="27">
        <v>3515</v>
      </c>
      <c r="B996" s="18">
        <v>3515287135</v>
      </c>
      <c r="C996" s="28" t="s">
        <v>528</v>
      </c>
      <c r="D996" s="18">
        <v>287</v>
      </c>
      <c r="E996" s="28" t="s">
        <v>292</v>
      </c>
      <c r="F996" s="18">
        <v>135</v>
      </c>
      <c r="G996" s="28" t="s">
        <v>140</v>
      </c>
      <c r="H996" s="49">
        <v>2</v>
      </c>
      <c r="I996" s="29">
        <v>15175.065294117645</v>
      </c>
      <c r="J996" s="29">
        <v>9742</v>
      </c>
      <c r="K996" s="29">
        <v>0</v>
      </c>
      <c r="L996" s="29">
        <v>1188</v>
      </c>
      <c r="M996" s="30">
        <v>26105.065294117645</v>
      </c>
      <c r="N996" s="31"/>
      <c r="O996" s="32"/>
      <c r="P996" s="32"/>
    </row>
    <row r="997" spans="1:16" ht="15">
      <c r="A997" s="27">
        <v>3515</v>
      </c>
      <c r="B997" s="18">
        <v>3515287151</v>
      </c>
      <c r="C997" s="28" t="s">
        <v>528</v>
      </c>
      <c r="D997" s="18">
        <v>287</v>
      </c>
      <c r="E997" s="28" t="s">
        <v>292</v>
      </c>
      <c r="F997" s="18">
        <v>151</v>
      </c>
      <c r="G997" s="28" t="s">
        <v>156</v>
      </c>
      <c r="H997" s="49">
        <v>1</v>
      </c>
      <c r="I997" s="29">
        <v>11091</v>
      </c>
      <c r="J997" s="29">
        <v>2550</v>
      </c>
      <c r="K997" s="29">
        <v>0</v>
      </c>
      <c r="L997" s="29">
        <v>1188</v>
      </c>
      <c r="M997" s="30">
        <v>14829</v>
      </c>
      <c r="N997" s="31"/>
      <c r="O997" s="32"/>
      <c r="P997" s="32"/>
    </row>
    <row r="998" spans="1:16" ht="15">
      <c r="A998" s="27">
        <v>3515</v>
      </c>
      <c r="B998" s="18">
        <v>3515287191</v>
      </c>
      <c r="C998" s="28" t="s">
        <v>528</v>
      </c>
      <c r="D998" s="18">
        <v>287</v>
      </c>
      <c r="E998" s="28" t="s">
        <v>292</v>
      </c>
      <c r="F998" s="18">
        <v>191</v>
      </c>
      <c r="G998" s="28" t="s">
        <v>196</v>
      </c>
      <c r="H998" s="49">
        <v>25</v>
      </c>
      <c r="I998" s="29">
        <v>12911</v>
      </c>
      <c r="J998" s="29">
        <v>3978</v>
      </c>
      <c r="K998" s="29">
        <v>0</v>
      </c>
      <c r="L998" s="29">
        <v>1188</v>
      </c>
      <c r="M998" s="30">
        <v>18077</v>
      </c>
      <c r="N998" s="31"/>
      <c r="O998" s="32"/>
      <c r="P998" s="32"/>
    </row>
    <row r="999" spans="1:16" ht="15">
      <c r="A999" s="27">
        <v>3515</v>
      </c>
      <c r="B999" s="18">
        <v>3515287215</v>
      </c>
      <c r="C999" s="28" t="s">
        <v>528</v>
      </c>
      <c r="D999" s="18">
        <v>287</v>
      </c>
      <c r="E999" s="28" t="s">
        <v>292</v>
      </c>
      <c r="F999" s="18">
        <v>215</v>
      </c>
      <c r="G999" s="28" t="s">
        <v>220</v>
      </c>
      <c r="H999" s="49">
        <v>14</v>
      </c>
      <c r="I999" s="29">
        <v>13851</v>
      </c>
      <c r="J999" s="29">
        <v>2408</v>
      </c>
      <c r="K999" s="29">
        <v>0</v>
      </c>
      <c r="L999" s="29">
        <v>1188</v>
      </c>
      <c r="M999" s="30">
        <v>17447</v>
      </c>
      <c r="N999" s="31"/>
      <c r="O999" s="32"/>
      <c r="P999" s="32"/>
    </row>
    <row r="1000" spans="1:16" ht="15">
      <c r="A1000" s="27">
        <v>3515</v>
      </c>
      <c r="B1000" s="18">
        <v>3515287227</v>
      </c>
      <c r="C1000" s="28" t="s">
        <v>528</v>
      </c>
      <c r="D1000" s="18">
        <v>287</v>
      </c>
      <c r="E1000" s="28" t="s">
        <v>292</v>
      </c>
      <c r="F1000" s="18">
        <v>227</v>
      </c>
      <c r="G1000" s="28" t="s">
        <v>232</v>
      </c>
      <c r="H1000" s="49">
        <v>19</v>
      </c>
      <c r="I1000" s="29">
        <v>15545</v>
      </c>
      <c r="J1000" s="29">
        <v>1909</v>
      </c>
      <c r="K1000" s="29">
        <v>0</v>
      </c>
      <c r="L1000" s="29">
        <v>1188</v>
      </c>
      <c r="M1000" s="30">
        <v>18642</v>
      </c>
      <c r="N1000" s="31"/>
      <c r="O1000" s="32"/>
      <c r="P1000" s="32"/>
    </row>
    <row r="1001" spans="1:16" ht="15">
      <c r="A1001" s="27">
        <v>3515</v>
      </c>
      <c r="B1001" s="18">
        <v>3515287277</v>
      </c>
      <c r="C1001" s="28" t="s">
        <v>528</v>
      </c>
      <c r="D1001" s="18">
        <v>287</v>
      </c>
      <c r="E1001" s="28" t="s">
        <v>292</v>
      </c>
      <c r="F1001" s="18">
        <v>277</v>
      </c>
      <c r="G1001" s="28" t="s">
        <v>282</v>
      </c>
      <c r="H1001" s="49">
        <v>186</v>
      </c>
      <c r="I1001" s="29">
        <v>18690</v>
      </c>
      <c r="J1001" s="29">
        <v>19</v>
      </c>
      <c r="K1001" s="29">
        <v>0</v>
      </c>
      <c r="L1001" s="29">
        <v>1188</v>
      </c>
      <c r="M1001" s="30">
        <v>19897</v>
      </c>
      <c r="N1001" s="31"/>
      <c r="O1001" s="32"/>
      <c r="P1001" s="32"/>
    </row>
    <row r="1002" spans="1:16" ht="15">
      <c r="A1002" s="27">
        <v>3515</v>
      </c>
      <c r="B1002" s="18">
        <v>3515287281</v>
      </c>
      <c r="C1002" s="28" t="s">
        <v>528</v>
      </c>
      <c r="D1002" s="18">
        <v>287</v>
      </c>
      <c r="E1002" s="28" t="s">
        <v>292</v>
      </c>
      <c r="F1002" s="18">
        <v>281</v>
      </c>
      <c r="G1002" s="28" t="s">
        <v>286</v>
      </c>
      <c r="H1002" s="49">
        <v>1</v>
      </c>
      <c r="I1002" s="29">
        <v>21147.651529245948</v>
      </c>
      <c r="J1002" s="29">
        <v>0</v>
      </c>
      <c r="K1002" s="29">
        <v>0</v>
      </c>
      <c r="L1002" s="29">
        <v>1188</v>
      </c>
      <c r="M1002" s="30">
        <v>22335.651529245948</v>
      </c>
      <c r="N1002" s="31"/>
      <c r="O1002" s="32"/>
      <c r="P1002" s="32"/>
    </row>
    <row r="1003" spans="1:16" ht="15">
      <c r="A1003" s="27">
        <v>3515</v>
      </c>
      <c r="B1003" s="18">
        <v>3515287287</v>
      </c>
      <c r="C1003" s="28" t="s">
        <v>528</v>
      </c>
      <c r="D1003" s="18">
        <v>287</v>
      </c>
      <c r="E1003" s="28" t="s">
        <v>292</v>
      </c>
      <c r="F1003" s="18">
        <v>287</v>
      </c>
      <c r="G1003" s="28" t="s">
        <v>292</v>
      </c>
      <c r="H1003" s="49">
        <v>26</v>
      </c>
      <c r="I1003" s="29">
        <v>13054</v>
      </c>
      <c r="J1003" s="29">
        <v>5493</v>
      </c>
      <c r="K1003" s="29">
        <v>0</v>
      </c>
      <c r="L1003" s="29">
        <v>1188</v>
      </c>
      <c r="M1003" s="30">
        <v>19735</v>
      </c>
      <c r="N1003" s="31"/>
      <c r="O1003" s="32"/>
      <c r="P1003" s="32"/>
    </row>
    <row r="1004" spans="1:16" ht="15">
      <c r="A1004" s="27">
        <v>3515</v>
      </c>
      <c r="B1004" s="18">
        <v>3515287306</v>
      </c>
      <c r="C1004" s="28" t="s">
        <v>528</v>
      </c>
      <c r="D1004" s="18">
        <v>287</v>
      </c>
      <c r="E1004" s="28" t="s">
        <v>292</v>
      </c>
      <c r="F1004" s="18">
        <v>306</v>
      </c>
      <c r="G1004" s="28" t="s">
        <v>311</v>
      </c>
      <c r="H1004" s="49">
        <v>1</v>
      </c>
      <c r="I1004" s="29">
        <v>17229</v>
      </c>
      <c r="J1004" s="29">
        <v>9717</v>
      </c>
      <c r="K1004" s="29">
        <v>0</v>
      </c>
      <c r="L1004" s="29">
        <v>1188</v>
      </c>
      <c r="M1004" s="30">
        <v>28134</v>
      </c>
      <c r="N1004" s="31"/>
      <c r="O1004" s="32"/>
      <c r="P1004" s="32"/>
    </row>
    <row r="1005" spans="1:16" ht="15">
      <c r="A1005" s="27">
        <v>3515</v>
      </c>
      <c r="B1005" s="18">
        <v>3515287316</v>
      </c>
      <c r="C1005" s="28" t="s">
        <v>528</v>
      </c>
      <c r="D1005" s="18">
        <v>287</v>
      </c>
      <c r="E1005" s="28" t="s">
        <v>292</v>
      </c>
      <c r="F1005" s="18">
        <v>316</v>
      </c>
      <c r="G1005" s="28" t="s">
        <v>321</v>
      </c>
      <c r="H1005" s="49">
        <v>24</v>
      </c>
      <c r="I1005" s="29">
        <v>17994</v>
      </c>
      <c r="J1005" s="29">
        <v>500</v>
      </c>
      <c r="K1005" s="29">
        <v>0</v>
      </c>
      <c r="L1005" s="29">
        <v>1188</v>
      </c>
      <c r="M1005" s="30">
        <v>19682</v>
      </c>
      <c r="N1005" s="31"/>
      <c r="O1005" s="32"/>
      <c r="P1005" s="32"/>
    </row>
    <row r="1006" spans="1:16" ht="15">
      <c r="A1006" s="27">
        <v>3515</v>
      </c>
      <c r="B1006" s="18">
        <v>3515287658</v>
      </c>
      <c r="C1006" s="28" t="s">
        <v>528</v>
      </c>
      <c r="D1006" s="18">
        <v>287</v>
      </c>
      <c r="E1006" s="28" t="s">
        <v>292</v>
      </c>
      <c r="F1006" s="18">
        <v>658</v>
      </c>
      <c r="G1006" s="28" t="s">
        <v>375</v>
      </c>
      <c r="H1006" s="49">
        <v>2</v>
      </c>
      <c r="I1006" s="29">
        <v>15471</v>
      </c>
      <c r="J1006" s="29">
        <v>2436</v>
      </c>
      <c r="K1006" s="29">
        <v>0</v>
      </c>
      <c r="L1006" s="29">
        <v>1188</v>
      </c>
      <c r="M1006" s="30">
        <v>19095</v>
      </c>
      <c r="N1006" s="31"/>
      <c r="O1006" s="32"/>
      <c r="P1006" s="32"/>
    </row>
    <row r="1007" spans="1:16" ht="15">
      <c r="A1007" s="27">
        <v>3515</v>
      </c>
      <c r="B1007" s="18">
        <v>3515287680</v>
      </c>
      <c r="C1007" s="28" t="s">
        <v>528</v>
      </c>
      <c r="D1007" s="18">
        <v>287</v>
      </c>
      <c r="E1007" s="28" t="s">
        <v>292</v>
      </c>
      <c r="F1007" s="18">
        <v>680</v>
      </c>
      <c r="G1007" s="28" t="s">
        <v>384</v>
      </c>
      <c r="H1007" s="49">
        <v>1</v>
      </c>
      <c r="I1007" s="29">
        <v>11462</v>
      </c>
      <c r="J1007" s="29">
        <v>3732</v>
      </c>
      <c r="K1007" s="29">
        <v>0</v>
      </c>
      <c r="L1007" s="29">
        <v>1188</v>
      </c>
      <c r="M1007" s="30">
        <v>16382</v>
      </c>
      <c r="N1007" s="31"/>
      <c r="O1007" s="32"/>
      <c r="P1007" s="32"/>
    </row>
    <row r="1008" spans="1:16" ht="15">
      <c r="A1008" s="27">
        <v>3515</v>
      </c>
      <c r="B1008" s="18">
        <v>3515287767</v>
      </c>
      <c r="C1008" s="28" t="s">
        <v>528</v>
      </c>
      <c r="D1008" s="18">
        <v>287</v>
      </c>
      <c r="E1008" s="28" t="s">
        <v>292</v>
      </c>
      <c r="F1008" s="18">
        <v>767</v>
      </c>
      <c r="G1008" s="28" t="s">
        <v>410</v>
      </c>
      <c r="H1008" s="49">
        <v>39</v>
      </c>
      <c r="I1008" s="29">
        <v>13901</v>
      </c>
      <c r="J1008" s="29">
        <v>596</v>
      </c>
      <c r="K1008" s="29">
        <v>0</v>
      </c>
      <c r="L1008" s="29">
        <v>1188</v>
      </c>
      <c r="M1008" s="30">
        <v>15685</v>
      </c>
      <c r="N1008" s="31"/>
      <c r="O1008" s="32"/>
      <c r="P1008" s="32"/>
    </row>
    <row r="1009" spans="1:16" ht="15">
      <c r="A1009" s="27">
        <v>3515</v>
      </c>
      <c r="B1009" s="18">
        <v>3515287770</v>
      </c>
      <c r="C1009" s="28" t="s">
        <v>528</v>
      </c>
      <c r="D1009" s="18">
        <v>287</v>
      </c>
      <c r="E1009" s="28" t="s">
        <v>292</v>
      </c>
      <c r="F1009" s="18">
        <v>770</v>
      </c>
      <c r="G1009" s="28" t="s">
        <v>411</v>
      </c>
      <c r="H1009" s="49">
        <v>2</v>
      </c>
      <c r="I1009" s="29">
        <v>14487</v>
      </c>
      <c r="J1009" s="29">
        <v>2012</v>
      </c>
      <c r="K1009" s="29">
        <v>0</v>
      </c>
      <c r="L1009" s="29">
        <v>1188</v>
      </c>
      <c r="M1009" s="30">
        <v>17687</v>
      </c>
      <c r="N1009" s="31"/>
      <c r="O1009" s="32"/>
      <c r="P1009" s="32"/>
    </row>
    <row r="1010" spans="1:16" ht="15">
      <c r="A1010" s="27">
        <v>3515</v>
      </c>
      <c r="B1010" s="18">
        <v>3515287778</v>
      </c>
      <c r="C1010" s="28" t="s">
        <v>528</v>
      </c>
      <c r="D1010" s="18">
        <v>287</v>
      </c>
      <c r="E1010" s="28" t="s">
        <v>292</v>
      </c>
      <c r="F1010" s="18">
        <v>778</v>
      </c>
      <c r="G1010" s="28" t="s">
        <v>415</v>
      </c>
      <c r="H1010" s="49">
        <v>4</v>
      </c>
      <c r="I1010" s="29">
        <v>15742</v>
      </c>
      <c r="J1010" s="29">
        <v>2237</v>
      </c>
      <c r="K1010" s="29">
        <v>0</v>
      </c>
      <c r="L1010" s="29">
        <v>1188</v>
      </c>
      <c r="M1010" s="30">
        <v>19167</v>
      </c>
      <c r="N1010" s="31"/>
      <c r="O1010" s="32"/>
      <c r="P1010" s="32"/>
    </row>
    <row r="1011" spans="1:16" ht="15">
      <c r="A1011" s="27">
        <v>3517</v>
      </c>
      <c r="B1011" s="18">
        <v>3517239003</v>
      </c>
      <c r="C1011" s="28" t="s">
        <v>529</v>
      </c>
      <c r="D1011" s="18">
        <v>239</v>
      </c>
      <c r="E1011" s="28" t="s">
        <v>244</v>
      </c>
      <c r="F1011" s="18">
        <v>3</v>
      </c>
      <c r="G1011" s="28" t="s">
        <v>8</v>
      </c>
      <c r="H1011" s="49">
        <v>1</v>
      </c>
      <c r="I1011" s="29">
        <v>19739</v>
      </c>
      <c r="J1011" s="29">
        <v>2508</v>
      </c>
      <c r="K1011" s="29">
        <v>0</v>
      </c>
      <c r="L1011" s="29">
        <v>1188</v>
      </c>
      <c r="M1011" s="30">
        <v>23435</v>
      </c>
      <c r="N1011" s="31"/>
      <c r="O1011" s="32"/>
      <c r="P1011" s="32"/>
    </row>
    <row r="1012" spans="1:16" ht="15">
      <c r="A1012" s="27">
        <v>3517</v>
      </c>
      <c r="B1012" s="18">
        <v>3517239020</v>
      </c>
      <c r="C1012" s="28" t="s">
        <v>529</v>
      </c>
      <c r="D1012" s="18">
        <v>239</v>
      </c>
      <c r="E1012" s="28" t="s">
        <v>244</v>
      </c>
      <c r="F1012" s="18">
        <v>20</v>
      </c>
      <c r="G1012" s="28" t="s">
        <v>25</v>
      </c>
      <c r="H1012" s="49">
        <v>1</v>
      </c>
      <c r="I1012" s="29">
        <v>23241</v>
      </c>
      <c r="J1012" s="29">
        <v>5324</v>
      </c>
      <c r="K1012" s="29">
        <v>0</v>
      </c>
      <c r="L1012" s="29">
        <v>1188</v>
      </c>
      <c r="M1012" s="30">
        <v>29753</v>
      </c>
      <c r="N1012" s="31"/>
      <c r="O1012" s="32"/>
      <c r="P1012" s="32"/>
    </row>
    <row r="1013" spans="1:16" ht="15">
      <c r="A1013" s="27">
        <v>3517</v>
      </c>
      <c r="B1013" s="18">
        <v>3517239036</v>
      </c>
      <c r="C1013" s="28" t="s">
        <v>529</v>
      </c>
      <c r="D1013" s="18">
        <v>239</v>
      </c>
      <c r="E1013" s="28" t="s">
        <v>244</v>
      </c>
      <c r="F1013" s="18">
        <v>36</v>
      </c>
      <c r="G1013" s="28" t="s">
        <v>41</v>
      </c>
      <c r="H1013" s="49">
        <v>7</v>
      </c>
      <c r="I1013" s="29">
        <v>18459</v>
      </c>
      <c r="J1013" s="29">
        <v>9558</v>
      </c>
      <c r="K1013" s="29">
        <v>0</v>
      </c>
      <c r="L1013" s="29">
        <v>1188</v>
      </c>
      <c r="M1013" s="30">
        <v>29205</v>
      </c>
      <c r="N1013" s="31"/>
      <c r="O1013" s="32"/>
      <c r="P1013" s="32"/>
    </row>
    <row r="1014" spans="1:16" ht="15">
      <c r="A1014" s="27">
        <v>3517</v>
      </c>
      <c r="B1014" s="18">
        <v>3517239044</v>
      </c>
      <c r="C1014" s="28" t="s">
        <v>529</v>
      </c>
      <c r="D1014" s="18">
        <v>239</v>
      </c>
      <c r="E1014" s="28" t="s">
        <v>244</v>
      </c>
      <c r="F1014" s="18">
        <v>44</v>
      </c>
      <c r="G1014" s="28" t="s">
        <v>49</v>
      </c>
      <c r="H1014" s="49">
        <v>5</v>
      </c>
      <c r="I1014" s="29">
        <v>22292</v>
      </c>
      <c r="J1014" s="29">
        <v>386</v>
      </c>
      <c r="K1014" s="29">
        <v>0</v>
      </c>
      <c r="L1014" s="29">
        <v>1188</v>
      </c>
      <c r="M1014" s="30">
        <v>23866</v>
      </c>
      <c r="N1014" s="31"/>
      <c r="O1014" s="32"/>
      <c r="P1014" s="32"/>
    </row>
    <row r="1015" spans="1:16" ht="15">
      <c r="A1015" s="27">
        <v>3517</v>
      </c>
      <c r="B1015" s="18">
        <v>3517239052</v>
      </c>
      <c r="C1015" s="28" t="s">
        <v>529</v>
      </c>
      <c r="D1015" s="18">
        <v>239</v>
      </c>
      <c r="E1015" s="28" t="s">
        <v>244</v>
      </c>
      <c r="F1015" s="18">
        <v>52</v>
      </c>
      <c r="G1015" s="28" t="s">
        <v>57</v>
      </c>
      <c r="H1015" s="49">
        <v>20</v>
      </c>
      <c r="I1015" s="29">
        <v>17561</v>
      </c>
      <c r="J1015" s="29">
        <v>9270</v>
      </c>
      <c r="K1015" s="29">
        <v>0</v>
      </c>
      <c r="L1015" s="29">
        <v>1188</v>
      </c>
      <c r="M1015" s="30">
        <v>28019</v>
      </c>
      <c r="N1015" s="31"/>
      <c r="O1015" s="32"/>
      <c r="P1015" s="32"/>
    </row>
    <row r="1016" spans="1:16" ht="15">
      <c r="A1016" s="27">
        <v>3517</v>
      </c>
      <c r="B1016" s="18">
        <v>3517239057</v>
      </c>
      <c r="C1016" s="28" t="s">
        <v>529</v>
      </c>
      <c r="D1016" s="18">
        <v>239</v>
      </c>
      <c r="E1016" s="28" t="s">
        <v>244</v>
      </c>
      <c r="F1016" s="18">
        <v>57</v>
      </c>
      <c r="G1016" s="28" t="s">
        <v>62</v>
      </c>
      <c r="H1016" s="49">
        <v>1</v>
      </c>
      <c r="I1016" s="29">
        <v>22168.796604329207</v>
      </c>
      <c r="J1016" s="29">
        <v>995</v>
      </c>
      <c r="K1016" s="29">
        <v>0</v>
      </c>
      <c r="L1016" s="29">
        <v>1188</v>
      </c>
      <c r="M1016" s="30">
        <v>24351.796604329207</v>
      </c>
      <c r="N1016" s="31"/>
      <c r="O1016" s="32"/>
      <c r="P1016" s="32"/>
    </row>
    <row r="1017" spans="1:16" ht="15">
      <c r="A1017" s="27">
        <v>3517</v>
      </c>
      <c r="B1017" s="18">
        <v>3517239082</v>
      </c>
      <c r="C1017" s="28" t="s">
        <v>529</v>
      </c>
      <c r="D1017" s="18">
        <v>239</v>
      </c>
      <c r="E1017" s="28" t="s">
        <v>244</v>
      </c>
      <c r="F1017" s="18">
        <v>82</v>
      </c>
      <c r="G1017" s="28" t="s">
        <v>87</v>
      </c>
      <c r="H1017" s="49">
        <v>4</v>
      </c>
      <c r="I1017" s="29">
        <v>15622</v>
      </c>
      <c r="J1017" s="29">
        <v>7323</v>
      </c>
      <c r="K1017" s="29">
        <v>0</v>
      </c>
      <c r="L1017" s="29">
        <v>1188</v>
      </c>
      <c r="M1017" s="30">
        <v>24133</v>
      </c>
      <c r="N1017" s="31"/>
      <c r="O1017" s="32"/>
      <c r="P1017" s="32"/>
    </row>
    <row r="1018" spans="1:16" ht="15">
      <c r="A1018" s="27">
        <v>3517</v>
      </c>
      <c r="B1018" s="18">
        <v>3517239094</v>
      </c>
      <c r="C1018" s="28" t="s">
        <v>529</v>
      </c>
      <c r="D1018" s="18">
        <v>239</v>
      </c>
      <c r="E1018" s="28" t="s">
        <v>244</v>
      </c>
      <c r="F1018" s="18">
        <v>94</v>
      </c>
      <c r="G1018" s="28" t="s">
        <v>99</v>
      </c>
      <c r="H1018" s="49">
        <v>1</v>
      </c>
      <c r="I1018" s="29">
        <v>20294</v>
      </c>
      <c r="J1018" s="29">
        <v>1553</v>
      </c>
      <c r="K1018" s="29">
        <v>0</v>
      </c>
      <c r="L1018" s="29">
        <v>1188</v>
      </c>
      <c r="M1018" s="30">
        <v>23035</v>
      </c>
      <c r="N1018" s="31"/>
      <c r="O1018" s="32"/>
      <c r="P1018" s="32"/>
    </row>
    <row r="1019" spans="1:16" ht="15">
      <c r="A1019" s="27">
        <v>3517</v>
      </c>
      <c r="B1019" s="18">
        <v>3517239095</v>
      </c>
      <c r="C1019" s="28" t="s">
        <v>529</v>
      </c>
      <c r="D1019" s="18">
        <v>239</v>
      </c>
      <c r="E1019" s="28" t="s">
        <v>244</v>
      </c>
      <c r="F1019" s="18">
        <v>95</v>
      </c>
      <c r="G1019" s="28" t="s">
        <v>100</v>
      </c>
      <c r="H1019" s="49">
        <v>3</v>
      </c>
      <c r="I1019" s="29">
        <v>23184</v>
      </c>
      <c r="J1019" s="29">
        <v>15</v>
      </c>
      <c r="K1019" s="29">
        <v>0</v>
      </c>
      <c r="L1019" s="29">
        <v>1188</v>
      </c>
      <c r="M1019" s="30">
        <v>24387</v>
      </c>
      <c r="N1019" s="31"/>
      <c r="O1019" s="32"/>
      <c r="P1019" s="32"/>
    </row>
    <row r="1020" spans="1:16" ht="15">
      <c r="A1020" s="27">
        <v>3517</v>
      </c>
      <c r="B1020" s="18">
        <v>3517239096</v>
      </c>
      <c r="C1020" s="28" t="s">
        <v>529</v>
      </c>
      <c r="D1020" s="18">
        <v>239</v>
      </c>
      <c r="E1020" s="28" t="s">
        <v>244</v>
      </c>
      <c r="F1020" s="18">
        <v>96</v>
      </c>
      <c r="G1020" s="28" t="s">
        <v>101</v>
      </c>
      <c r="H1020" s="49">
        <v>5</v>
      </c>
      <c r="I1020" s="29">
        <v>20701</v>
      </c>
      <c r="J1020" s="29">
        <v>14783</v>
      </c>
      <c r="K1020" s="29">
        <v>0</v>
      </c>
      <c r="L1020" s="29">
        <v>1188</v>
      </c>
      <c r="M1020" s="30">
        <v>36672</v>
      </c>
      <c r="N1020" s="31"/>
      <c r="O1020" s="32"/>
      <c r="P1020" s="32"/>
    </row>
    <row r="1021" spans="1:16" ht="15">
      <c r="A1021" s="27">
        <v>3517</v>
      </c>
      <c r="B1021" s="18">
        <v>3517239122</v>
      </c>
      <c r="C1021" s="28" t="s">
        <v>529</v>
      </c>
      <c r="D1021" s="18">
        <v>239</v>
      </c>
      <c r="E1021" s="28" t="s">
        <v>244</v>
      </c>
      <c r="F1021" s="18">
        <v>122</v>
      </c>
      <c r="G1021" s="28" t="s">
        <v>127</v>
      </c>
      <c r="H1021" s="49">
        <v>2</v>
      </c>
      <c r="I1021" s="29">
        <v>13167.095746747573</v>
      </c>
      <c r="J1021" s="29">
        <v>4735</v>
      </c>
      <c r="K1021" s="29">
        <v>0</v>
      </c>
      <c r="L1021" s="29">
        <v>1188</v>
      </c>
      <c r="M1021" s="30">
        <v>19090.095746747575</v>
      </c>
      <c r="N1021" s="31"/>
      <c r="O1021" s="32"/>
      <c r="P1021" s="32"/>
    </row>
    <row r="1022" spans="1:16" ht="15">
      <c r="A1022" s="27">
        <v>3517</v>
      </c>
      <c r="B1022" s="18">
        <v>3517239171</v>
      </c>
      <c r="C1022" s="28" t="s">
        <v>529</v>
      </c>
      <c r="D1022" s="18">
        <v>239</v>
      </c>
      <c r="E1022" s="28" t="s">
        <v>244</v>
      </c>
      <c r="F1022" s="18">
        <v>171</v>
      </c>
      <c r="G1022" s="28" t="s">
        <v>176</v>
      </c>
      <c r="H1022" s="49">
        <v>11</v>
      </c>
      <c r="I1022" s="29">
        <v>16082</v>
      </c>
      <c r="J1022" s="29">
        <v>4460</v>
      </c>
      <c r="K1022" s="29">
        <v>0</v>
      </c>
      <c r="L1022" s="29">
        <v>1188</v>
      </c>
      <c r="M1022" s="30">
        <v>21730</v>
      </c>
      <c r="N1022" s="31"/>
      <c r="O1022" s="32"/>
      <c r="P1022" s="32"/>
    </row>
    <row r="1023" spans="1:16" ht="15">
      <c r="A1023" s="27">
        <v>3517</v>
      </c>
      <c r="B1023" s="18">
        <v>3517239172</v>
      </c>
      <c r="C1023" s="28" t="s">
        <v>529</v>
      </c>
      <c r="D1023" s="18">
        <v>239</v>
      </c>
      <c r="E1023" s="28" t="s">
        <v>244</v>
      </c>
      <c r="F1023" s="18">
        <v>172</v>
      </c>
      <c r="G1023" s="28" t="s">
        <v>177</v>
      </c>
      <c r="H1023" s="49">
        <v>5</v>
      </c>
      <c r="I1023" s="29">
        <v>18555</v>
      </c>
      <c r="J1023" s="29">
        <v>13661</v>
      </c>
      <c r="K1023" s="29">
        <v>0</v>
      </c>
      <c r="L1023" s="29">
        <v>1188</v>
      </c>
      <c r="M1023" s="30">
        <v>33404</v>
      </c>
      <c r="N1023" s="31"/>
      <c r="O1023" s="32"/>
      <c r="P1023" s="32"/>
    </row>
    <row r="1024" spans="1:16" ht="15">
      <c r="A1024" s="27">
        <v>3517</v>
      </c>
      <c r="B1024" s="18">
        <v>3517239182</v>
      </c>
      <c r="C1024" s="28" t="s">
        <v>529</v>
      </c>
      <c r="D1024" s="18">
        <v>239</v>
      </c>
      <c r="E1024" s="28" t="s">
        <v>244</v>
      </c>
      <c r="F1024" s="18">
        <v>182</v>
      </c>
      <c r="G1024" s="28" t="s">
        <v>187</v>
      </c>
      <c r="H1024" s="49">
        <v>21</v>
      </c>
      <c r="I1024" s="29">
        <v>19066</v>
      </c>
      <c r="J1024" s="29">
        <v>3876</v>
      </c>
      <c r="K1024" s="29">
        <v>0</v>
      </c>
      <c r="L1024" s="29">
        <v>1188</v>
      </c>
      <c r="M1024" s="30">
        <v>24130</v>
      </c>
      <c r="N1024" s="31"/>
      <c r="O1024" s="32"/>
      <c r="P1024" s="32"/>
    </row>
    <row r="1025" spans="1:16" ht="15">
      <c r="A1025" s="27">
        <v>3517</v>
      </c>
      <c r="B1025" s="18">
        <v>3517239189</v>
      </c>
      <c r="C1025" s="28" t="s">
        <v>529</v>
      </c>
      <c r="D1025" s="18">
        <v>239</v>
      </c>
      <c r="E1025" s="28" t="s">
        <v>244</v>
      </c>
      <c r="F1025" s="18">
        <v>189</v>
      </c>
      <c r="G1025" s="28" t="s">
        <v>194</v>
      </c>
      <c r="H1025" s="49">
        <v>1</v>
      </c>
      <c r="I1025" s="29">
        <v>18133</v>
      </c>
      <c r="J1025" s="29">
        <v>8258</v>
      </c>
      <c r="K1025" s="29">
        <v>0</v>
      </c>
      <c r="L1025" s="29">
        <v>1188</v>
      </c>
      <c r="M1025" s="30">
        <v>27579</v>
      </c>
      <c r="N1025" s="31"/>
      <c r="O1025" s="32"/>
      <c r="P1025" s="32"/>
    </row>
    <row r="1026" spans="1:16" ht="15">
      <c r="A1026" s="27">
        <v>3517</v>
      </c>
      <c r="B1026" s="18">
        <v>3517239201</v>
      </c>
      <c r="C1026" s="28" t="s">
        <v>529</v>
      </c>
      <c r="D1026" s="18">
        <v>239</v>
      </c>
      <c r="E1026" s="28" t="s">
        <v>244</v>
      </c>
      <c r="F1026" s="18">
        <v>201</v>
      </c>
      <c r="G1026" s="28" t="s">
        <v>206</v>
      </c>
      <c r="H1026" s="49">
        <v>7</v>
      </c>
      <c r="I1026" s="29">
        <v>23643</v>
      </c>
      <c r="J1026" s="29">
        <v>0</v>
      </c>
      <c r="K1026" s="29">
        <v>0</v>
      </c>
      <c r="L1026" s="29">
        <v>1188</v>
      </c>
      <c r="M1026" s="30">
        <v>24831</v>
      </c>
      <c r="N1026" s="31"/>
      <c r="O1026" s="32"/>
      <c r="P1026" s="32"/>
    </row>
    <row r="1027" spans="1:16" ht="15">
      <c r="A1027" s="27">
        <v>3517</v>
      </c>
      <c r="B1027" s="18">
        <v>3517239219</v>
      </c>
      <c r="C1027" s="28" t="s">
        <v>529</v>
      </c>
      <c r="D1027" s="18">
        <v>239</v>
      </c>
      <c r="E1027" s="28" t="s">
        <v>244</v>
      </c>
      <c r="F1027" s="18">
        <v>219</v>
      </c>
      <c r="G1027" s="28" t="s">
        <v>224</v>
      </c>
      <c r="H1027" s="49">
        <v>1</v>
      </c>
      <c r="I1027" s="29">
        <v>17902</v>
      </c>
      <c r="J1027" s="29">
        <v>7814</v>
      </c>
      <c r="K1027" s="29">
        <v>0</v>
      </c>
      <c r="L1027" s="29">
        <v>1188</v>
      </c>
      <c r="M1027" s="30">
        <v>26904</v>
      </c>
      <c r="N1027" s="31"/>
      <c r="O1027" s="32"/>
      <c r="P1027" s="32"/>
    </row>
    <row r="1028" spans="1:16" ht="15">
      <c r="A1028" s="27">
        <v>3517</v>
      </c>
      <c r="B1028" s="18">
        <v>3517239231</v>
      </c>
      <c r="C1028" s="28" t="s">
        <v>529</v>
      </c>
      <c r="D1028" s="18">
        <v>239</v>
      </c>
      <c r="E1028" s="28" t="s">
        <v>244</v>
      </c>
      <c r="F1028" s="18">
        <v>231</v>
      </c>
      <c r="G1028" s="28" t="s">
        <v>236</v>
      </c>
      <c r="H1028" s="49">
        <v>18</v>
      </c>
      <c r="I1028" s="29">
        <v>16690</v>
      </c>
      <c r="J1028" s="29">
        <v>6044</v>
      </c>
      <c r="K1028" s="29">
        <v>0</v>
      </c>
      <c r="L1028" s="29">
        <v>1188</v>
      </c>
      <c r="M1028" s="30">
        <v>23922</v>
      </c>
      <c r="N1028" s="31"/>
      <c r="O1028" s="32"/>
      <c r="P1028" s="32"/>
    </row>
    <row r="1029" spans="1:16" ht="15">
      <c r="A1029" s="27">
        <v>3517</v>
      </c>
      <c r="B1029" s="18">
        <v>3517239239</v>
      </c>
      <c r="C1029" s="28" t="s">
        <v>529</v>
      </c>
      <c r="D1029" s="18">
        <v>239</v>
      </c>
      <c r="E1029" s="28" t="s">
        <v>244</v>
      </c>
      <c r="F1029" s="18">
        <v>239</v>
      </c>
      <c r="G1029" s="28" t="s">
        <v>244</v>
      </c>
      <c r="H1029" s="49">
        <v>94</v>
      </c>
      <c r="I1029" s="29">
        <v>18385</v>
      </c>
      <c r="J1029" s="29">
        <v>6645</v>
      </c>
      <c r="K1029" s="29">
        <v>0</v>
      </c>
      <c r="L1029" s="29">
        <v>1188</v>
      </c>
      <c r="M1029" s="30">
        <v>26218</v>
      </c>
      <c r="N1029" s="31"/>
      <c r="O1029" s="32"/>
      <c r="P1029" s="32"/>
    </row>
    <row r="1030" spans="1:16" ht="15">
      <c r="A1030" s="27">
        <v>3517</v>
      </c>
      <c r="B1030" s="18">
        <v>3517239251</v>
      </c>
      <c r="C1030" s="28" t="s">
        <v>529</v>
      </c>
      <c r="D1030" s="18">
        <v>239</v>
      </c>
      <c r="E1030" s="28" t="s">
        <v>244</v>
      </c>
      <c r="F1030" s="18">
        <v>251</v>
      </c>
      <c r="G1030" s="28" t="s">
        <v>256</v>
      </c>
      <c r="H1030" s="49">
        <v>1</v>
      </c>
      <c r="I1030" s="29">
        <v>20848</v>
      </c>
      <c r="J1030" s="29">
        <v>3291</v>
      </c>
      <c r="K1030" s="29">
        <v>0</v>
      </c>
      <c r="L1030" s="29">
        <v>1188</v>
      </c>
      <c r="M1030" s="30">
        <v>25327</v>
      </c>
      <c r="N1030" s="31"/>
      <c r="O1030" s="32"/>
      <c r="P1030" s="32"/>
    </row>
    <row r="1031" spans="1:16" ht="15">
      <c r="A1031" s="27">
        <v>3517</v>
      </c>
      <c r="B1031" s="18">
        <v>3517239261</v>
      </c>
      <c r="C1031" s="28" t="s">
        <v>529</v>
      </c>
      <c r="D1031" s="18">
        <v>239</v>
      </c>
      <c r="E1031" s="28" t="s">
        <v>244</v>
      </c>
      <c r="F1031" s="18">
        <v>261</v>
      </c>
      <c r="G1031" s="28" t="s">
        <v>266</v>
      </c>
      <c r="H1031" s="49">
        <v>1</v>
      </c>
      <c r="I1031" s="29">
        <v>13346</v>
      </c>
      <c r="J1031" s="29">
        <v>11831</v>
      </c>
      <c r="K1031" s="29">
        <v>0</v>
      </c>
      <c r="L1031" s="29">
        <v>1188</v>
      </c>
      <c r="M1031" s="30">
        <v>26365</v>
      </c>
      <c r="N1031" s="31"/>
      <c r="O1031" s="32"/>
      <c r="P1031" s="32"/>
    </row>
    <row r="1032" spans="1:16" ht="15">
      <c r="A1032" s="27">
        <v>3517</v>
      </c>
      <c r="B1032" s="18">
        <v>3517239285</v>
      </c>
      <c r="C1032" s="28" t="s">
        <v>529</v>
      </c>
      <c r="D1032" s="18">
        <v>239</v>
      </c>
      <c r="E1032" s="28" t="s">
        <v>244</v>
      </c>
      <c r="F1032" s="18">
        <v>285</v>
      </c>
      <c r="G1032" s="28" t="s">
        <v>290</v>
      </c>
      <c r="H1032" s="49">
        <v>1</v>
      </c>
      <c r="I1032" s="29">
        <v>16946.116883036269</v>
      </c>
      <c r="J1032" s="29">
        <v>3709</v>
      </c>
      <c r="K1032" s="29">
        <v>0</v>
      </c>
      <c r="L1032" s="29">
        <v>1188</v>
      </c>
      <c r="M1032" s="30">
        <v>21843.116883036269</v>
      </c>
      <c r="N1032" s="31"/>
      <c r="O1032" s="32"/>
      <c r="P1032" s="32"/>
    </row>
    <row r="1033" spans="1:16" ht="15">
      <c r="A1033" s="27">
        <v>3517</v>
      </c>
      <c r="B1033" s="18">
        <v>3517239293</v>
      </c>
      <c r="C1033" s="28" t="s">
        <v>529</v>
      </c>
      <c r="D1033" s="18">
        <v>239</v>
      </c>
      <c r="E1033" s="28" t="s">
        <v>244</v>
      </c>
      <c r="F1033" s="18">
        <v>293</v>
      </c>
      <c r="G1033" s="28" t="s">
        <v>298</v>
      </c>
      <c r="H1033" s="49">
        <v>5</v>
      </c>
      <c r="I1033" s="29">
        <v>19387</v>
      </c>
      <c r="J1033" s="29">
        <v>346</v>
      </c>
      <c r="K1033" s="29">
        <v>0</v>
      </c>
      <c r="L1033" s="29">
        <v>1188</v>
      </c>
      <c r="M1033" s="30">
        <v>20921</v>
      </c>
      <c r="N1033" s="31"/>
      <c r="O1033" s="32"/>
      <c r="P1033" s="32"/>
    </row>
    <row r="1034" spans="1:16" ht="15">
      <c r="A1034" s="27">
        <v>3517</v>
      </c>
      <c r="B1034" s="18">
        <v>3517239310</v>
      </c>
      <c r="C1034" s="28" t="s">
        <v>529</v>
      </c>
      <c r="D1034" s="18">
        <v>239</v>
      </c>
      <c r="E1034" s="28" t="s">
        <v>244</v>
      </c>
      <c r="F1034" s="18">
        <v>310</v>
      </c>
      <c r="G1034" s="28" t="s">
        <v>315</v>
      </c>
      <c r="H1034" s="49">
        <v>42</v>
      </c>
      <c r="I1034" s="29">
        <v>19330</v>
      </c>
      <c r="J1034" s="29">
        <v>4278</v>
      </c>
      <c r="K1034" s="29">
        <v>0</v>
      </c>
      <c r="L1034" s="29">
        <v>1188</v>
      </c>
      <c r="M1034" s="30">
        <v>24796</v>
      </c>
      <c r="N1034" s="31"/>
      <c r="O1034" s="32"/>
      <c r="P1034" s="32"/>
    </row>
    <row r="1035" spans="1:16" ht="15">
      <c r="A1035" s="27">
        <v>3517</v>
      </c>
      <c r="B1035" s="18">
        <v>3517239323</v>
      </c>
      <c r="C1035" s="28" t="s">
        <v>529</v>
      </c>
      <c r="D1035" s="18">
        <v>239</v>
      </c>
      <c r="E1035" s="28" t="s">
        <v>244</v>
      </c>
      <c r="F1035" s="18">
        <v>323</v>
      </c>
      <c r="G1035" s="28" t="s">
        <v>328</v>
      </c>
      <c r="H1035" s="49">
        <v>1</v>
      </c>
      <c r="I1035" s="29">
        <v>13346</v>
      </c>
      <c r="J1035" s="29">
        <v>5032</v>
      </c>
      <c r="K1035" s="29">
        <v>0</v>
      </c>
      <c r="L1035" s="29">
        <v>1188</v>
      </c>
      <c r="M1035" s="30">
        <v>19566</v>
      </c>
      <c r="N1035" s="31"/>
      <c r="O1035" s="32"/>
      <c r="P1035" s="32"/>
    </row>
    <row r="1036" spans="1:16" ht="15">
      <c r="A1036" s="27">
        <v>3517</v>
      </c>
      <c r="B1036" s="18">
        <v>3517239336</v>
      </c>
      <c r="C1036" s="28" t="s">
        <v>529</v>
      </c>
      <c r="D1036" s="18">
        <v>239</v>
      </c>
      <c r="E1036" s="28" t="s">
        <v>244</v>
      </c>
      <c r="F1036" s="18">
        <v>336</v>
      </c>
      <c r="G1036" s="28" t="s">
        <v>341</v>
      </c>
      <c r="H1036" s="49">
        <v>4</v>
      </c>
      <c r="I1036" s="29">
        <v>13346</v>
      </c>
      <c r="J1036" s="29">
        <v>2920</v>
      </c>
      <c r="K1036" s="29">
        <v>0</v>
      </c>
      <c r="L1036" s="29">
        <v>1188</v>
      </c>
      <c r="M1036" s="30">
        <v>17454</v>
      </c>
      <c r="N1036" s="31"/>
      <c r="O1036" s="32"/>
      <c r="P1036" s="32"/>
    </row>
    <row r="1037" spans="1:16" ht="15">
      <c r="A1037" s="27">
        <v>3517</v>
      </c>
      <c r="B1037" s="18">
        <v>3517239625</v>
      </c>
      <c r="C1037" s="28" t="s">
        <v>529</v>
      </c>
      <c r="D1037" s="18">
        <v>239</v>
      </c>
      <c r="E1037" s="28" t="s">
        <v>244</v>
      </c>
      <c r="F1037" s="18">
        <v>625</v>
      </c>
      <c r="G1037" s="28" t="s">
        <v>368</v>
      </c>
      <c r="H1037" s="49">
        <v>4</v>
      </c>
      <c r="I1037" s="29">
        <v>16263</v>
      </c>
      <c r="J1037" s="29">
        <v>1163</v>
      </c>
      <c r="K1037" s="29">
        <v>0</v>
      </c>
      <c r="L1037" s="29">
        <v>1188</v>
      </c>
      <c r="M1037" s="30">
        <v>18614</v>
      </c>
      <c r="N1037" s="31"/>
      <c r="O1037" s="32"/>
      <c r="P1037" s="32"/>
    </row>
    <row r="1038" spans="1:16" ht="15">
      <c r="A1038" s="27">
        <v>3517</v>
      </c>
      <c r="B1038" s="18">
        <v>3517239645</v>
      </c>
      <c r="C1038" s="28" t="s">
        <v>529</v>
      </c>
      <c r="D1038" s="18">
        <v>239</v>
      </c>
      <c r="E1038" s="28" t="s">
        <v>244</v>
      </c>
      <c r="F1038" s="18">
        <v>645</v>
      </c>
      <c r="G1038" s="28" t="s">
        <v>372</v>
      </c>
      <c r="H1038" s="49">
        <v>1</v>
      </c>
      <c r="I1038" s="29">
        <v>13346</v>
      </c>
      <c r="J1038" s="29">
        <v>3508</v>
      </c>
      <c r="K1038" s="29">
        <v>0</v>
      </c>
      <c r="L1038" s="29">
        <v>1188</v>
      </c>
      <c r="M1038" s="30">
        <v>18042</v>
      </c>
      <c r="N1038" s="31"/>
      <c r="O1038" s="32"/>
      <c r="P1038" s="32"/>
    </row>
    <row r="1039" spans="1:16" ht="15">
      <c r="A1039" s="27">
        <v>3517</v>
      </c>
      <c r="B1039" s="18">
        <v>3517239665</v>
      </c>
      <c r="C1039" s="28" t="s">
        <v>529</v>
      </c>
      <c r="D1039" s="18">
        <v>239</v>
      </c>
      <c r="E1039" s="28" t="s">
        <v>244</v>
      </c>
      <c r="F1039" s="18">
        <v>665</v>
      </c>
      <c r="G1039" s="28" t="s">
        <v>378</v>
      </c>
      <c r="H1039" s="49">
        <v>3</v>
      </c>
      <c r="I1039" s="29">
        <v>18593</v>
      </c>
      <c r="J1039" s="29">
        <v>3564</v>
      </c>
      <c r="K1039" s="29">
        <v>0</v>
      </c>
      <c r="L1039" s="29">
        <v>1188</v>
      </c>
      <c r="M1039" s="30">
        <v>23345</v>
      </c>
      <c r="N1039" s="31"/>
      <c r="O1039" s="32"/>
      <c r="P1039" s="32"/>
    </row>
    <row r="1040" spans="1:16" ht="15">
      <c r="A1040" s="27">
        <v>3517</v>
      </c>
      <c r="B1040" s="18">
        <v>3517239690</v>
      </c>
      <c r="C1040" s="28" t="s">
        <v>529</v>
      </c>
      <c r="D1040" s="18">
        <v>239</v>
      </c>
      <c r="E1040" s="28" t="s">
        <v>244</v>
      </c>
      <c r="F1040" s="18">
        <v>690</v>
      </c>
      <c r="G1040" s="28" t="s">
        <v>387</v>
      </c>
      <c r="H1040" s="49">
        <v>1</v>
      </c>
      <c r="I1040" s="29">
        <v>13977.940112033109</v>
      </c>
      <c r="J1040" s="29">
        <v>5525</v>
      </c>
      <c r="K1040" s="29">
        <v>0</v>
      </c>
      <c r="L1040" s="29">
        <v>1188</v>
      </c>
      <c r="M1040" s="30">
        <v>20690.940112033109</v>
      </c>
      <c r="N1040" s="31"/>
      <c r="O1040" s="32"/>
      <c r="P1040" s="32"/>
    </row>
    <row r="1041" spans="1:16" ht="15">
      <c r="A1041" s="27">
        <v>3517</v>
      </c>
      <c r="B1041" s="18">
        <v>3517239740</v>
      </c>
      <c r="C1041" s="28" t="s">
        <v>529</v>
      </c>
      <c r="D1041" s="18">
        <v>239</v>
      </c>
      <c r="E1041" s="28" t="s">
        <v>244</v>
      </c>
      <c r="F1041" s="18">
        <v>740</v>
      </c>
      <c r="G1041" s="28" t="s">
        <v>401</v>
      </c>
      <c r="H1041" s="49">
        <v>4</v>
      </c>
      <c r="I1041" s="29">
        <v>13345</v>
      </c>
      <c r="J1041" s="29">
        <v>6998</v>
      </c>
      <c r="K1041" s="29">
        <v>0</v>
      </c>
      <c r="L1041" s="29">
        <v>1188</v>
      </c>
      <c r="M1041" s="30">
        <v>21531</v>
      </c>
      <c r="N1041" s="31"/>
      <c r="O1041" s="32"/>
      <c r="P1041" s="32"/>
    </row>
    <row r="1042" spans="1:16" ht="15">
      <c r="A1042" s="27">
        <v>3517</v>
      </c>
      <c r="B1042" s="18">
        <v>3517239760</v>
      </c>
      <c r="C1042" s="28" t="s">
        <v>529</v>
      </c>
      <c r="D1042" s="18">
        <v>239</v>
      </c>
      <c r="E1042" s="28" t="s">
        <v>244</v>
      </c>
      <c r="F1042" s="18">
        <v>760</v>
      </c>
      <c r="G1042" s="28" t="s">
        <v>406</v>
      </c>
      <c r="H1042" s="49">
        <v>23</v>
      </c>
      <c r="I1042" s="29">
        <v>15969</v>
      </c>
      <c r="J1042" s="29">
        <v>5107</v>
      </c>
      <c r="K1042" s="29">
        <v>0</v>
      </c>
      <c r="L1042" s="29">
        <v>1188</v>
      </c>
      <c r="M1042" s="30">
        <v>22264</v>
      </c>
      <c r="N1042" s="31"/>
      <c r="O1042" s="32"/>
      <c r="P1042" s="32"/>
    </row>
    <row r="1043" spans="1:16" ht="15">
      <c r="A1043" s="27">
        <v>3517</v>
      </c>
      <c r="B1043" s="18">
        <v>3517239780</v>
      </c>
      <c r="C1043" s="28" t="s">
        <v>529</v>
      </c>
      <c r="D1043" s="18">
        <v>239</v>
      </c>
      <c r="E1043" s="28" t="s">
        <v>244</v>
      </c>
      <c r="F1043" s="18">
        <v>780</v>
      </c>
      <c r="G1043" s="28" t="s">
        <v>416</v>
      </c>
      <c r="H1043" s="49">
        <v>7</v>
      </c>
      <c r="I1043" s="29">
        <v>13345</v>
      </c>
      <c r="J1043" s="29">
        <v>2590</v>
      </c>
      <c r="K1043" s="29">
        <v>0</v>
      </c>
      <c r="L1043" s="29">
        <v>1188</v>
      </c>
      <c r="M1043" s="30">
        <v>17123</v>
      </c>
      <c r="N1043" s="31"/>
      <c r="O1043" s="32"/>
      <c r="P1043" s="32"/>
    </row>
    <row r="1044" spans="1:16" ht="15">
      <c r="A1044" s="27">
        <v>3518</v>
      </c>
      <c r="B1044" s="18">
        <v>3518149007</v>
      </c>
      <c r="C1044" s="28" t="s">
        <v>530</v>
      </c>
      <c r="D1044" s="18">
        <v>149</v>
      </c>
      <c r="E1044" s="28" t="s">
        <v>154</v>
      </c>
      <c r="F1044" s="18">
        <v>7</v>
      </c>
      <c r="G1044" s="28" t="s">
        <v>12</v>
      </c>
      <c r="H1044" s="49">
        <v>1</v>
      </c>
      <c r="I1044" s="29">
        <v>19190</v>
      </c>
      <c r="J1044" s="29">
        <v>8853</v>
      </c>
      <c r="K1044" s="29">
        <v>0</v>
      </c>
      <c r="L1044" s="29">
        <v>1188</v>
      </c>
      <c r="M1044" s="30">
        <v>29231</v>
      </c>
      <c r="N1044" s="31"/>
      <c r="O1044" s="32"/>
      <c r="P1044" s="32"/>
    </row>
    <row r="1045" spans="1:16" ht="15">
      <c r="A1045" s="27">
        <v>3518</v>
      </c>
      <c r="B1045" s="18">
        <v>3518149128</v>
      </c>
      <c r="C1045" s="28" t="s">
        <v>530</v>
      </c>
      <c r="D1045" s="18">
        <v>149</v>
      </c>
      <c r="E1045" s="28" t="s">
        <v>154</v>
      </c>
      <c r="F1045" s="18">
        <v>128</v>
      </c>
      <c r="G1045" s="28" t="s">
        <v>133</v>
      </c>
      <c r="H1045" s="49">
        <v>35</v>
      </c>
      <c r="I1045" s="29">
        <v>20750</v>
      </c>
      <c r="J1045" s="29">
        <v>1125</v>
      </c>
      <c r="K1045" s="29">
        <v>0</v>
      </c>
      <c r="L1045" s="29">
        <v>1188</v>
      </c>
      <c r="M1045" s="30">
        <v>23063</v>
      </c>
      <c r="N1045" s="31"/>
      <c r="O1045" s="32"/>
      <c r="P1045" s="32"/>
    </row>
    <row r="1046" spans="1:16" ht="15">
      <c r="A1046" s="27">
        <v>3518</v>
      </c>
      <c r="B1046" s="18">
        <v>3518149149</v>
      </c>
      <c r="C1046" s="28" t="s">
        <v>530</v>
      </c>
      <c r="D1046" s="18">
        <v>149</v>
      </c>
      <c r="E1046" s="28" t="s">
        <v>154</v>
      </c>
      <c r="F1046" s="18">
        <v>149</v>
      </c>
      <c r="G1046" s="28" t="s">
        <v>154</v>
      </c>
      <c r="H1046" s="49">
        <v>85</v>
      </c>
      <c r="I1046" s="29">
        <v>22825</v>
      </c>
      <c r="J1046" s="29">
        <v>370</v>
      </c>
      <c r="K1046" s="29">
        <v>0</v>
      </c>
      <c r="L1046" s="29">
        <v>1188</v>
      </c>
      <c r="M1046" s="30">
        <v>24383</v>
      </c>
      <c r="N1046" s="31"/>
      <c r="O1046" s="32"/>
      <c r="P1046" s="32"/>
    </row>
    <row r="1047" spans="1:16" ht="15">
      <c r="A1047" s="27">
        <v>3518</v>
      </c>
      <c r="B1047" s="18">
        <v>3518149160</v>
      </c>
      <c r="C1047" s="28" t="s">
        <v>530</v>
      </c>
      <c r="D1047" s="18">
        <v>149</v>
      </c>
      <c r="E1047" s="28" t="s">
        <v>154</v>
      </c>
      <c r="F1047" s="18">
        <v>160</v>
      </c>
      <c r="G1047" s="28" t="s">
        <v>165</v>
      </c>
      <c r="H1047" s="49">
        <v>3</v>
      </c>
      <c r="I1047" s="29">
        <v>18774</v>
      </c>
      <c r="J1047" s="29">
        <v>278</v>
      </c>
      <c r="K1047" s="29">
        <v>0</v>
      </c>
      <c r="L1047" s="29">
        <v>1188</v>
      </c>
      <c r="M1047" s="30">
        <v>20240</v>
      </c>
      <c r="N1047" s="31"/>
      <c r="O1047" s="32"/>
      <c r="P1047" s="32"/>
    </row>
    <row r="1048" spans="1:16" ht="15">
      <c r="A1048" s="27">
        <v>3518</v>
      </c>
      <c r="B1048" s="18">
        <v>3518149181</v>
      </c>
      <c r="C1048" s="28" t="s">
        <v>530</v>
      </c>
      <c r="D1048" s="18">
        <v>149</v>
      </c>
      <c r="E1048" s="28" t="s">
        <v>154</v>
      </c>
      <c r="F1048" s="18">
        <v>181</v>
      </c>
      <c r="G1048" s="28" t="s">
        <v>186</v>
      </c>
      <c r="H1048" s="49">
        <v>7</v>
      </c>
      <c r="I1048" s="29">
        <v>19296</v>
      </c>
      <c r="J1048" s="29">
        <v>273</v>
      </c>
      <c r="K1048" s="29">
        <v>0</v>
      </c>
      <c r="L1048" s="29">
        <v>1188</v>
      </c>
      <c r="M1048" s="30">
        <v>20757</v>
      </c>
      <c r="N1048" s="31"/>
      <c r="O1048" s="32"/>
      <c r="P1048" s="32"/>
    </row>
    <row r="1049" spans="1:16" ht="15">
      <c r="A1049" s="27">
        <v>3518</v>
      </c>
      <c r="B1049" s="18">
        <v>3518149211</v>
      </c>
      <c r="C1049" s="28" t="s">
        <v>530</v>
      </c>
      <c r="D1049" s="18">
        <v>149</v>
      </c>
      <c r="E1049" s="28" t="s">
        <v>154</v>
      </c>
      <c r="F1049" s="18">
        <v>211</v>
      </c>
      <c r="G1049" s="28" t="s">
        <v>216</v>
      </c>
      <c r="H1049" s="49">
        <v>1</v>
      </c>
      <c r="I1049" s="29">
        <v>21656</v>
      </c>
      <c r="J1049" s="29">
        <v>6659</v>
      </c>
      <c r="K1049" s="29">
        <v>0</v>
      </c>
      <c r="L1049" s="29">
        <v>1188</v>
      </c>
      <c r="M1049" s="30">
        <v>29503</v>
      </c>
      <c r="N1049" s="31"/>
      <c r="O1049" s="32"/>
      <c r="P1049" s="32"/>
    </row>
    <row r="1050" spans="1:16" ht="15">
      <c r="A1050" s="27">
        <v>3518</v>
      </c>
      <c r="B1050" s="18">
        <v>3518149281</v>
      </c>
      <c r="C1050" s="28" t="s">
        <v>530</v>
      </c>
      <c r="D1050" s="18">
        <v>149</v>
      </c>
      <c r="E1050" s="28" t="s">
        <v>154</v>
      </c>
      <c r="F1050" s="18">
        <v>281</v>
      </c>
      <c r="G1050" s="28" t="s">
        <v>286</v>
      </c>
      <c r="H1050" s="49">
        <v>1</v>
      </c>
      <c r="I1050" s="29">
        <v>21147.651529245948</v>
      </c>
      <c r="J1050" s="29">
        <v>0</v>
      </c>
      <c r="K1050" s="29">
        <v>0</v>
      </c>
      <c r="L1050" s="29">
        <v>1188</v>
      </c>
      <c r="M1050" s="30">
        <v>22335.651529245948</v>
      </c>
      <c r="N1050" s="31"/>
      <c r="O1050" s="32"/>
      <c r="P1050" s="32"/>
    </row>
    <row r="1051" spans="1:16" ht="15">
      <c r="A1051" s="27">
        <v>3519</v>
      </c>
      <c r="B1051" s="18">
        <v>3519348097</v>
      </c>
      <c r="C1051" s="28" t="s">
        <v>531</v>
      </c>
      <c r="D1051" s="18">
        <v>348</v>
      </c>
      <c r="E1051" s="28" t="s">
        <v>353</v>
      </c>
      <c r="F1051" s="18">
        <v>97</v>
      </c>
      <c r="G1051" s="28" t="s">
        <v>102</v>
      </c>
      <c r="H1051" s="49">
        <v>1</v>
      </c>
      <c r="I1051" s="29">
        <v>20141</v>
      </c>
      <c r="J1051" s="29">
        <v>125</v>
      </c>
      <c r="K1051" s="29">
        <v>0</v>
      </c>
      <c r="L1051" s="29">
        <v>1188</v>
      </c>
      <c r="M1051" s="30">
        <v>21454</v>
      </c>
      <c r="N1051" s="31"/>
      <c r="O1051" s="32"/>
      <c r="P1051" s="32"/>
    </row>
    <row r="1052" spans="1:16" ht="15">
      <c r="A1052" s="27">
        <v>3519</v>
      </c>
      <c r="B1052" s="18">
        <v>3519348151</v>
      </c>
      <c r="C1052" s="28" t="s">
        <v>531</v>
      </c>
      <c r="D1052" s="18">
        <v>348</v>
      </c>
      <c r="E1052" s="28" t="s">
        <v>353</v>
      </c>
      <c r="F1052" s="18">
        <v>151</v>
      </c>
      <c r="G1052" s="28" t="s">
        <v>156</v>
      </c>
      <c r="H1052" s="49">
        <v>5</v>
      </c>
      <c r="I1052" s="29">
        <v>21088</v>
      </c>
      <c r="J1052" s="29">
        <v>4848</v>
      </c>
      <c r="K1052" s="29">
        <v>0</v>
      </c>
      <c r="L1052" s="29">
        <v>1188</v>
      </c>
      <c r="M1052" s="30">
        <v>27124</v>
      </c>
      <c r="N1052" s="31"/>
      <c r="O1052" s="32"/>
      <c r="P1052" s="32"/>
    </row>
    <row r="1053" spans="1:16" ht="15">
      <c r="A1053" s="27">
        <v>3519</v>
      </c>
      <c r="B1053" s="18">
        <v>3519348153</v>
      </c>
      <c r="C1053" s="28" t="s">
        <v>531</v>
      </c>
      <c r="D1053" s="18">
        <v>348</v>
      </c>
      <c r="E1053" s="28" t="s">
        <v>353</v>
      </c>
      <c r="F1053" s="18">
        <v>153</v>
      </c>
      <c r="G1053" s="28" t="s">
        <v>158</v>
      </c>
      <c r="H1053" s="49">
        <v>1</v>
      </c>
      <c r="I1053" s="29">
        <v>19277</v>
      </c>
      <c r="J1053" s="29">
        <v>0</v>
      </c>
      <c r="K1053" s="29">
        <v>0</v>
      </c>
      <c r="L1053" s="29">
        <v>1188</v>
      </c>
      <c r="M1053" s="30">
        <v>20465</v>
      </c>
      <c r="N1053" s="31"/>
      <c r="O1053" s="32"/>
      <c r="P1053" s="32"/>
    </row>
    <row r="1054" spans="1:16" ht="15">
      <c r="A1054" s="27">
        <v>3519</v>
      </c>
      <c r="B1054" s="18">
        <v>3519348186</v>
      </c>
      <c r="C1054" s="28" t="s">
        <v>531</v>
      </c>
      <c r="D1054" s="18">
        <v>348</v>
      </c>
      <c r="E1054" s="28" t="s">
        <v>353</v>
      </c>
      <c r="F1054" s="18">
        <v>186</v>
      </c>
      <c r="G1054" s="28" t="s">
        <v>191</v>
      </c>
      <c r="H1054" s="49">
        <v>1</v>
      </c>
      <c r="I1054" s="29">
        <v>14832.93288692356</v>
      </c>
      <c r="J1054" s="29">
        <v>5519</v>
      </c>
      <c r="K1054" s="29">
        <v>0</v>
      </c>
      <c r="L1054" s="29">
        <v>1188</v>
      </c>
      <c r="M1054" s="30">
        <v>21539.932886923561</v>
      </c>
      <c r="N1054" s="31"/>
      <c r="O1054" s="32"/>
      <c r="P1054" s="32"/>
    </row>
    <row r="1055" spans="1:16" ht="15">
      <c r="A1055" s="27">
        <v>3519</v>
      </c>
      <c r="B1055" s="18">
        <v>3519348215</v>
      </c>
      <c r="C1055" s="28" t="s">
        <v>531</v>
      </c>
      <c r="D1055" s="18">
        <v>348</v>
      </c>
      <c r="E1055" s="28" t="s">
        <v>353</v>
      </c>
      <c r="F1055" s="18">
        <v>215</v>
      </c>
      <c r="G1055" s="28" t="s">
        <v>220</v>
      </c>
      <c r="H1055" s="49">
        <v>3</v>
      </c>
      <c r="I1055" s="29">
        <v>20699</v>
      </c>
      <c r="J1055" s="29">
        <v>3599</v>
      </c>
      <c r="K1055" s="29">
        <v>0</v>
      </c>
      <c r="L1055" s="29">
        <v>1188</v>
      </c>
      <c r="M1055" s="30">
        <v>25486</v>
      </c>
      <c r="N1055" s="31"/>
      <c r="O1055" s="32"/>
      <c r="P1055" s="32"/>
    </row>
    <row r="1056" spans="1:16" ht="15">
      <c r="A1056" s="27">
        <v>3519</v>
      </c>
      <c r="B1056" s="18">
        <v>3519348226</v>
      </c>
      <c r="C1056" s="28" t="s">
        <v>531</v>
      </c>
      <c r="D1056" s="18">
        <v>348</v>
      </c>
      <c r="E1056" s="28" t="s">
        <v>353</v>
      </c>
      <c r="F1056" s="18">
        <v>226</v>
      </c>
      <c r="G1056" s="28" t="s">
        <v>231</v>
      </c>
      <c r="H1056" s="49">
        <v>1</v>
      </c>
      <c r="I1056" s="29">
        <v>11462</v>
      </c>
      <c r="J1056" s="29">
        <v>959</v>
      </c>
      <c r="K1056" s="29">
        <v>0</v>
      </c>
      <c r="L1056" s="29">
        <v>1188</v>
      </c>
      <c r="M1056" s="30">
        <v>13609</v>
      </c>
      <c r="N1056" s="31"/>
      <c r="O1056" s="32"/>
      <c r="P1056" s="32"/>
    </row>
    <row r="1057" spans="1:16" ht="15">
      <c r="A1057" s="27">
        <v>3519</v>
      </c>
      <c r="B1057" s="18">
        <v>3519348271</v>
      </c>
      <c r="C1057" s="28" t="s">
        <v>531</v>
      </c>
      <c r="D1057" s="18">
        <v>348</v>
      </c>
      <c r="E1057" s="28" t="s">
        <v>353</v>
      </c>
      <c r="F1057" s="18">
        <v>271</v>
      </c>
      <c r="G1057" s="28" t="s">
        <v>276</v>
      </c>
      <c r="H1057" s="49">
        <v>2</v>
      </c>
      <c r="I1057" s="29">
        <v>19216</v>
      </c>
      <c r="J1057" s="29">
        <v>6659</v>
      </c>
      <c r="K1057" s="29">
        <v>0</v>
      </c>
      <c r="L1057" s="29">
        <v>1188</v>
      </c>
      <c r="M1057" s="30">
        <v>27063</v>
      </c>
      <c r="N1057" s="31"/>
      <c r="O1057" s="32"/>
      <c r="P1057" s="32"/>
    </row>
    <row r="1058" spans="1:16" ht="15">
      <c r="A1058" s="27">
        <v>3519</v>
      </c>
      <c r="B1058" s="18">
        <v>3519348277</v>
      </c>
      <c r="C1058" s="28" t="s">
        <v>531</v>
      </c>
      <c r="D1058" s="18">
        <v>348</v>
      </c>
      <c r="E1058" s="28" t="s">
        <v>353</v>
      </c>
      <c r="F1058" s="18">
        <v>277</v>
      </c>
      <c r="G1058" s="28" t="s">
        <v>282</v>
      </c>
      <c r="H1058" s="49">
        <v>4</v>
      </c>
      <c r="I1058" s="29">
        <v>12423</v>
      </c>
      <c r="J1058" s="29">
        <v>13</v>
      </c>
      <c r="K1058" s="29">
        <v>0</v>
      </c>
      <c r="L1058" s="29">
        <v>1188</v>
      </c>
      <c r="M1058" s="30">
        <v>13624</v>
      </c>
      <c r="N1058" s="31"/>
      <c r="O1058" s="32"/>
      <c r="P1058" s="32"/>
    </row>
    <row r="1059" spans="1:16" ht="15">
      <c r="A1059" s="27">
        <v>3519</v>
      </c>
      <c r="B1059" s="18">
        <v>3519348290</v>
      </c>
      <c r="C1059" s="28" t="s">
        <v>531</v>
      </c>
      <c r="D1059" s="18">
        <v>348</v>
      </c>
      <c r="E1059" s="28" t="s">
        <v>353</v>
      </c>
      <c r="F1059" s="18">
        <v>290</v>
      </c>
      <c r="G1059" s="28" t="s">
        <v>295</v>
      </c>
      <c r="H1059" s="49">
        <v>1</v>
      </c>
      <c r="I1059" s="29">
        <v>16274</v>
      </c>
      <c r="J1059" s="29">
        <v>6551</v>
      </c>
      <c r="K1059" s="29">
        <v>0</v>
      </c>
      <c r="L1059" s="29">
        <v>1188</v>
      </c>
      <c r="M1059" s="30">
        <v>24013</v>
      </c>
      <c r="N1059" s="31"/>
      <c r="O1059" s="32"/>
      <c r="P1059" s="32"/>
    </row>
    <row r="1060" spans="1:16" ht="15">
      <c r="A1060" s="27">
        <v>3519</v>
      </c>
      <c r="B1060" s="18">
        <v>3519348348</v>
      </c>
      <c r="C1060" s="28" t="s">
        <v>531</v>
      </c>
      <c r="D1060" s="18">
        <v>348</v>
      </c>
      <c r="E1060" s="28" t="s">
        <v>353</v>
      </c>
      <c r="F1060" s="18">
        <v>348</v>
      </c>
      <c r="G1060" s="28" t="s">
        <v>353</v>
      </c>
      <c r="H1060" s="49">
        <v>208</v>
      </c>
      <c r="I1060" s="29">
        <v>20120</v>
      </c>
      <c r="J1060" s="29">
        <v>69</v>
      </c>
      <c r="K1060" s="29">
        <v>0</v>
      </c>
      <c r="L1060" s="29">
        <v>1188</v>
      </c>
      <c r="M1060" s="30">
        <v>21377</v>
      </c>
      <c r="N1060" s="31"/>
      <c r="O1060" s="32"/>
      <c r="P1060" s="32"/>
    </row>
    <row r="1061" spans="1:16" ht="15">
      <c r="A1061" s="27">
        <v>3519</v>
      </c>
      <c r="B1061" s="18">
        <v>3519348710</v>
      </c>
      <c r="C1061" s="28" t="s">
        <v>531</v>
      </c>
      <c r="D1061" s="18">
        <v>348</v>
      </c>
      <c r="E1061" s="28" t="s">
        <v>353</v>
      </c>
      <c r="F1061" s="18">
        <v>710</v>
      </c>
      <c r="G1061" s="28" t="s">
        <v>392</v>
      </c>
      <c r="H1061" s="49">
        <v>1</v>
      </c>
      <c r="I1061" s="29">
        <v>19047</v>
      </c>
      <c r="J1061" s="29">
        <v>9688</v>
      </c>
      <c r="K1061" s="29">
        <v>0</v>
      </c>
      <c r="L1061" s="29">
        <v>1188</v>
      </c>
      <c r="M1061" s="30">
        <v>29923</v>
      </c>
      <c r="N1061" s="31"/>
      <c r="O1061" s="32"/>
      <c r="P1061" s="32"/>
    </row>
    <row r="1062" spans="1:16" ht="15">
      <c r="A1062" s="27">
        <v>3519</v>
      </c>
      <c r="B1062" s="18">
        <v>3519348767</v>
      </c>
      <c r="C1062" s="28" t="s">
        <v>531</v>
      </c>
      <c r="D1062" s="18">
        <v>348</v>
      </c>
      <c r="E1062" s="28" t="s">
        <v>353</v>
      </c>
      <c r="F1062" s="18">
        <v>767</v>
      </c>
      <c r="G1062" s="28" t="s">
        <v>410</v>
      </c>
      <c r="H1062" s="49">
        <v>2</v>
      </c>
      <c r="I1062" s="29">
        <v>11433</v>
      </c>
      <c r="J1062" s="29">
        <v>490</v>
      </c>
      <c r="K1062" s="29">
        <v>0</v>
      </c>
      <c r="L1062" s="29">
        <v>1188</v>
      </c>
      <c r="M1062" s="30">
        <v>13111</v>
      </c>
      <c r="N1062" s="31"/>
      <c r="O1062" s="32"/>
      <c r="P1062" s="32"/>
    </row>
    <row r="1063" spans="1:16" ht="15">
      <c r="A1063" s="147">
        <v>9999</v>
      </c>
      <c r="B1063" s="148" t="s">
        <v>532</v>
      </c>
      <c r="C1063" s="148" t="s">
        <v>532</v>
      </c>
      <c r="D1063" s="148" t="s">
        <v>532</v>
      </c>
      <c r="E1063" s="148" t="s">
        <v>532</v>
      </c>
      <c r="F1063" s="148" t="s">
        <v>532</v>
      </c>
      <c r="G1063" s="149" t="s">
        <v>532</v>
      </c>
      <c r="H1063" s="150">
        <f>SUBTOTAL(9,H9:H1062)</f>
        <v>46375</v>
      </c>
      <c r="I1063" s="148" t="s">
        <v>532</v>
      </c>
      <c r="J1063" s="148" t="s">
        <v>532</v>
      </c>
      <c r="K1063" s="148" t="s">
        <v>532</v>
      </c>
      <c r="L1063" s="148" t="s">
        <v>532</v>
      </c>
      <c r="M1063" s="151" t="s">
        <v>532</v>
      </c>
      <c r="N1063" s="13"/>
      <c r="O1063" s="32"/>
      <c r="P1063" s="32"/>
    </row>
    <row r="1064" spans="1:16" ht="15">
      <c r="A1064" s="33" t="s">
        <v>918</v>
      </c>
      <c r="B1064" s="34"/>
      <c r="C1064" s="28"/>
      <c r="D1064" s="18"/>
      <c r="E1064" s="28"/>
      <c r="F1064" s="28"/>
      <c r="G1064" s="28"/>
      <c r="H1064" s="35"/>
      <c r="I1064" s="36"/>
      <c r="J1064" s="36"/>
      <c r="K1064" s="36"/>
      <c r="L1064" s="36"/>
      <c r="M1064" s="36"/>
      <c r="N1064" s="31"/>
      <c r="O1064" s="32"/>
      <c r="P1064" s="32"/>
    </row>
    <row r="1065" spans="1:16" ht="15">
      <c r="A1065" s="33"/>
      <c r="B1065" s="34"/>
      <c r="C1065" s="28"/>
      <c r="D1065" s="18"/>
      <c r="E1065" s="28"/>
      <c r="F1065" s="28"/>
      <c r="G1065" s="28"/>
      <c r="H1065" s="35"/>
      <c r="I1065" s="36"/>
      <c r="J1065" s="36"/>
      <c r="K1065" s="36"/>
      <c r="L1065" s="36"/>
      <c r="M1065" s="36"/>
      <c r="N1065" s="31"/>
      <c r="O1065" s="32"/>
      <c r="P1065" s="32"/>
    </row>
    <row r="1066" spans="1:16" ht="15">
      <c r="A1066" s="33"/>
      <c r="B1066" s="34"/>
      <c r="C1066" s="28"/>
      <c r="D1066" s="18"/>
      <c r="E1066" s="28"/>
      <c r="F1066" s="28"/>
      <c r="G1066" s="28"/>
      <c r="H1066" s="35"/>
      <c r="I1066" s="36"/>
      <c r="J1066" s="36"/>
      <c r="K1066" s="36"/>
      <c r="L1066" s="36"/>
      <c r="M1066" s="36"/>
      <c r="N1066" s="31"/>
      <c r="O1066" s="32"/>
      <c r="P1066" s="32"/>
    </row>
    <row r="1067" spans="1:16" ht="15">
      <c r="A1067" s="33"/>
      <c r="B1067" s="34"/>
      <c r="C1067" s="28"/>
      <c r="D1067" s="18"/>
      <c r="E1067" s="28"/>
      <c r="F1067" s="28"/>
      <c r="G1067" s="28"/>
      <c r="H1067" s="35"/>
      <c r="I1067" s="36"/>
      <c r="J1067" s="36"/>
      <c r="K1067" s="36"/>
      <c r="L1067" s="36"/>
      <c r="M1067" s="36"/>
      <c r="N1067" s="31"/>
      <c r="O1067" s="32"/>
      <c r="P1067" s="32"/>
    </row>
    <row r="1068" spans="1:16" ht="15">
      <c r="A1068" s="33"/>
      <c r="B1068" s="34"/>
      <c r="C1068" s="28"/>
      <c r="D1068" s="18"/>
      <c r="E1068" s="28"/>
      <c r="F1068" s="28"/>
      <c r="G1068" s="28"/>
      <c r="H1068" s="35"/>
      <c r="I1068" s="36"/>
      <c r="J1068" s="36"/>
      <c r="K1068" s="36"/>
      <c r="L1068" s="36"/>
      <c r="M1068" s="36"/>
      <c r="N1068" s="31"/>
      <c r="O1068" s="32"/>
      <c r="P1068" s="32"/>
    </row>
    <row r="1069" spans="1:16" ht="15">
      <c r="A1069" s="33"/>
      <c r="B1069" s="34"/>
      <c r="C1069" s="28"/>
      <c r="D1069" s="18"/>
      <c r="E1069" s="28"/>
      <c r="F1069" s="28"/>
      <c r="G1069" s="28"/>
      <c r="H1069" s="35"/>
      <c r="I1069" s="36"/>
      <c r="J1069" s="36"/>
      <c r="K1069" s="36"/>
      <c r="L1069" s="36"/>
      <c r="M1069" s="36"/>
      <c r="N1069" s="31"/>
      <c r="O1069" s="32"/>
      <c r="P1069" s="32"/>
    </row>
    <row r="1070" spans="1:16" ht="15">
      <c r="A1070" s="33"/>
      <c r="B1070" s="34"/>
      <c r="C1070" s="28"/>
      <c r="D1070" s="18"/>
      <c r="E1070" s="28"/>
      <c r="F1070" s="28"/>
      <c r="G1070" s="28"/>
      <c r="H1070" s="35"/>
      <c r="I1070" s="36"/>
      <c r="J1070" s="36"/>
      <c r="K1070" s="36"/>
      <c r="L1070" s="36"/>
      <c r="M1070" s="36"/>
      <c r="N1070" s="31"/>
      <c r="O1070" s="32"/>
      <c r="P1070" s="32"/>
    </row>
    <row r="1071" spans="1:16" ht="15">
      <c r="A1071" s="33"/>
      <c r="B1071" s="34"/>
      <c r="C1071" s="28"/>
      <c r="D1071" s="18"/>
      <c r="E1071" s="28"/>
      <c r="F1071" s="28"/>
      <c r="G1071" s="28"/>
      <c r="H1071" s="35"/>
      <c r="I1071" s="36"/>
      <c r="J1071" s="36"/>
      <c r="K1071" s="36"/>
      <c r="L1071" s="36"/>
      <c r="M1071" s="36"/>
      <c r="N1071" s="31"/>
      <c r="O1071" s="32"/>
      <c r="P1071" s="32"/>
    </row>
    <row r="1072" spans="1:16" ht="15">
      <c r="A1072" s="33"/>
      <c r="B1072" s="34"/>
      <c r="C1072" s="28"/>
      <c r="D1072" s="18"/>
      <c r="E1072" s="28"/>
      <c r="F1072" s="28"/>
      <c r="G1072" s="28"/>
      <c r="H1072" s="35"/>
      <c r="I1072" s="36"/>
      <c r="J1072" s="36"/>
      <c r="K1072" s="36"/>
      <c r="L1072" s="36"/>
      <c r="M1072" s="36"/>
      <c r="N1072" s="31"/>
      <c r="O1072" s="32"/>
      <c r="P1072" s="32"/>
    </row>
    <row r="1073" spans="1:16" ht="15">
      <c r="A1073" s="33"/>
      <c r="B1073" s="34"/>
      <c r="C1073" s="28"/>
      <c r="D1073" s="18"/>
      <c r="E1073" s="28"/>
      <c r="F1073" s="28"/>
      <c r="G1073" s="28"/>
      <c r="H1073" s="35"/>
      <c r="I1073" s="36"/>
      <c r="J1073" s="36"/>
      <c r="K1073" s="36"/>
      <c r="L1073" s="36"/>
      <c r="M1073" s="36"/>
      <c r="N1073" s="31"/>
      <c r="O1073" s="32"/>
      <c r="P1073" s="32"/>
    </row>
    <row r="1074" spans="1:16" ht="15">
      <c r="A1074" s="33"/>
      <c r="B1074" s="34"/>
      <c r="C1074" s="28"/>
      <c r="D1074" s="18"/>
      <c r="E1074" s="28"/>
      <c r="F1074" s="28"/>
      <c r="G1074" s="28"/>
      <c r="H1074" s="35"/>
      <c r="I1074" s="36"/>
      <c r="J1074" s="36"/>
      <c r="K1074" s="36"/>
      <c r="L1074" s="36"/>
      <c r="M1074" s="36"/>
      <c r="N1074" s="31"/>
      <c r="O1074" s="32"/>
      <c r="P1074" s="32"/>
    </row>
    <row r="1075" spans="1:16" ht="15">
      <c r="A1075" s="33"/>
      <c r="B1075" s="34"/>
      <c r="C1075" s="28"/>
      <c r="D1075" s="18"/>
      <c r="E1075" s="28"/>
      <c r="F1075" s="28"/>
      <c r="G1075" s="28"/>
      <c r="H1075" s="35"/>
      <c r="I1075" s="36"/>
      <c r="J1075" s="36"/>
      <c r="K1075" s="36"/>
      <c r="L1075" s="36"/>
      <c r="M1075" s="36"/>
      <c r="N1075" s="31"/>
      <c r="O1075" s="32"/>
      <c r="P1075" s="32"/>
    </row>
    <row r="1076" spans="1:16" ht="15">
      <c r="A1076" s="33"/>
      <c r="B1076" s="34"/>
      <c r="C1076" s="28"/>
      <c r="D1076" s="18"/>
      <c r="E1076" s="28"/>
      <c r="F1076" s="28"/>
      <c r="G1076" s="28"/>
      <c r="H1076" s="35"/>
      <c r="I1076" s="36"/>
      <c r="J1076" s="36"/>
      <c r="K1076" s="36"/>
      <c r="L1076" s="36"/>
      <c r="M1076" s="36"/>
      <c r="N1076" s="31"/>
      <c r="O1076" s="32"/>
      <c r="P1076" s="32"/>
    </row>
    <row r="1077" spans="1:16" ht="15">
      <c r="A1077" s="33"/>
      <c r="B1077" s="34"/>
      <c r="C1077" s="28"/>
      <c r="D1077" s="18"/>
      <c r="E1077" s="28"/>
      <c r="F1077" s="28"/>
      <c r="G1077" s="28"/>
      <c r="H1077" s="35"/>
      <c r="I1077" s="36"/>
      <c r="J1077" s="36"/>
      <c r="K1077" s="36"/>
      <c r="L1077" s="36"/>
      <c r="M1077" s="36"/>
      <c r="N1077" s="31"/>
      <c r="O1077" s="32"/>
      <c r="P1077" s="32"/>
    </row>
    <row r="1078" spans="1:16" ht="15">
      <c r="A1078" s="33"/>
      <c r="B1078" s="34"/>
      <c r="C1078" s="28"/>
      <c r="D1078" s="18"/>
      <c r="E1078" s="28"/>
      <c r="F1078" s="28"/>
      <c r="G1078" s="28"/>
      <c r="H1078" s="35"/>
      <c r="I1078" s="36"/>
      <c r="J1078" s="36"/>
      <c r="K1078" s="36"/>
      <c r="L1078" s="36"/>
      <c r="M1078" s="36"/>
      <c r="N1078" s="31"/>
      <c r="O1078" s="32"/>
      <c r="P1078" s="32"/>
    </row>
    <row r="1079" spans="1:16" ht="15">
      <c r="A1079" s="33"/>
      <c r="B1079" s="34"/>
      <c r="C1079" s="28"/>
      <c r="D1079" s="18"/>
      <c r="E1079" s="28"/>
      <c r="F1079" s="28"/>
      <c r="G1079" s="28"/>
      <c r="H1079" s="35"/>
      <c r="I1079" s="36"/>
      <c r="J1079" s="36"/>
      <c r="K1079" s="36"/>
      <c r="L1079" s="36"/>
      <c r="M1079" s="36"/>
      <c r="N1079" s="31"/>
      <c r="O1079" s="32"/>
      <c r="P1079" s="32"/>
    </row>
    <row r="1080" spans="1:16" ht="15">
      <c r="A1080" s="33"/>
      <c r="B1080" s="34"/>
      <c r="C1080" s="28"/>
      <c r="D1080" s="18"/>
      <c r="E1080" s="28"/>
      <c r="F1080" s="28"/>
      <c r="G1080" s="28"/>
      <c r="H1080" s="35"/>
      <c r="I1080" s="36"/>
      <c r="J1080" s="36"/>
      <c r="K1080" s="36"/>
      <c r="L1080" s="36"/>
      <c r="M1080" s="36"/>
      <c r="N1080" s="31"/>
      <c r="O1080" s="32"/>
      <c r="P1080" s="32"/>
    </row>
    <row r="1081" spans="1:16" ht="15">
      <c r="A1081" s="33"/>
      <c r="B1081" s="34"/>
      <c r="C1081" s="28"/>
      <c r="D1081" s="18"/>
      <c r="E1081" s="28"/>
      <c r="F1081" s="28"/>
      <c r="G1081" s="28"/>
      <c r="H1081" s="35"/>
      <c r="I1081" s="36"/>
      <c r="J1081" s="36"/>
      <c r="K1081" s="36"/>
      <c r="L1081" s="36"/>
      <c r="M1081" s="36"/>
      <c r="N1081" s="31"/>
      <c r="O1081" s="32"/>
      <c r="P1081" s="32"/>
    </row>
    <row r="1082" spans="1:16" ht="15">
      <c r="A1082" s="33"/>
      <c r="B1082" s="34"/>
      <c r="C1082" s="28"/>
      <c r="D1082" s="18"/>
      <c r="E1082" s="28"/>
      <c r="F1082" s="28"/>
      <c r="G1082" s="28"/>
      <c r="H1082" s="35"/>
      <c r="I1082" s="36"/>
      <c r="J1082" s="36"/>
      <c r="K1082" s="36"/>
      <c r="L1082" s="36"/>
      <c r="M1082" s="36"/>
      <c r="N1082" s="31"/>
      <c r="O1082" s="32"/>
      <c r="P1082" s="32"/>
    </row>
    <row r="1083" spans="1:16" ht="15">
      <c r="A1083" s="33"/>
      <c r="B1083" s="34"/>
      <c r="C1083" s="28"/>
      <c r="D1083" s="18"/>
      <c r="E1083" s="28"/>
      <c r="F1083" s="28"/>
      <c r="G1083" s="28"/>
      <c r="H1083" s="35"/>
      <c r="I1083" s="36"/>
      <c r="J1083" s="36"/>
      <c r="K1083" s="36"/>
      <c r="L1083" s="36"/>
      <c r="M1083" s="36"/>
      <c r="N1083" s="31"/>
      <c r="O1083" s="32"/>
      <c r="P1083" s="32"/>
    </row>
    <row r="1084" spans="1:16" ht="15">
      <c r="A1084" s="33"/>
      <c r="B1084" s="34"/>
      <c r="C1084" s="28"/>
      <c r="D1084" s="18"/>
      <c r="E1084" s="28"/>
      <c r="F1084" s="28"/>
      <c r="G1084" s="28"/>
      <c r="H1084" s="35"/>
      <c r="I1084" s="36"/>
      <c r="J1084" s="36"/>
      <c r="K1084" s="36"/>
      <c r="L1084" s="36"/>
      <c r="M1084" s="36"/>
      <c r="N1084" s="31"/>
      <c r="O1084" s="32"/>
      <c r="P1084" s="32"/>
    </row>
    <row r="1085" spans="1:16" ht="15">
      <c r="A1085" s="33"/>
      <c r="B1085" s="34"/>
      <c r="C1085" s="28"/>
      <c r="D1085" s="18"/>
      <c r="E1085" s="28"/>
      <c r="F1085" s="28"/>
      <c r="G1085" s="28"/>
      <c r="H1085" s="35"/>
      <c r="I1085" s="36"/>
      <c r="J1085" s="36"/>
      <c r="K1085" s="36"/>
      <c r="L1085" s="36"/>
      <c r="M1085" s="36"/>
      <c r="N1085" s="31"/>
      <c r="O1085" s="32"/>
      <c r="P1085" s="32"/>
    </row>
    <row r="1086" spans="1:16" ht="15">
      <c r="A1086" s="33"/>
      <c r="B1086" s="34"/>
      <c r="C1086" s="28"/>
      <c r="D1086" s="18"/>
      <c r="E1086" s="28"/>
      <c r="F1086" s="28"/>
      <c r="G1086" s="28"/>
      <c r="H1086" s="35"/>
      <c r="I1086" s="36"/>
      <c r="J1086" s="36"/>
      <c r="K1086" s="36"/>
      <c r="L1086" s="36"/>
      <c r="M1086" s="36"/>
      <c r="N1086" s="31"/>
      <c r="O1086" s="32"/>
      <c r="P1086" s="32"/>
    </row>
    <row r="1087" spans="1:16" ht="15">
      <c r="A1087" s="33"/>
      <c r="B1087" s="34"/>
      <c r="C1087" s="28"/>
      <c r="D1087" s="18"/>
      <c r="E1087" s="28"/>
      <c r="F1087" s="28"/>
      <c r="G1087" s="28"/>
      <c r="H1087" s="35"/>
      <c r="I1087" s="36"/>
      <c r="J1087" s="36"/>
      <c r="K1087" s="36"/>
      <c r="L1087" s="36"/>
      <c r="M1087" s="36"/>
      <c r="N1087" s="31"/>
      <c r="O1087" s="32"/>
      <c r="P1087" s="32"/>
    </row>
    <row r="1088" spans="1:16" ht="15">
      <c r="A1088" s="33"/>
      <c r="B1088" s="34"/>
      <c r="C1088" s="28"/>
      <c r="D1088" s="18"/>
      <c r="E1088" s="28"/>
      <c r="F1088" s="28"/>
      <c r="G1088" s="28"/>
      <c r="H1088" s="35"/>
      <c r="I1088" s="36"/>
      <c r="J1088" s="36"/>
      <c r="K1088" s="36"/>
      <c r="L1088" s="36"/>
      <c r="M1088" s="36"/>
      <c r="N1088" s="31"/>
      <c r="O1088" s="32"/>
      <c r="P1088" s="32"/>
    </row>
    <row r="1089" spans="1:16" ht="15">
      <c r="A1089" s="33"/>
      <c r="B1089" s="34"/>
      <c r="C1089" s="28"/>
      <c r="D1089" s="18"/>
      <c r="E1089" s="28"/>
      <c r="F1089" s="28"/>
      <c r="G1089" s="28"/>
      <c r="H1089" s="35"/>
      <c r="I1089" s="36"/>
      <c r="J1089" s="36"/>
      <c r="K1089" s="36"/>
      <c r="L1089" s="36"/>
      <c r="M1089" s="36"/>
      <c r="N1089" s="31"/>
      <c r="O1089" s="32"/>
      <c r="P1089" s="32"/>
    </row>
    <row r="1090" spans="1:16" ht="15">
      <c r="A1090" s="33"/>
      <c r="B1090" s="34"/>
      <c r="C1090" s="28"/>
      <c r="D1090" s="18"/>
      <c r="E1090" s="28"/>
      <c r="F1090" s="28"/>
      <c r="G1090" s="28"/>
      <c r="H1090" s="35"/>
      <c r="I1090" s="36"/>
      <c r="J1090" s="36"/>
      <c r="K1090" s="36"/>
      <c r="L1090" s="36"/>
      <c r="M1090" s="36"/>
      <c r="N1090" s="31"/>
      <c r="O1090" s="32"/>
      <c r="P1090" s="32"/>
    </row>
    <row r="1091" spans="1:16" ht="15">
      <c r="A1091" s="33"/>
      <c r="B1091" s="34"/>
      <c r="C1091" s="28"/>
      <c r="D1091" s="18"/>
      <c r="E1091" s="28"/>
      <c r="F1091" s="28"/>
      <c r="G1091" s="28"/>
      <c r="H1091" s="35"/>
      <c r="I1091" s="36"/>
      <c r="J1091" s="36"/>
      <c r="K1091" s="36"/>
      <c r="L1091" s="36"/>
      <c r="M1091" s="36"/>
      <c r="N1091" s="31"/>
      <c r="O1091" s="32"/>
      <c r="P1091" s="32"/>
    </row>
    <row r="1092" spans="1:16" ht="15">
      <c r="A1092" s="33"/>
      <c r="B1092" s="34"/>
      <c r="C1092" s="28"/>
      <c r="D1092" s="18"/>
      <c r="E1092" s="28"/>
      <c r="F1092" s="28"/>
      <c r="G1092" s="28"/>
      <c r="H1092" s="35"/>
      <c r="I1092" s="36"/>
      <c r="J1092" s="36"/>
      <c r="K1092" s="36"/>
      <c r="L1092" s="36"/>
      <c r="M1092" s="36"/>
      <c r="N1092" s="31"/>
      <c r="O1092" s="32"/>
      <c r="P1092" s="32"/>
    </row>
    <row r="1093" spans="1:16" ht="15">
      <c r="A1093" s="33"/>
      <c r="B1093" s="34"/>
      <c r="C1093" s="28"/>
      <c r="D1093" s="18"/>
      <c r="E1093" s="28"/>
      <c r="F1093" s="28"/>
      <c r="G1093" s="28"/>
      <c r="H1093" s="35"/>
      <c r="I1093" s="36"/>
      <c r="J1093" s="36"/>
      <c r="K1093" s="36"/>
      <c r="L1093" s="36"/>
      <c r="M1093" s="36"/>
      <c r="N1093" s="31"/>
      <c r="O1093" s="32"/>
      <c r="P1093" s="32"/>
    </row>
    <row r="1094" spans="1:16" ht="15">
      <c r="A1094" s="33"/>
      <c r="B1094" s="34"/>
      <c r="C1094" s="28"/>
      <c r="D1094" s="18"/>
      <c r="E1094" s="28"/>
      <c r="F1094" s="28"/>
      <c r="G1094" s="28"/>
      <c r="H1094" s="35"/>
      <c r="I1094" s="36"/>
      <c r="J1094" s="36"/>
      <c r="K1094" s="36"/>
      <c r="L1094" s="36"/>
      <c r="M1094" s="36"/>
      <c r="N1094" s="31"/>
      <c r="O1094" s="32"/>
      <c r="P1094" s="32"/>
    </row>
    <row r="1095" spans="1:16" ht="15">
      <c r="A1095" s="33"/>
      <c r="B1095" s="34"/>
      <c r="C1095" s="28"/>
      <c r="D1095" s="18"/>
      <c r="E1095" s="28"/>
      <c r="F1095" s="28"/>
      <c r="G1095" s="28"/>
      <c r="H1095" s="35"/>
      <c r="I1095" s="36"/>
      <c r="J1095" s="36"/>
      <c r="K1095" s="36"/>
      <c r="L1095" s="36"/>
      <c r="M1095" s="36"/>
      <c r="N1095" s="31"/>
      <c r="O1095" s="32"/>
      <c r="P1095" s="32"/>
    </row>
    <row r="1096" spans="1:16" ht="15">
      <c r="A1096" s="33"/>
      <c r="B1096" s="34"/>
      <c r="C1096" s="28"/>
      <c r="D1096" s="18"/>
      <c r="E1096" s="28"/>
      <c r="F1096" s="28"/>
      <c r="G1096" s="28"/>
      <c r="H1096" s="35"/>
      <c r="I1096" s="36"/>
      <c r="J1096" s="36"/>
      <c r="K1096" s="36"/>
      <c r="L1096" s="36"/>
      <c r="M1096" s="36"/>
      <c r="N1096" s="31"/>
      <c r="O1096" s="32"/>
      <c r="P1096" s="32"/>
    </row>
    <row r="1097" spans="1:16" ht="15">
      <c r="A1097" s="33"/>
      <c r="B1097" s="34"/>
      <c r="C1097" s="28"/>
      <c r="D1097" s="18"/>
      <c r="E1097" s="28"/>
      <c r="F1097" s="28"/>
      <c r="G1097" s="28"/>
      <c r="H1097" s="35"/>
      <c r="I1097" s="36"/>
      <c r="J1097" s="36"/>
      <c r="K1097" s="36"/>
      <c r="L1097" s="36"/>
      <c r="M1097" s="36"/>
      <c r="N1097" s="31"/>
      <c r="O1097" s="32"/>
      <c r="P1097" s="32"/>
    </row>
    <row r="1098" spans="1:16" ht="15">
      <c r="A1098" s="33"/>
      <c r="B1098" s="34"/>
      <c r="C1098" s="28"/>
      <c r="D1098" s="18"/>
      <c r="E1098" s="28"/>
      <c r="F1098" s="28"/>
      <c r="G1098" s="28"/>
      <c r="H1098" s="35"/>
      <c r="I1098" s="36"/>
      <c r="J1098" s="36"/>
      <c r="K1098" s="36"/>
      <c r="L1098" s="36"/>
      <c r="M1098" s="36"/>
      <c r="N1098" s="31"/>
      <c r="O1098" s="32"/>
      <c r="P1098" s="32"/>
    </row>
    <row r="1099" spans="1:16" ht="15">
      <c r="A1099" s="33"/>
      <c r="B1099" s="34"/>
      <c r="C1099" s="28"/>
      <c r="D1099" s="18"/>
      <c r="E1099" s="28"/>
      <c r="F1099" s="28"/>
      <c r="G1099" s="28"/>
      <c r="H1099" s="35"/>
      <c r="I1099" s="36"/>
      <c r="J1099" s="36"/>
      <c r="K1099" s="36"/>
      <c r="L1099" s="36"/>
      <c r="M1099" s="36"/>
      <c r="N1099" s="31"/>
      <c r="O1099" s="32"/>
      <c r="P1099" s="32"/>
    </row>
    <row r="1100" spans="1:16" ht="15">
      <c r="A1100" s="33"/>
      <c r="B1100" s="34"/>
      <c r="C1100" s="28"/>
      <c r="D1100" s="18"/>
      <c r="E1100" s="28"/>
      <c r="F1100" s="28"/>
      <c r="G1100" s="28"/>
      <c r="H1100" s="35"/>
      <c r="I1100" s="36"/>
      <c r="J1100" s="36"/>
      <c r="K1100" s="36"/>
      <c r="L1100" s="36"/>
      <c r="M1100" s="36"/>
      <c r="N1100" s="31"/>
      <c r="O1100" s="32"/>
      <c r="P1100" s="32"/>
    </row>
    <row r="1101" spans="1:16" ht="15">
      <c r="A1101" s="33"/>
      <c r="B1101" s="34"/>
      <c r="C1101" s="28"/>
      <c r="D1101" s="18"/>
      <c r="E1101" s="28"/>
      <c r="F1101" s="28"/>
      <c r="G1101" s="28"/>
      <c r="H1101" s="35"/>
      <c r="I1101" s="36"/>
      <c r="J1101" s="36"/>
      <c r="K1101" s="36"/>
      <c r="L1101" s="36"/>
      <c r="M1101" s="36"/>
      <c r="N1101" s="31"/>
      <c r="O1101" s="32"/>
      <c r="P1101" s="32"/>
    </row>
    <row r="1102" spans="1:16" ht="15">
      <c r="A1102" s="33"/>
      <c r="B1102" s="34"/>
      <c r="C1102" s="28"/>
      <c r="D1102" s="18"/>
      <c r="E1102" s="28"/>
      <c r="F1102" s="28"/>
      <c r="G1102" s="28"/>
      <c r="H1102" s="35"/>
      <c r="I1102" s="36"/>
      <c r="J1102" s="36"/>
      <c r="K1102" s="36"/>
      <c r="L1102" s="36"/>
      <c r="M1102" s="36"/>
      <c r="N1102" s="31"/>
      <c r="O1102" s="32"/>
      <c r="P1102" s="32"/>
    </row>
    <row r="1103" spans="1:16" ht="15">
      <c r="A1103" s="33"/>
      <c r="B1103" s="34"/>
      <c r="C1103" s="28"/>
      <c r="D1103" s="18"/>
      <c r="E1103" s="28"/>
      <c r="F1103" s="28"/>
      <c r="G1103" s="28"/>
      <c r="H1103" s="35"/>
      <c r="I1103" s="36"/>
      <c r="J1103" s="36"/>
      <c r="K1103" s="36"/>
      <c r="L1103" s="36"/>
      <c r="M1103" s="36"/>
      <c r="N1103" s="31"/>
      <c r="O1103" s="32"/>
      <c r="P1103" s="32"/>
    </row>
    <row r="1104" spans="1:16" ht="15">
      <c r="A1104" s="33"/>
      <c r="B1104" s="34"/>
      <c r="C1104" s="28"/>
      <c r="D1104" s="18"/>
      <c r="E1104" s="28"/>
      <c r="F1104" s="28"/>
      <c r="G1104" s="28"/>
      <c r="H1104" s="35"/>
      <c r="I1104" s="36"/>
      <c r="J1104" s="36"/>
      <c r="K1104" s="36"/>
      <c r="L1104" s="36"/>
      <c r="M1104" s="36"/>
      <c r="N1104" s="31"/>
      <c r="O1104" s="32"/>
      <c r="P1104" s="32"/>
    </row>
    <row r="1105" spans="1:16" ht="15">
      <c r="A1105" s="33"/>
      <c r="B1105" s="34"/>
      <c r="C1105" s="28"/>
      <c r="D1105" s="18"/>
      <c r="E1105" s="28"/>
      <c r="F1105" s="28"/>
      <c r="G1105" s="28"/>
      <c r="H1105" s="35"/>
      <c r="I1105" s="36"/>
      <c r="J1105" s="36"/>
      <c r="K1105" s="36"/>
      <c r="L1105" s="36"/>
      <c r="M1105" s="36"/>
      <c r="N1105" s="31"/>
      <c r="O1105" s="32"/>
      <c r="P1105" s="32"/>
    </row>
    <row r="1106" spans="1:16" ht="15">
      <c r="A1106" s="33"/>
      <c r="B1106" s="34"/>
      <c r="C1106" s="28"/>
      <c r="D1106" s="18"/>
      <c r="E1106" s="28"/>
      <c r="F1106" s="28"/>
      <c r="G1106" s="28"/>
      <c r="H1106" s="35"/>
      <c r="I1106" s="36"/>
      <c r="J1106" s="36"/>
      <c r="K1106" s="36"/>
      <c r="L1106" s="36"/>
      <c r="M1106" s="36"/>
      <c r="N1106" s="31"/>
      <c r="O1106" s="32"/>
      <c r="P1106" s="32"/>
    </row>
    <row r="1107" spans="1:16" ht="15">
      <c r="A1107" s="33"/>
      <c r="B1107" s="34"/>
      <c r="C1107" s="28"/>
      <c r="D1107" s="18"/>
      <c r="E1107" s="28"/>
      <c r="F1107" s="28"/>
      <c r="G1107" s="28"/>
      <c r="H1107" s="35"/>
      <c r="I1107" s="36"/>
      <c r="J1107" s="36"/>
      <c r="K1107" s="36"/>
      <c r="L1107" s="36"/>
      <c r="M1107" s="36"/>
      <c r="N1107" s="31"/>
      <c r="O1107" s="32"/>
      <c r="P1107" s="32"/>
    </row>
    <row r="1108" spans="1:16" ht="15">
      <c r="A1108" s="33"/>
      <c r="B1108" s="34"/>
      <c r="C1108" s="28"/>
      <c r="D1108" s="18"/>
      <c r="E1108" s="28"/>
      <c r="F1108" s="28"/>
      <c r="G1108" s="28"/>
      <c r="H1108" s="35"/>
      <c r="I1108" s="36"/>
      <c r="J1108" s="36"/>
      <c r="K1108" s="36"/>
      <c r="L1108" s="36"/>
      <c r="M1108" s="36"/>
      <c r="N1108" s="31"/>
      <c r="O1108" s="32"/>
      <c r="P1108" s="32"/>
    </row>
    <row r="1109" spans="1:16" ht="15">
      <c r="A1109" s="33"/>
      <c r="B1109" s="34"/>
      <c r="C1109" s="28"/>
      <c r="D1109" s="18"/>
      <c r="E1109" s="28"/>
      <c r="F1109" s="28"/>
      <c r="G1109" s="28"/>
      <c r="H1109" s="35"/>
      <c r="I1109" s="36"/>
      <c r="J1109" s="36"/>
      <c r="K1109" s="36"/>
      <c r="L1109" s="36"/>
      <c r="M1109" s="36"/>
      <c r="N1109" s="31"/>
      <c r="O1109" s="32"/>
      <c r="P1109" s="32"/>
    </row>
    <row r="1110" spans="1:16" ht="15">
      <c r="A1110" s="33"/>
      <c r="B1110" s="34"/>
      <c r="C1110" s="28"/>
      <c r="D1110" s="18"/>
      <c r="E1110" s="28"/>
      <c r="F1110" s="28"/>
      <c r="G1110" s="28"/>
      <c r="H1110" s="35"/>
      <c r="I1110" s="36"/>
      <c r="J1110" s="36"/>
      <c r="K1110" s="36"/>
      <c r="L1110" s="36"/>
      <c r="M1110" s="36"/>
      <c r="N1110" s="31"/>
      <c r="O1110" s="32"/>
      <c r="P1110" s="32"/>
    </row>
    <row r="1111" spans="1:16" ht="15">
      <c r="A1111" s="33"/>
      <c r="B1111" s="34"/>
      <c r="C1111" s="28"/>
      <c r="D1111" s="18"/>
      <c r="E1111" s="28"/>
      <c r="F1111" s="28"/>
      <c r="G1111" s="28"/>
      <c r="H1111" s="35"/>
      <c r="I1111" s="36"/>
      <c r="J1111" s="36"/>
      <c r="K1111" s="36"/>
      <c r="L1111" s="36"/>
      <c r="M1111" s="36"/>
      <c r="N1111" s="31"/>
      <c r="O1111" s="32"/>
      <c r="P1111" s="32"/>
    </row>
    <row r="1112" spans="1:16" ht="15">
      <c r="A1112" s="33"/>
      <c r="B1112" s="34"/>
      <c r="C1112" s="28"/>
      <c r="D1112" s="18"/>
      <c r="E1112" s="28"/>
      <c r="F1112" s="28"/>
      <c r="G1112" s="28"/>
      <c r="H1112" s="35"/>
      <c r="I1112" s="36"/>
      <c r="J1112" s="36"/>
      <c r="K1112" s="36"/>
      <c r="L1112" s="36"/>
      <c r="M1112" s="36"/>
      <c r="N1112" s="31"/>
      <c r="O1112" s="32"/>
      <c r="P1112" s="32"/>
    </row>
    <row r="1113" spans="1:16" ht="15">
      <c r="A1113" s="33"/>
      <c r="B1113" s="34"/>
      <c r="C1113" s="28"/>
      <c r="D1113" s="18"/>
      <c r="E1113" s="28"/>
      <c r="F1113" s="28"/>
      <c r="G1113" s="28"/>
      <c r="H1113" s="35"/>
      <c r="I1113" s="36"/>
      <c r="J1113" s="36"/>
      <c r="K1113" s="36"/>
      <c r="L1113" s="36"/>
      <c r="M1113" s="36"/>
      <c r="N1113" s="31"/>
      <c r="O1113" s="32"/>
      <c r="P1113" s="32"/>
    </row>
    <row r="1114" spans="1:16" ht="15">
      <c r="A1114" s="33"/>
      <c r="B1114" s="34"/>
      <c r="C1114" s="28"/>
      <c r="D1114" s="18"/>
      <c r="E1114" s="28"/>
      <c r="F1114" s="28"/>
      <c r="G1114" s="28"/>
      <c r="H1114" s="35"/>
      <c r="I1114" s="36"/>
      <c r="J1114" s="36"/>
      <c r="K1114" s="36"/>
      <c r="L1114" s="36"/>
      <c r="M1114" s="36"/>
      <c r="N1114" s="31"/>
      <c r="O1114" s="32"/>
      <c r="P1114" s="32"/>
    </row>
    <row r="1115" spans="1:16" ht="15">
      <c r="A1115" s="33"/>
      <c r="B1115" s="34"/>
      <c r="C1115" s="28"/>
      <c r="D1115" s="18"/>
      <c r="E1115" s="28"/>
      <c r="F1115" s="28"/>
      <c r="G1115" s="28"/>
      <c r="H1115" s="35"/>
      <c r="I1115" s="36"/>
      <c r="J1115" s="36"/>
      <c r="K1115" s="36"/>
      <c r="L1115" s="36"/>
      <c r="M1115" s="36"/>
      <c r="N1115" s="31"/>
      <c r="O1115" s="32"/>
      <c r="P1115" s="32"/>
    </row>
    <row r="1116" spans="1:16" ht="15">
      <c r="A1116" s="33"/>
      <c r="B1116" s="34"/>
      <c r="C1116" s="28"/>
      <c r="D1116" s="18"/>
      <c r="E1116" s="28"/>
      <c r="F1116" s="28"/>
      <c r="G1116" s="28"/>
      <c r="H1116" s="35"/>
      <c r="I1116" s="36"/>
      <c r="J1116" s="36"/>
      <c r="K1116" s="36"/>
      <c r="L1116" s="36"/>
      <c r="M1116" s="36"/>
      <c r="N1116" s="31"/>
      <c r="O1116" s="32"/>
      <c r="P1116" s="32"/>
    </row>
    <row r="1117" spans="1:16" ht="15">
      <c r="A1117" s="33"/>
      <c r="B1117" s="34"/>
      <c r="C1117" s="28"/>
      <c r="D1117" s="18"/>
      <c r="E1117" s="28"/>
      <c r="F1117" s="28"/>
      <c r="G1117" s="28"/>
      <c r="H1117" s="35"/>
      <c r="I1117" s="36"/>
      <c r="J1117" s="36"/>
      <c r="K1117" s="36"/>
      <c r="L1117" s="36"/>
      <c r="M1117" s="36"/>
      <c r="N1117" s="31"/>
      <c r="O1117" s="32"/>
      <c r="P1117" s="32"/>
    </row>
    <row r="1118" spans="1:16" ht="15">
      <c r="A1118" s="33"/>
      <c r="B1118" s="34"/>
      <c r="C1118" s="28"/>
      <c r="D1118" s="18"/>
      <c r="E1118" s="28"/>
      <c r="F1118" s="28"/>
      <c r="G1118" s="28"/>
      <c r="H1118" s="35"/>
      <c r="I1118" s="36"/>
      <c r="J1118" s="36"/>
      <c r="K1118" s="36"/>
      <c r="L1118" s="36"/>
      <c r="M1118" s="36"/>
      <c r="N1118" s="31"/>
      <c r="O1118" s="32"/>
      <c r="P1118" s="32"/>
    </row>
    <row r="1119" spans="1:16" ht="15">
      <c r="A1119" s="33"/>
      <c r="B1119" s="34"/>
      <c r="C1119" s="28"/>
      <c r="D1119" s="18"/>
      <c r="E1119" s="28"/>
      <c r="F1119" s="28"/>
      <c r="G1119" s="28"/>
      <c r="H1119" s="35"/>
      <c r="I1119" s="36"/>
      <c r="J1119" s="36"/>
      <c r="K1119" s="36"/>
      <c r="L1119" s="36"/>
      <c r="M1119" s="36"/>
      <c r="N1119" s="31"/>
      <c r="O1119" s="32"/>
      <c r="P1119" s="32"/>
    </row>
    <row r="1120" spans="1:16" ht="15">
      <c r="A1120" s="33"/>
      <c r="B1120" s="34"/>
      <c r="C1120" s="28"/>
      <c r="D1120" s="18"/>
      <c r="E1120" s="28"/>
      <c r="F1120" s="28"/>
      <c r="G1120" s="28"/>
      <c r="H1120" s="35"/>
      <c r="I1120" s="36"/>
      <c r="J1120" s="36"/>
      <c r="K1120" s="36"/>
      <c r="L1120" s="36"/>
      <c r="M1120" s="36"/>
      <c r="N1120" s="31"/>
      <c r="O1120" s="32"/>
      <c r="P1120" s="32"/>
    </row>
    <row r="1121" spans="1:16" ht="15">
      <c r="A1121" s="33"/>
      <c r="B1121" s="34"/>
      <c r="C1121" s="28"/>
      <c r="D1121" s="18"/>
      <c r="E1121" s="28"/>
      <c r="F1121" s="28"/>
      <c r="G1121" s="28"/>
      <c r="H1121" s="35"/>
      <c r="I1121" s="36"/>
      <c r="J1121" s="36"/>
      <c r="K1121" s="36"/>
      <c r="L1121" s="36"/>
      <c r="M1121" s="36"/>
      <c r="N1121" s="31"/>
      <c r="O1121" s="32"/>
      <c r="P1121" s="32"/>
    </row>
    <row r="1122" spans="1:16" ht="15">
      <c r="A1122" s="33"/>
      <c r="B1122" s="34"/>
      <c r="C1122" s="28"/>
      <c r="D1122" s="18"/>
      <c r="E1122" s="28"/>
      <c r="F1122" s="28"/>
      <c r="G1122" s="28"/>
      <c r="H1122" s="35"/>
      <c r="I1122" s="36"/>
      <c r="J1122" s="36"/>
      <c r="K1122" s="36"/>
      <c r="L1122" s="36"/>
      <c r="M1122" s="36"/>
      <c r="N1122" s="31"/>
      <c r="O1122" s="32"/>
      <c r="P1122" s="32"/>
    </row>
    <row r="1123" spans="1:16" ht="15">
      <c r="A1123" s="33"/>
      <c r="B1123" s="34"/>
      <c r="C1123" s="28"/>
      <c r="D1123" s="18"/>
      <c r="E1123" s="28"/>
      <c r="F1123" s="28"/>
      <c r="G1123" s="28"/>
      <c r="H1123" s="35"/>
      <c r="I1123" s="36"/>
      <c r="J1123" s="36"/>
      <c r="K1123" s="36"/>
      <c r="L1123" s="36"/>
      <c r="M1123" s="36"/>
      <c r="N1123" s="31"/>
      <c r="O1123" s="32"/>
      <c r="P1123" s="32"/>
    </row>
    <row r="1124" spans="1:16" ht="15">
      <c r="A1124" s="33"/>
      <c r="B1124" s="34"/>
      <c r="C1124" s="28"/>
      <c r="D1124" s="18"/>
      <c r="E1124" s="28"/>
      <c r="F1124" s="28"/>
      <c r="G1124" s="28"/>
      <c r="H1124" s="35"/>
      <c r="I1124" s="36"/>
      <c r="J1124" s="36"/>
      <c r="K1124" s="36"/>
      <c r="L1124" s="36"/>
      <c r="M1124" s="36"/>
      <c r="N1124" s="31"/>
      <c r="O1124" s="32"/>
      <c r="P1124" s="32"/>
    </row>
    <row r="1125" spans="1:16" ht="15">
      <c r="A1125" s="33"/>
      <c r="B1125" s="34"/>
      <c r="C1125" s="28"/>
      <c r="D1125" s="18"/>
      <c r="E1125" s="28"/>
      <c r="F1125" s="28"/>
      <c r="G1125" s="28"/>
      <c r="H1125" s="35"/>
      <c r="I1125" s="36"/>
      <c r="J1125" s="36"/>
      <c r="K1125" s="36"/>
      <c r="L1125" s="36"/>
      <c r="M1125" s="36"/>
      <c r="N1125" s="31"/>
      <c r="O1125" s="32"/>
      <c r="P1125" s="32"/>
    </row>
    <row r="1126" spans="1:16" ht="15">
      <c r="A1126" s="33"/>
      <c r="B1126" s="34"/>
      <c r="C1126" s="28"/>
      <c r="D1126" s="18"/>
      <c r="E1126" s="28"/>
      <c r="F1126" s="28"/>
      <c r="G1126" s="28"/>
      <c r="H1126" s="35"/>
      <c r="I1126" s="36"/>
      <c r="J1126" s="36"/>
      <c r="K1126" s="36"/>
      <c r="L1126" s="36"/>
      <c r="M1126" s="36"/>
      <c r="N1126" s="31"/>
      <c r="O1126" s="32"/>
      <c r="P1126" s="32"/>
    </row>
    <row r="1127" spans="1:16" ht="15">
      <c r="A1127" s="33"/>
      <c r="B1127" s="34"/>
      <c r="C1127" s="28"/>
      <c r="D1127" s="18"/>
      <c r="E1127" s="28"/>
      <c r="F1127" s="28"/>
      <c r="G1127" s="28"/>
      <c r="H1127" s="35"/>
      <c r="I1127" s="36"/>
      <c r="J1127" s="36"/>
      <c r="K1127" s="36"/>
      <c r="L1127" s="36"/>
      <c r="M1127" s="36"/>
      <c r="N1127" s="31"/>
      <c r="O1127" s="32"/>
      <c r="P1127" s="32"/>
    </row>
    <row r="1128" spans="1:16" ht="15">
      <c r="A1128" s="33"/>
      <c r="B1128" s="34"/>
      <c r="C1128" s="28"/>
      <c r="D1128" s="18"/>
      <c r="E1128" s="28"/>
      <c r="F1128" s="28"/>
      <c r="G1128" s="28"/>
      <c r="H1128" s="35"/>
      <c r="I1128" s="36"/>
      <c r="J1128" s="36"/>
      <c r="K1128" s="36"/>
      <c r="L1128" s="36"/>
      <c r="M1128" s="36"/>
      <c r="N1128" s="31"/>
      <c r="O1128" s="32"/>
      <c r="P1128" s="32"/>
    </row>
    <row r="1129" spans="1:16" ht="15">
      <c r="A1129" s="33"/>
      <c r="B1129" s="34"/>
      <c r="C1129" s="28"/>
      <c r="D1129" s="18"/>
      <c r="E1129" s="28"/>
      <c r="F1129" s="28"/>
      <c r="G1129" s="28"/>
      <c r="H1129" s="35"/>
      <c r="I1129" s="36"/>
      <c r="J1129" s="36"/>
      <c r="K1129" s="36"/>
      <c r="L1129" s="36"/>
      <c r="M1129" s="36"/>
      <c r="N1129" s="31"/>
      <c r="O1129" s="32"/>
      <c r="P1129" s="32"/>
    </row>
    <row r="1130" spans="1:16" ht="15">
      <c r="A1130" s="33"/>
      <c r="B1130" s="34"/>
      <c r="C1130" s="28"/>
      <c r="D1130" s="18"/>
      <c r="E1130" s="28"/>
      <c r="F1130" s="28"/>
      <c r="G1130" s="28"/>
      <c r="H1130" s="35"/>
      <c r="I1130" s="36"/>
      <c r="J1130" s="36"/>
      <c r="K1130" s="36"/>
      <c r="L1130" s="36"/>
      <c r="M1130" s="36"/>
      <c r="N1130" s="31"/>
      <c r="O1130" s="32"/>
      <c r="P1130" s="32"/>
    </row>
    <row r="1131" spans="1:16" ht="15">
      <c r="A1131" s="33"/>
      <c r="B1131" s="34"/>
      <c r="C1131" s="28"/>
      <c r="D1131" s="18"/>
      <c r="E1131" s="28"/>
      <c r="F1131" s="28"/>
      <c r="G1131" s="28"/>
      <c r="H1131" s="35"/>
      <c r="I1131" s="36"/>
      <c r="J1131" s="36"/>
      <c r="K1131" s="36"/>
      <c r="L1131" s="36"/>
      <c r="M1131" s="36"/>
      <c r="N1131" s="31"/>
      <c r="O1131" s="32"/>
      <c r="P1131" s="32"/>
    </row>
    <row r="1132" spans="1:16" ht="15">
      <c r="A1132" s="33"/>
      <c r="B1132" s="34"/>
      <c r="C1132" s="28"/>
      <c r="D1132" s="18"/>
      <c r="E1132" s="28"/>
      <c r="F1132" s="28"/>
      <c r="G1132" s="28"/>
      <c r="H1132" s="35"/>
      <c r="I1132" s="36"/>
      <c r="J1132" s="36"/>
      <c r="K1132" s="36"/>
      <c r="L1132" s="36"/>
      <c r="M1132" s="36"/>
      <c r="N1132" s="31"/>
      <c r="O1132" s="32"/>
      <c r="P1132" s="32"/>
    </row>
    <row r="1133" spans="1:16" ht="15">
      <c r="A1133" s="33"/>
      <c r="B1133" s="34"/>
      <c r="C1133" s="28"/>
      <c r="D1133" s="18"/>
      <c r="E1133" s="28"/>
      <c r="F1133" s="28"/>
      <c r="G1133" s="28"/>
      <c r="H1133" s="35"/>
      <c r="I1133" s="36"/>
      <c r="J1133" s="36"/>
      <c r="K1133" s="36"/>
      <c r="L1133" s="36"/>
      <c r="M1133" s="36"/>
      <c r="N1133" s="31"/>
      <c r="O1133" s="32"/>
      <c r="P1133" s="32"/>
    </row>
    <row r="1134" spans="1:16" ht="15">
      <c r="A1134" s="33"/>
      <c r="B1134" s="34"/>
      <c r="C1134" s="28"/>
      <c r="D1134" s="18"/>
      <c r="E1134" s="28"/>
      <c r="F1134" s="28"/>
      <c r="G1134" s="28"/>
      <c r="H1134" s="35"/>
      <c r="I1134" s="36"/>
      <c r="J1134" s="36"/>
      <c r="K1134" s="36"/>
      <c r="L1134" s="36"/>
      <c r="M1134" s="36"/>
      <c r="N1134" s="31"/>
      <c r="O1134" s="32"/>
      <c r="P1134" s="32"/>
    </row>
    <row r="1135" spans="1:16" ht="15">
      <c r="A1135" s="33"/>
      <c r="B1135" s="34"/>
      <c r="C1135" s="28"/>
      <c r="D1135" s="18"/>
      <c r="E1135" s="28"/>
      <c r="F1135" s="28"/>
      <c r="G1135" s="28"/>
      <c r="H1135" s="35"/>
      <c r="I1135" s="36"/>
      <c r="J1135" s="36"/>
      <c r="K1135" s="36"/>
      <c r="L1135" s="36"/>
      <c r="M1135" s="36"/>
      <c r="N1135" s="31"/>
      <c r="O1135" s="32"/>
      <c r="P1135" s="32"/>
    </row>
    <row r="1136" spans="1:16" ht="15">
      <c r="A1136" s="33"/>
      <c r="B1136" s="34"/>
      <c r="C1136" s="28"/>
      <c r="D1136" s="18"/>
      <c r="E1136" s="28"/>
      <c r="F1136" s="28"/>
      <c r="G1136" s="28"/>
      <c r="H1136" s="35"/>
      <c r="I1136" s="36"/>
      <c r="J1136" s="36"/>
      <c r="K1136" s="36"/>
      <c r="L1136" s="36"/>
      <c r="M1136" s="36"/>
      <c r="N1136" s="31"/>
      <c r="O1136" s="32"/>
      <c r="P1136" s="32"/>
    </row>
    <row r="1137" spans="1:16" ht="15">
      <c r="A1137" s="33"/>
      <c r="B1137" s="34"/>
      <c r="C1137" s="28"/>
      <c r="D1137" s="18"/>
      <c r="E1137" s="28"/>
      <c r="F1137" s="28"/>
      <c r="G1137" s="28"/>
      <c r="H1137" s="35"/>
      <c r="I1137" s="36"/>
      <c r="J1137" s="36"/>
      <c r="K1137" s="36"/>
      <c r="L1137" s="36"/>
      <c r="M1137" s="36"/>
      <c r="N1137" s="31"/>
      <c r="O1137" s="32"/>
      <c r="P1137" s="32"/>
    </row>
    <row r="1138" spans="1:16" ht="15">
      <c r="A1138" s="33"/>
      <c r="B1138" s="34"/>
      <c r="C1138" s="28"/>
      <c r="D1138" s="18"/>
      <c r="E1138" s="28"/>
      <c r="F1138" s="28"/>
      <c r="G1138" s="28"/>
      <c r="H1138" s="35"/>
      <c r="I1138" s="36"/>
      <c r="J1138" s="36"/>
      <c r="K1138" s="36"/>
      <c r="L1138" s="36"/>
      <c r="M1138" s="36"/>
      <c r="N1138" s="31"/>
      <c r="O1138" s="32"/>
      <c r="P1138" s="32"/>
    </row>
    <row r="1139" spans="1:16" ht="15">
      <c r="A1139" s="33"/>
      <c r="B1139" s="34"/>
      <c r="C1139" s="28"/>
      <c r="D1139" s="18"/>
      <c r="E1139" s="28"/>
      <c r="F1139" s="28"/>
      <c r="G1139" s="28"/>
      <c r="H1139" s="35"/>
      <c r="I1139" s="36"/>
      <c r="J1139" s="36"/>
      <c r="K1139" s="36"/>
      <c r="L1139" s="36"/>
      <c r="M1139" s="36"/>
      <c r="N1139" s="31"/>
      <c r="O1139" s="32"/>
      <c r="P1139" s="32"/>
    </row>
    <row r="1140" spans="1:16" ht="15">
      <c r="A1140" s="33"/>
      <c r="B1140" s="34"/>
      <c r="C1140" s="28"/>
      <c r="D1140" s="18"/>
      <c r="E1140" s="28"/>
      <c r="F1140" s="28"/>
      <c r="G1140" s="28"/>
      <c r="H1140" s="35"/>
      <c r="I1140" s="36"/>
      <c r="J1140" s="36"/>
      <c r="K1140" s="36"/>
      <c r="L1140" s="36"/>
      <c r="M1140" s="36"/>
      <c r="N1140" s="31"/>
      <c r="O1140" s="32"/>
      <c r="P1140" s="32"/>
    </row>
    <row r="1141" spans="1:16" ht="15">
      <c r="A1141" s="33"/>
      <c r="B1141" s="34"/>
      <c r="C1141" s="28"/>
      <c r="D1141" s="18"/>
      <c r="E1141" s="28"/>
      <c r="F1141" s="28"/>
      <c r="G1141" s="28"/>
      <c r="H1141" s="35"/>
      <c r="I1141" s="36"/>
      <c r="J1141" s="36"/>
      <c r="K1141" s="36"/>
      <c r="L1141" s="36"/>
      <c r="M1141" s="36"/>
      <c r="N1141" s="31"/>
      <c r="O1141" s="32"/>
      <c r="P1141" s="32"/>
    </row>
    <row r="1142" spans="1:16" ht="15">
      <c r="A1142" s="33"/>
      <c r="B1142" s="34"/>
      <c r="C1142" s="28"/>
      <c r="D1142" s="18"/>
      <c r="E1142" s="28"/>
      <c r="F1142" s="28"/>
      <c r="G1142" s="28"/>
      <c r="H1142" s="35"/>
      <c r="I1142" s="36"/>
      <c r="J1142" s="36"/>
      <c r="K1142" s="36"/>
      <c r="L1142" s="36"/>
      <c r="M1142" s="36"/>
      <c r="N1142" s="31"/>
      <c r="O1142" s="32"/>
      <c r="P1142" s="32"/>
    </row>
    <row r="1143" spans="1:16" ht="15">
      <c r="A1143" s="33"/>
      <c r="B1143" s="34"/>
      <c r="C1143" s="28"/>
      <c r="D1143" s="18"/>
      <c r="E1143" s="28"/>
      <c r="F1143" s="28"/>
      <c r="G1143" s="28"/>
      <c r="H1143" s="35"/>
      <c r="I1143" s="36"/>
      <c r="J1143" s="36"/>
      <c r="K1143" s="36"/>
      <c r="L1143" s="36"/>
      <c r="M1143" s="36"/>
      <c r="N1143" s="31"/>
      <c r="O1143" s="32"/>
      <c r="P1143" s="32"/>
    </row>
    <row r="1144" spans="1:16" ht="15">
      <c r="A1144" s="33"/>
      <c r="B1144" s="34"/>
      <c r="C1144" s="28"/>
      <c r="D1144" s="18"/>
      <c r="E1144" s="28"/>
      <c r="F1144" s="28"/>
      <c r="G1144" s="28"/>
      <c r="H1144" s="35"/>
      <c r="I1144" s="36"/>
      <c r="J1144" s="36"/>
      <c r="K1144" s="36"/>
      <c r="L1144" s="36"/>
      <c r="M1144" s="36"/>
      <c r="N1144" s="31"/>
      <c r="O1144" s="32"/>
      <c r="P1144" s="32"/>
    </row>
    <row r="1145" spans="1:16" ht="15">
      <c r="A1145" s="33"/>
      <c r="B1145" s="34"/>
      <c r="C1145" s="28"/>
      <c r="D1145" s="18"/>
      <c r="E1145" s="28"/>
      <c r="F1145" s="28"/>
      <c r="G1145" s="28"/>
      <c r="H1145" s="35"/>
      <c r="I1145" s="36"/>
      <c r="J1145" s="36"/>
      <c r="K1145" s="36"/>
      <c r="L1145" s="36"/>
      <c r="M1145" s="36"/>
      <c r="N1145" s="31"/>
      <c r="O1145" s="32"/>
      <c r="P1145" s="32"/>
    </row>
    <row r="1146" spans="1:16" ht="15">
      <c r="A1146" s="33"/>
      <c r="B1146" s="34"/>
      <c r="C1146" s="28"/>
      <c r="D1146" s="18"/>
      <c r="E1146" s="28"/>
      <c r="F1146" s="28"/>
      <c r="G1146" s="28"/>
      <c r="H1146" s="35"/>
      <c r="I1146" s="36"/>
      <c r="J1146" s="36"/>
      <c r="K1146" s="36"/>
      <c r="L1146" s="36"/>
      <c r="M1146" s="36"/>
      <c r="N1146" s="31"/>
      <c r="O1146" s="32"/>
      <c r="P1146" s="32"/>
    </row>
    <row r="1147" spans="1:16" ht="4.3499999999999996" customHeight="1">
      <c r="A1147" s="33"/>
      <c r="B1147" s="34"/>
      <c r="C1147" s="28"/>
      <c r="D1147" s="18"/>
      <c r="E1147" s="28"/>
      <c r="F1147" s="28"/>
      <c r="G1147" s="18"/>
      <c r="H1147" s="37"/>
      <c r="I1147" s="19"/>
      <c r="J1147" s="19"/>
      <c r="K1147" s="19"/>
      <c r="L1147" s="19"/>
      <c r="M1147" s="19"/>
      <c r="N1147" s="31"/>
    </row>
    <row r="1148" spans="1:16" thickBot="1">
      <c r="A1148" s="38"/>
      <c r="B1148" s="39"/>
      <c r="C1148" s="40"/>
      <c r="D1148" s="41"/>
      <c r="E1148" s="41"/>
      <c r="F1148" s="41"/>
      <c r="G1148" s="41"/>
      <c r="H1148" s="42"/>
      <c r="I1148" s="43"/>
      <c r="J1148" s="44"/>
      <c r="K1148" s="44"/>
      <c r="L1148" s="44"/>
      <c r="M1148" s="42"/>
      <c r="N1148" s="13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DB7C-4907-45B5-91F1-510C657ED41F}">
  <dimension ref="A1:Q1096"/>
  <sheetViews>
    <sheetView showGridLines="0" workbookViewId="0">
      <pane ySplit="8" topLeftCell="A9" activePane="bottomLeft" state="frozen"/>
      <selection pane="bottomLeft" activeCell="C8" sqref="C8"/>
    </sheetView>
  </sheetViews>
  <sheetFormatPr defaultColWidth="8.85546875" defaultRowHeight="15"/>
  <cols>
    <col min="1" max="1" width="4.7109375" style="3" customWidth="1"/>
    <col min="2" max="2" width="16.5703125" style="3" customWidth="1"/>
    <col min="3" max="3" width="23.42578125" style="2" customWidth="1"/>
    <col min="4" max="4" width="8" style="3" customWidth="1"/>
    <col min="5" max="5" width="16.5703125" style="3" customWidth="1"/>
    <col min="6" max="6" width="8" style="3" customWidth="1"/>
    <col min="7" max="7" width="26.28515625" style="2" bestFit="1" customWidth="1"/>
    <col min="8" max="8" width="9.42578125" style="3" customWidth="1"/>
    <col min="9" max="9" width="8.85546875" style="2"/>
    <col min="10" max="10" width="7" style="2" customWidth="1"/>
    <col min="11" max="12" width="8" style="2" customWidth="1"/>
    <col min="13" max="13" width="14.140625" style="2" customWidth="1"/>
    <col min="14" max="14" width="14.28515625" style="2" customWidth="1"/>
    <col min="15" max="15" width="4.42578125" style="3" customWidth="1"/>
    <col min="16" max="16" width="8.85546875" style="3"/>
    <col min="17" max="16384" width="8.85546875" style="2"/>
  </cols>
  <sheetData>
    <row r="1" spans="1:17" s="111" customFormat="1" ht="21.75" customHeight="1">
      <c r="A1" s="109" t="s">
        <v>0</v>
      </c>
      <c r="B1" s="110"/>
      <c r="D1" s="110"/>
      <c r="E1" s="110"/>
      <c r="F1" s="110"/>
      <c r="H1" s="112"/>
      <c r="O1" s="110"/>
      <c r="P1" s="110"/>
    </row>
    <row r="2" spans="1:17" s="111" customFormat="1" ht="15" customHeight="1">
      <c r="A2" s="113" t="s">
        <v>1</v>
      </c>
      <c r="B2" s="110"/>
      <c r="D2" s="110"/>
      <c r="E2" s="110"/>
      <c r="F2" s="110"/>
      <c r="H2" s="112"/>
      <c r="O2" s="110"/>
      <c r="P2" s="110"/>
    </row>
    <row r="3" spans="1:17" s="117" customFormat="1" ht="18.75" customHeight="1">
      <c r="A3" s="153" t="s">
        <v>575</v>
      </c>
      <c r="B3" s="152"/>
      <c r="C3" s="115"/>
      <c r="D3" s="114"/>
      <c r="E3" s="114"/>
      <c r="F3" s="114"/>
      <c r="G3" s="115"/>
      <c r="H3" s="114"/>
      <c r="I3" s="115"/>
      <c r="J3" s="115"/>
      <c r="K3" s="115"/>
      <c r="L3" s="115"/>
      <c r="M3" s="115"/>
      <c r="N3" s="115"/>
      <c r="O3" s="116"/>
      <c r="P3" s="116"/>
    </row>
    <row r="4" spans="1:17">
      <c r="A4" s="50" t="s">
        <v>573</v>
      </c>
    </row>
    <row r="5" spans="1:17">
      <c r="A5" s="50" t="s">
        <v>574</v>
      </c>
    </row>
    <row r="6" spans="1:17" ht="10.5" hidden="1" customHeight="1" thickBot="1">
      <c r="A6" s="51"/>
    </row>
    <row r="7" spans="1:17" ht="1.5" customHeight="1">
      <c r="A7" s="2"/>
    </row>
    <row r="8" spans="1:17" ht="53.25">
      <c r="A8" s="155" t="s">
        <v>452</v>
      </c>
      <c r="B8" s="156" t="s">
        <v>533</v>
      </c>
      <c r="C8" s="157" t="s">
        <v>454</v>
      </c>
      <c r="D8" s="156" t="s">
        <v>455</v>
      </c>
      <c r="E8" s="156" t="s">
        <v>456</v>
      </c>
      <c r="F8" s="156" t="s">
        <v>534</v>
      </c>
      <c r="G8" s="157" t="s">
        <v>458</v>
      </c>
      <c r="H8" s="156" t="s">
        <v>459</v>
      </c>
      <c r="I8" s="156" t="s">
        <v>535</v>
      </c>
      <c r="J8" s="156" t="s">
        <v>536</v>
      </c>
      <c r="K8" s="156" t="s">
        <v>537</v>
      </c>
      <c r="L8" s="158" t="s">
        <v>464</v>
      </c>
      <c r="M8" s="159" t="s">
        <v>538</v>
      </c>
      <c r="N8" s="160" t="s">
        <v>539</v>
      </c>
    </row>
    <row r="9" spans="1:17">
      <c r="A9" s="27">
        <v>409</v>
      </c>
      <c r="B9" s="18">
        <v>409201003</v>
      </c>
      <c r="C9" s="28" t="s">
        <v>465</v>
      </c>
      <c r="D9" s="18">
        <v>201</v>
      </c>
      <c r="E9" s="28" t="s">
        <v>206</v>
      </c>
      <c r="F9" s="18">
        <v>3</v>
      </c>
      <c r="G9" s="28" t="s">
        <v>8</v>
      </c>
      <c r="H9" s="49">
        <v>1</v>
      </c>
      <c r="I9" s="29">
        <v>11091</v>
      </c>
      <c r="J9" s="29" t="e">
        <f>VLOOKUP(F9,'rates - 26Q3'!$F$9:$J$1062,6,FALSE)</f>
        <v>#REF!</v>
      </c>
      <c r="K9" s="29">
        <v>1188</v>
      </c>
      <c r="L9" s="30" t="e">
        <f>SUM(I9:K9)</f>
        <v>#REF!</v>
      </c>
      <c r="M9" s="53">
        <v>649.37107849255153</v>
      </c>
      <c r="N9" s="54">
        <v>2248.682608764906</v>
      </c>
      <c r="O9" s="55"/>
      <c r="P9" s="56"/>
      <c r="Q9" s="56"/>
    </row>
    <row r="10" spans="1:17">
      <c r="A10" s="27">
        <v>409</v>
      </c>
      <c r="B10" s="18">
        <v>409201036</v>
      </c>
      <c r="C10" s="28" t="s">
        <v>465</v>
      </c>
      <c r="D10" s="18">
        <v>201</v>
      </c>
      <c r="E10" s="28" t="s">
        <v>206</v>
      </c>
      <c r="F10" s="18">
        <v>36</v>
      </c>
      <c r="G10" s="28" t="s">
        <v>41</v>
      </c>
      <c r="H10" s="49">
        <v>1</v>
      </c>
      <c r="I10" s="29">
        <v>14803.306169950743</v>
      </c>
      <c r="J10" s="29" t="e">
        <f>VLOOKUP(F10,'rates - 26Q3'!$F$9:$J$1062,6,FALSE)</f>
        <v>#REF!</v>
      </c>
      <c r="K10" s="29">
        <v>1188</v>
      </c>
      <c r="L10" s="30" t="e">
        <f t="shared" ref="L10:L73" si="0">SUM(I10:K10)</f>
        <v>#REF!</v>
      </c>
      <c r="M10" s="53">
        <v>4412.5492548214697</v>
      </c>
      <c r="N10" s="54">
        <v>7357.5402652958819</v>
      </c>
      <c r="O10" s="55"/>
      <c r="P10" s="56"/>
      <c r="Q10" s="56"/>
    </row>
    <row r="11" spans="1:17">
      <c r="A11" s="27">
        <v>409</v>
      </c>
      <c r="B11" s="18">
        <v>409201095</v>
      </c>
      <c r="C11" s="28" t="s">
        <v>465</v>
      </c>
      <c r="D11" s="18">
        <v>201</v>
      </c>
      <c r="E11" s="28" t="s">
        <v>206</v>
      </c>
      <c r="F11" s="18">
        <v>95</v>
      </c>
      <c r="G11" s="28" t="s">
        <v>100</v>
      </c>
      <c r="H11" s="49">
        <v>4</v>
      </c>
      <c r="I11" s="29">
        <v>22247</v>
      </c>
      <c r="J11" s="29" t="e">
        <f>VLOOKUP(F11,'rates - 26Q3'!$F$9:$J$1062,6,FALSE)</f>
        <v>#REF!</v>
      </c>
      <c r="K11" s="29">
        <v>1188</v>
      </c>
      <c r="L11" s="30" t="e">
        <f t="shared" si="0"/>
        <v>#REF!</v>
      </c>
      <c r="M11" s="53">
        <v>0</v>
      </c>
      <c r="N11" s="54">
        <v>290.95038746408682</v>
      </c>
      <c r="O11" s="55"/>
      <c r="P11" s="56"/>
      <c r="Q11" s="56"/>
    </row>
    <row r="12" spans="1:17">
      <c r="A12" s="27">
        <v>409</v>
      </c>
      <c r="B12" s="18">
        <v>409201201</v>
      </c>
      <c r="C12" s="28" t="s">
        <v>465</v>
      </c>
      <c r="D12" s="18">
        <v>201</v>
      </c>
      <c r="E12" s="28" t="s">
        <v>206</v>
      </c>
      <c r="F12" s="18">
        <v>201</v>
      </c>
      <c r="G12" s="28" t="s">
        <v>206</v>
      </c>
      <c r="H12" s="49">
        <v>1037</v>
      </c>
      <c r="I12" s="29">
        <v>19935</v>
      </c>
      <c r="J12" s="29" t="e">
        <f>VLOOKUP(F12,'rates - 26Q3'!$F$9:$J$1062,6,FALSE)</f>
        <v>#REF!</v>
      </c>
      <c r="K12" s="29">
        <v>1188</v>
      </c>
      <c r="L12" s="30" t="e">
        <f t="shared" si="0"/>
        <v>#REF!</v>
      </c>
      <c r="M12" s="53">
        <v>0</v>
      </c>
      <c r="N12" s="54">
        <v>698.19923935026236</v>
      </c>
      <c r="O12" s="55"/>
      <c r="P12" s="56"/>
      <c r="Q12" s="56"/>
    </row>
    <row r="13" spans="1:17">
      <c r="A13" s="27">
        <v>409</v>
      </c>
      <c r="B13" s="18">
        <v>409201331</v>
      </c>
      <c r="C13" s="28" t="s">
        <v>465</v>
      </c>
      <c r="D13" s="18">
        <v>201</v>
      </c>
      <c r="E13" s="28" t="s">
        <v>206</v>
      </c>
      <c r="F13" s="18">
        <v>331</v>
      </c>
      <c r="G13" s="28" t="s">
        <v>336</v>
      </c>
      <c r="H13" s="49">
        <v>1</v>
      </c>
      <c r="I13" s="29">
        <v>14189</v>
      </c>
      <c r="J13" s="29" t="e">
        <f>VLOOKUP(F13,'rates - 26Q3'!$F$9:$J$1062,6,FALSE)</f>
        <v>#REF!</v>
      </c>
      <c r="K13" s="29">
        <v>1188</v>
      </c>
      <c r="L13" s="30" t="e">
        <f t="shared" si="0"/>
        <v>#REF!</v>
      </c>
      <c r="M13" s="53">
        <v>2372.668810731775</v>
      </c>
      <c r="N13" s="54">
        <v>5033.028402725271</v>
      </c>
      <c r="O13" s="55"/>
      <c r="P13" s="56"/>
      <c r="Q13" s="56"/>
    </row>
    <row r="14" spans="1:17">
      <c r="A14" s="27">
        <v>410</v>
      </c>
      <c r="B14" s="18">
        <v>410035035</v>
      </c>
      <c r="C14" s="28" t="s">
        <v>466</v>
      </c>
      <c r="D14" s="18">
        <v>35</v>
      </c>
      <c r="E14" s="28" t="s">
        <v>40</v>
      </c>
      <c r="F14" s="18">
        <v>35</v>
      </c>
      <c r="G14" s="28" t="s">
        <v>40</v>
      </c>
      <c r="H14" s="49">
        <v>669</v>
      </c>
      <c r="I14" s="29">
        <v>20412</v>
      </c>
      <c r="J14" s="29" t="e">
        <f>VLOOKUP(F14,'rates - 26Q3'!$F$9:$J$1062,6,FALSE)</f>
        <v>#REF!</v>
      </c>
      <c r="K14" s="29">
        <v>1188</v>
      </c>
      <c r="L14" s="30" t="e">
        <f t="shared" si="0"/>
        <v>#REF!</v>
      </c>
      <c r="M14" s="53">
        <v>4716.3783894613553</v>
      </c>
      <c r="N14" s="54">
        <v>8567.3489406133558</v>
      </c>
      <c r="O14" s="55"/>
      <c r="P14" s="56"/>
      <c r="Q14" s="56"/>
    </row>
    <row r="15" spans="1:17">
      <c r="A15" s="27">
        <v>410</v>
      </c>
      <c r="B15" s="18">
        <v>410035057</v>
      </c>
      <c r="C15" s="28" t="s">
        <v>466</v>
      </c>
      <c r="D15" s="18">
        <v>35</v>
      </c>
      <c r="E15" s="28" t="s">
        <v>40</v>
      </c>
      <c r="F15" s="18">
        <v>57</v>
      </c>
      <c r="G15" s="28" t="s">
        <v>62</v>
      </c>
      <c r="H15" s="49">
        <v>311</v>
      </c>
      <c r="I15" s="29">
        <v>20984</v>
      </c>
      <c r="J15" s="29" t="e">
        <f>VLOOKUP(F15,'rates - 26Q3'!$F$9:$J$1062,6,FALSE)</f>
        <v>#REF!</v>
      </c>
      <c r="K15" s="29">
        <v>1188</v>
      </c>
      <c r="L15" s="30" t="e">
        <f t="shared" si="0"/>
        <v>#REF!</v>
      </c>
      <c r="M15" s="53">
        <v>321.22896516057517</v>
      </c>
      <c r="N15" s="54">
        <v>1105.575727838881</v>
      </c>
      <c r="O15" s="55"/>
      <c r="P15" s="56"/>
      <c r="Q15" s="56"/>
    </row>
    <row r="16" spans="1:17">
      <c r="A16" s="27">
        <v>410</v>
      </c>
      <c r="B16" s="18">
        <v>410035093</v>
      </c>
      <c r="C16" s="28" t="s">
        <v>466</v>
      </c>
      <c r="D16" s="18">
        <v>35</v>
      </c>
      <c r="E16" s="28" t="s">
        <v>40</v>
      </c>
      <c r="F16" s="18">
        <v>93</v>
      </c>
      <c r="G16" s="28" t="s">
        <v>98</v>
      </c>
      <c r="H16" s="49">
        <v>14</v>
      </c>
      <c r="I16" s="29">
        <v>22964</v>
      </c>
      <c r="J16" s="29" t="e">
        <f>VLOOKUP(F16,'rates - 26Q3'!$F$9:$J$1062,6,FALSE)</f>
        <v>#REF!</v>
      </c>
      <c r="K16" s="29">
        <v>1188</v>
      </c>
      <c r="L16" s="30" t="e">
        <f t="shared" si="0"/>
        <v>#REF!</v>
      </c>
      <c r="M16" s="53">
        <v>0</v>
      </c>
      <c r="N16" s="54">
        <v>1139.1928133938236</v>
      </c>
      <c r="O16" s="55"/>
      <c r="P16" s="56"/>
      <c r="Q16" s="56"/>
    </row>
    <row r="17" spans="1:17">
      <c r="A17" s="27">
        <v>410</v>
      </c>
      <c r="B17" s="18">
        <v>410035163</v>
      </c>
      <c r="C17" s="28" t="s">
        <v>466</v>
      </c>
      <c r="D17" s="18">
        <v>35</v>
      </c>
      <c r="E17" s="28" t="s">
        <v>40</v>
      </c>
      <c r="F17" s="18">
        <v>163</v>
      </c>
      <c r="G17" s="28" t="s">
        <v>168</v>
      </c>
      <c r="H17" s="49">
        <v>36</v>
      </c>
      <c r="I17" s="29">
        <v>20359</v>
      </c>
      <c r="J17" s="29" t="e">
        <f>VLOOKUP(F17,'rates - 26Q3'!$F$9:$J$1062,6,FALSE)</f>
        <v>#REF!</v>
      </c>
      <c r="K17" s="29">
        <v>1188</v>
      </c>
      <c r="L17" s="30" t="e">
        <f t="shared" si="0"/>
        <v>#REF!</v>
      </c>
      <c r="M17" s="53">
        <v>0</v>
      </c>
      <c r="N17" s="54">
        <v>859.93502547000389</v>
      </c>
      <c r="O17" s="55"/>
      <c r="P17" s="56"/>
      <c r="Q17" s="56"/>
    </row>
    <row r="18" spans="1:17">
      <c r="A18" s="27">
        <v>410</v>
      </c>
      <c r="B18" s="18">
        <v>410035165</v>
      </c>
      <c r="C18" s="28" t="s">
        <v>466</v>
      </c>
      <c r="D18" s="18">
        <v>35</v>
      </c>
      <c r="E18" s="28" t="s">
        <v>40</v>
      </c>
      <c r="F18" s="18">
        <v>165</v>
      </c>
      <c r="G18" s="28" t="s">
        <v>170</v>
      </c>
      <c r="H18" s="49">
        <v>8</v>
      </c>
      <c r="I18" s="29">
        <v>17763</v>
      </c>
      <c r="J18" s="29" t="e">
        <f>VLOOKUP(F18,'rates - 26Q3'!$F$9:$J$1062,6,FALSE)</f>
        <v>#REF!</v>
      </c>
      <c r="K18" s="29">
        <v>1188</v>
      </c>
      <c r="L18" s="30" t="e">
        <f t="shared" si="0"/>
        <v>#REF!</v>
      </c>
      <c r="M18" s="53">
        <v>0</v>
      </c>
      <c r="N18" s="54">
        <v>983.19782311334347</v>
      </c>
      <c r="O18" s="55"/>
      <c r="P18" s="56"/>
      <c r="Q18" s="56"/>
    </row>
    <row r="19" spans="1:17">
      <c r="A19" s="27">
        <v>410</v>
      </c>
      <c r="B19" s="18">
        <v>410035176</v>
      </c>
      <c r="C19" s="28" t="s">
        <v>466</v>
      </c>
      <c r="D19" s="18">
        <v>35</v>
      </c>
      <c r="E19" s="28" t="s">
        <v>40</v>
      </c>
      <c r="F19" s="18">
        <v>176</v>
      </c>
      <c r="G19" s="28" t="s">
        <v>181</v>
      </c>
      <c r="H19" s="49">
        <v>2</v>
      </c>
      <c r="I19" s="29">
        <v>21085</v>
      </c>
      <c r="J19" s="29" t="e">
        <f>VLOOKUP(F19,'rates - 26Q3'!$F$9:$J$1062,6,FALSE)</f>
        <v>#REF!</v>
      </c>
      <c r="K19" s="29">
        <v>1188</v>
      </c>
      <c r="L19" s="30" t="e">
        <f t="shared" si="0"/>
        <v>#REF!</v>
      </c>
      <c r="M19" s="53">
        <v>4500.7347480820354</v>
      </c>
      <c r="N19" s="54">
        <v>10488.066555924033</v>
      </c>
      <c r="O19" s="55"/>
      <c r="P19" s="56"/>
      <c r="Q19" s="56"/>
    </row>
    <row r="20" spans="1:17">
      <c r="A20" s="27">
        <v>410</v>
      </c>
      <c r="B20" s="18">
        <v>410035229</v>
      </c>
      <c r="C20" s="28" t="s">
        <v>466</v>
      </c>
      <c r="D20" s="18">
        <v>35</v>
      </c>
      <c r="E20" s="28" t="s">
        <v>40</v>
      </c>
      <c r="F20" s="18">
        <v>229</v>
      </c>
      <c r="G20" s="28" t="s">
        <v>234</v>
      </c>
      <c r="H20" s="49">
        <v>1</v>
      </c>
      <c r="I20" s="29">
        <v>13846</v>
      </c>
      <c r="J20" s="29" t="e">
        <f>VLOOKUP(F20,'rates - 26Q3'!$F$9:$J$1062,6,FALSE)</f>
        <v>#REF!</v>
      </c>
      <c r="K20" s="29">
        <v>1188</v>
      </c>
      <c r="L20" s="30" t="e">
        <f t="shared" si="0"/>
        <v>#REF!</v>
      </c>
      <c r="M20" s="53">
        <v>927.51559766128412</v>
      </c>
      <c r="N20" s="54">
        <v>2651.6874498232464</v>
      </c>
      <c r="O20" s="55"/>
      <c r="P20" s="56"/>
      <c r="Q20" s="56"/>
    </row>
    <row r="21" spans="1:17">
      <c r="A21" s="27">
        <v>410</v>
      </c>
      <c r="B21" s="18">
        <v>410035244</v>
      </c>
      <c r="C21" s="28" t="s">
        <v>466</v>
      </c>
      <c r="D21" s="18">
        <v>35</v>
      </c>
      <c r="E21" s="28" t="s">
        <v>40</v>
      </c>
      <c r="F21" s="18">
        <v>244</v>
      </c>
      <c r="G21" s="28" t="s">
        <v>249</v>
      </c>
      <c r="H21" s="49">
        <v>2</v>
      </c>
      <c r="I21" s="29">
        <v>16466</v>
      </c>
      <c r="J21" s="29" t="e">
        <f>VLOOKUP(F21,'rates - 26Q3'!$F$9:$J$1062,6,FALSE)</f>
        <v>#REF!</v>
      </c>
      <c r="K21" s="29">
        <v>1188</v>
      </c>
      <c r="L21" s="30" t="e">
        <f t="shared" si="0"/>
        <v>#REF!</v>
      </c>
      <c r="M21" s="53">
        <v>4072.6217254010553</v>
      </c>
      <c r="N21" s="54">
        <v>6671.8487505671837</v>
      </c>
      <c r="O21" s="55"/>
      <c r="P21" s="56"/>
      <c r="Q21" s="56"/>
    </row>
    <row r="22" spans="1:17">
      <c r="A22" s="27">
        <v>410</v>
      </c>
      <c r="B22" s="18">
        <v>410035248</v>
      </c>
      <c r="C22" s="28" t="s">
        <v>466</v>
      </c>
      <c r="D22" s="18">
        <v>35</v>
      </c>
      <c r="E22" s="28" t="s">
        <v>40</v>
      </c>
      <c r="F22" s="18">
        <v>248</v>
      </c>
      <c r="G22" s="28" t="s">
        <v>253</v>
      </c>
      <c r="H22" s="49">
        <v>81</v>
      </c>
      <c r="I22" s="29">
        <v>19514</v>
      </c>
      <c r="J22" s="29" t="e">
        <f>VLOOKUP(F22,'rates - 26Q3'!$F$9:$J$1062,6,FALSE)</f>
        <v>#REF!</v>
      </c>
      <c r="K22" s="29">
        <v>1188</v>
      </c>
      <c r="L22" s="30" t="e">
        <f t="shared" si="0"/>
        <v>#REF!</v>
      </c>
      <c r="M22" s="53">
        <v>629.58822901443637</v>
      </c>
      <c r="N22" s="54">
        <v>2116.9997809660563</v>
      </c>
      <c r="O22" s="55"/>
      <c r="P22" s="56"/>
      <c r="Q22" s="56"/>
    </row>
    <row r="23" spans="1:17">
      <c r="A23" s="27">
        <v>410</v>
      </c>
      <c r="B23" s="18">
        <v>410035262</v>
      </c>
      <c r="C23" s="28" t="s">
        <v>466</v>
      </c>
      <c r="D23" s="18">
        <v>35</v>
      </c>
      <c r="E23" s="28" t="s">
        <v>40</v>
      </c>
      <c r="F23" s="18">
        <v>262</v>
      </c>
      <c r="G23" s="28" t="s">
        <v>267</v>
      </c>
      <c r="H23" s="49">
        <v>4</v>
      </c>
      <c r="I23" s="29">
        <v>15943</v>
      </c>
      <c r="J23" s="29" t="e">
        <f>VLOOKUP(F23,'rates - 26Q3'!$F$9:$J$1062,6,FALSE)</f>
        <v>#REF!</v>
      </c>
      <c r="K23" s="29">
        <v>1188</v>
      </c>
      <c r="L23" s="30" t="e">
        <f t="shared" si="0"/>
        <v>#REF!</v>
      </c>
      <c r="M23" s="53">
        <v>1059.8293660348609</v>
      </c>
      <c r="N23" s="54">
        <v>7471.2509213334706</v>
      </c>
      <c r="O23" s="55"/>
      <c r="P23" s="56"/>
      <c r="Q23" s="56"/>
    </row>
    <row r="24" spans="1:17">
      <c r="A24" s="27">
        <v>410</v>
      </c>
      <c r="B24" s="18">
        <v>410035346</v>
      </c>
      <c r="C24" s="28" t="s">
        <v>466</v>
      </c>
      <c r="D24" s="18">
        <v>35</v>
      </c>
      <c r="E24" s="28" t="s">
        <v>40</v>
      </c>
      <c r="F24" s="18">
        <v>346</v>
      </c>
      <c r="G24" s="28" t="s">
        <v>351</v>
      </c>
      <c r="H24" s="49">
        <v>17</v>
      </c>
      <c r="I24" s="29">
        <v>18158</v>
      </c>
      <c r="J24" s="29" t="e">
        <f>VLOOKUP(F24,'rates - 26Q3'!$F$9:$J$1062,6,FALSE)</f>
        <v>#REF!</v>
      </c>
      <c r="K24" s="29">
        <v>1188</v>
      </c>
      <c r="L24" s="30" t="e">
        <f t="shared" si="0"/>
        <v>#REF!</v>
      </c>
      <c r="M24" s="53">
        <v>909.46497509134861</v>
      </c>
      <c r="N24" s="54">
        <v>3538.1408502962258</v>
      </c>
      <c r="O24" s="55"/>
      <c r="P24" s="56"/>
      <c r="Q24" s="56"/>
    </row>
    <row r="25" spans="1:17">
      <c r="A25" s="27">
        <v>410</v>
      </c>
      <c r="B25" s="18">
        <v>410057035</v>
      </c>
      <c r="C25" s="28" t="s">
        <v>466</v>
      </c>
      <c r="D25" s="18">
        <v>57</v>
      </c>
      <c r="E25" s="28" t="s">
        <v>62</v>
      </c>
      <c r="F25" s="18">
        <v>35</v>
      </c>
      <c r="G25" s="28" t="s">
        <v>40</v>
      </c>
      <c r="H25" s="49">
        <v>7</v>
      </c>
      <c r="I25" s="29">
        <v>18231</v>
      </c>
      <c r="J25" s="29" t="e">
        <f>VLOOKUP(F25,'rates - 26Q3'!$F$9:$J$1062,6,FALSE)</f>
        <v>#REF!</v>
      </c>
      <c r="K25" s="29">
        <v>1188</v>
      </c>
      <c r="L25" s="30" t="e">
        <f t="shared" si="0"/>
        <v>#REF!</v>
      </c>
      <c r="M25" s="53">
        <v>4212.4384880594735</v>
      </c>
      <c r="N25" s="54">
        <v>7651.9370241192482</v>
      </c>
      <c r="O25" s="55"/>
      <c r="P25" s="56"/>
      <c r="Q25" s="56"/>
    </row>
    <row r="26" spans="1:17">
      <c r="A26" s="27">
        <v>410</v>
      </c>
      <c r="B26" s="18">
        <v>410057057</v>
      </c>
      <c r="C26" s="28" t="s">
        <v>466</v>
      </c>
      <c r="D26" s="18">
        <v>57</v>
      </c>
      <c r="E26" s="28" t="s">
        <v>62</v>
      </c>
      <c r="F26" s="18">
        <v>57</v>
      </c>
      <c r="G26" s="28" t="s">
        <v>62</v>
      </c>
      <c r="H26" s="49">
        <v>201</v>
      </c>
      <c r="I26" s="29">
        <v>19922</v>
      </c>
      <c r="J26" s="29" t="e">
        <f>VLOOKUP(F26,'rates - 26Q3'!$F$9:$J$1062,6,FALSE)</f>
        <v>#REF!</v>
      </c>
      <c r="K26" s="29">
        <v>1188</v>
      </c>
      <c r="L26" s="30" t="e">
        <f t="shared" si="0"/>
        <v>#REF!</v>
      </c>
      <c r="M26" s="53">
        <v>304.97157090778637</v>
      </c>
      <c r="N26" s="54">
        <v>1049.6225528977411</v>
      </c>
      <c r="O26" s="55"/>
      <c r="P26" s="56"/>
      <c r="Q26" s="56"/>
    </row>
    <row r="27" spans="1:17">
      <c r="A27" s="27">
        <v>410</v>
      </c>
      <c r="B27" s="18">
        <v>410057093</v>
      </c>
      <c r="C27" s="28" t="s">
        <v>466</v>
      </c>
      <c r="D27" s="18">
        <v>57</v>
      </c>
      <c r="E27" s="28" t="s">
        <v>62</v>
      </c>
      <c r="F27" s="18">
        <v>93</v>
      </c>
      <c r="G27" s="28" t="s">
        <v>98</v>
      </c>
      <c r="H27" s="49">
        <v>7</v>
      </c>
      <c r="I27" s="29">
        <v>15451</v>
      </c>
      <c r="J27" s="29" t="e">
        <f>VLOOKUP(F27,'rates - 26Q3'!$F$9:$J$1062,6,FALSE)</f>
        <v>#REF!</v>
      </c>
      <c r="K27" s="29">
        <v>1188</v>
      </c>
      <c r="L27" s="30" t="e">
        <f t="shared" si="0"/>
        <v>#REF!</v>
      </c>
      <c r="M27" s="53">
        <v>0</v>
      </c>
      <c r="N27" s="54">
        <v>766.48964290837648</v>
      </c>
      <c r="O27" s="55"/>
      <c r="P27" s="56"/>
      <c r="Q27" s="56"/>
    </row>
    <row r="28" spans="1:17">
      <c r="A28" s="27">
        <v>410</v>
      </c>
      <c r="B28" s="18">
        <v>410057163</v>
      </c>
      <c r="C28" s="28" t="s">
        <v>466</v>
      </c>
      <c r="D28" s="18">
        <v>57</v>
      </c>
      <c r="E28" s="28" t="s">
        <v>62</v>
      </c>
      <c r="F28" s="18">
        <v>163</v>
      </c>
      <c r="G28" s="28" t="s">
        <v>168</v>
      </c>
      <c r="H28" s="49">
        <v>4</v>
      </c>
      <c r="I28" s="29">
        <v>15906</v>
      </c>
      <c r="J28" s="29" t="e">
        <f>VLOOKUP(F28,'rates - 26Q3'!$F$9:$J$1062,6,FALSE)</f>
        <v>#REF!</v>
      </c>
      <c r="K28" s="29">
        <v>1188</v>
      </c>
      <c r="L28" s="30" t="e">
        <f t="shared" si="0"/>
        <v>#REF!</v>
      </c>
      <c r="M28" s="53">
        <v>0</v>
      </c>
      <c r="N28" s="54">
        <v>671.84667788819934</v>
      </c>
      <c r="O28" s="55"/>
      <c r="P28" s="56"/>
      <c r="Q28" s="56"/>
    </row>
    <row r="29" spans="1:17">
      <c r="A29" s="27">
        <v>410</v>
      </c>
      <c r="B29" s="18">
        <v>410057248</v>
      </c>
      <c r="C29" s="28" t="s">
        <v>466</v>
      </c>
      <c r="D29" s="18">
        <v>57</v>
      </c>
      <c r="E29" s="28" t="s">
        <v>62</v>
      </c>
      <c r="F29" s="18">
        <v>248</v>
      </c>
      <c r="G29" s="28" t="s">
        <v>253</v>
      </c>
      <c r="H29" s="49">
        <v>11</v>
      </c>
      <c r="I29" s="29">
        <v>18090</v>
      </c>
      <c r="J29" s="29" t="e">
        <f>VLOOKUP(F29,'rates - 26Q3'!$F$9:$J$1062,6,FALSE)</f>
        <v>#REF!</v>
      </c>
      <c r="K29" s="29">
        <v>1188</v>
      </c>
      <c r="L29" s="30" t="e">
        <f t="shared" si="0"/>
        <v>#REF!</v>
      </c>
      <c r="M29" s="53">
        <v>583.64512979763822</v>
      </c>
      <c r="N29" s="54">
        <v>1962.5154267539183</v>
      </c>
      <c r="O29" s="55"/>
      <c r="P29" s="56"/>
      <c r="Q29" s="56"/>
    </row>
    <row r="30" spans="1:17">
      <c r="A30" s="27">
        <v>410</v>
      </c>
      <c r="B30" s="18">
        <v>410057336</v>
      </c>
      <c r="C30" s="28" t="s">
        <v>466</v>
      </c>
      <c r="D30" s="18">
        <v>57</v>
      </c>
      <c r="E30" s="28" t="s">
        <v>62</v>
      </c>
      <c r="F30" s="18">
        <v>336</v>
      </c>
      <c r="G30" s="28" t="s">
        <v>341</v>
      </c>
      <c r="H30" s="49">
        <v>1</v>
      </c>
      <c r="I30" s="29">
        <v>16410.426652716051</v>
      </c>
      <c r="J30" s="29" t="e">
        <f>VLOOKUP(F30,'rates - 26Q3'!$F$9:$J$1062,6,FALSE)</f>
        <v>#REF!</v>
      </c>
      <c r="K30" s="29">
        <v>1188</v>
      </c>
      <c r="L30" s="30" t="e">
        <f t="shared" si="0"/>
        <v>#REF!</v>
      </c>
      <c r="M30" s="53">
        <v>311.04197754906272</v>
      </c>
      <c r="N30" s="54">
        <v>4337.5839085165062</v>
      </c>
      <c r="O30" s="55"/>
      <c r="P30" s="56"/>
      <c r="Q30" s="56"/>
    </row>
    <row r="31" spans="1:17">
      <c r="A31" s="27">
        <v>412</v>
      </c>
      <c r="B31" s="18">
        <v>412035018</v>
      </c>
      <c r="C31" s="28" t="s">
        <v>467</v>
      </c>
      <c r="D31" s="18">
        <v>35</v>
      </c>
      <c r="E31" s="28" t="s">
        <v>40</v>
      </c>
      <c r="F31" s="18">
        <v>18</v>
      </c>
      <c r="G31" s="28" t="s">
        <v>23</v>
      </c>
      <c r="H31" s="49">
        <v>1</v>
      </c>
      <c r="I31" s="29">
        <v>11796</v>
      </c>
      <c r="J31" s="29" t="e">
        <f>VLOOKUP(F31,'rates - 26Q3'!$F$9:$J$1062,6,FALSE)</f>
        <v>#REF!</v>
      </c>
      <c r="K31" s="29">
        <v>1188</v>
      </c>
      <c r="L31" s="30" t="e">
        <f t="shared" si="0"/>
        <v>#REF!</v>
      </c>
      <c r="M31" s="53">
        <v>3883.2397870184759</v>
      </c>
      <c r="N31" s="54">
        <v>11214.601811053253</v>
      </c>
      <c r="O31" s="55"/>
      <c r="P31" s="56"/>
      <c r="Q31" s="56"/>
    </row>
    <row r="32" spans="1:17">
      <c r="A32" s="27">
        <v>412</v>
      </c>
      <c r="B32" s="18">
        <v>412035035</v>
      </c>
      <c r="C32" s="28" t="s">
        <v>467</v>
      </c>
      <c r="D32" s="18">
        <v>35</v>
      </c>
      <c r="E32" s="28" t="s">
        <v>40</v>
      </c>
      <c r="F32" s="18">
        <v>35</v>
      </c>
      <c r="G32" s="28" t="s">
        <v>40</v>
      </c>
      <c r="H32" s="49">
        <v>463</v>
      </c>
      <c r="I32" s="29">
        <v>20301</v>
      </c>
      <c r="J32" s="29" t="e">
        <f>VLOOKUP(F32,'rates - 26Q3'!$F$9:$J$1062,6,FALSE)</f>
        <v>#REF!</v>
      </c>
      <c r="K32" s="29">
        <v>1188</v>
      </c>
      <c r="L32" s="30" t="e">
        <f t="shared" si="0"/>
        <v>#REF!</v>
      </c>
      <c r="M32" s="53">
        <v>4690.7308291424124</v>
      </c>
      <c r="N32" s="54">
        <v>8520.7598884671643</v>
      </c>
      <c r="O32" s="55"/>
      <c r="P32" s="56"/>
      <c r="Q32" s="56"/>
    </row>
    <row r="33" spans="1:17">
      <c r="A33" s="27">
        <v>412</v>
      </c>
      <c r="B33" s="18">
        <v>412035044</v>
      </c>
      <c r="C33" s="28" t="s">
        <v>467</v>
      </c>
      <c r="D33" s="18">
        <v>35</v>
      </c>
      <c r="E33" s="28" t="s">
        <v>40</v>
      </c>
      <c r="F33" s="18">
        <v>44</v>
      </c>
      <c r="G33" s="28" t="s">
        <v>49</v>
      </c>
      <c r="H33" s="49">
        <v>8</v>
      </c>
      <c r="I33" s="29">
        <v>18138</v>
      </c>
      <c r="J33" s="29" t="e">
        <f>VLOOKUP(F33,'rates - 26Q3'!$F$9:$J$1062,6,FALSE)</f>
        <v>#REF!</v>
      </c>
      <c r="K33" s="29">
        <v>1188</v>
      </c>
      <c r="L33" s="30" t="e">
        <f t="shared" si="0"/>
        <v>#REF!</v>
      </c>
      <c r="M33" s="53">
        <v>0</v>
      </c>
      <c r="N33" s="54">
        <v>1194.7136413781554</v>
      </c>
      <c r="O33" s="55"/>
      <c r="P33" s="56"/>
      <c r="Q33" s="56"/>
    </row>
    <row r="34" spans="1:17">
      <c r="A34" s="27">
        <v>412</v>
      </c>
      <c r="B34" s="18">
        <v>412035046</v>
      </c>
      <c r="C34" s="28" t="s">
        <v>467</v>
      </c>
      <c r="D34" s="18">
        <v>35</v>
      </c>
      <c r="E34" s="28" t="s">
        <v>40</v>
      </c>
      <c r="F34" s="18">
        <v>46</v>
      </c>
      <c r="G34" s="28" t="s">
        <v>51</v>
      </c>
      <c r="H34" s="49">
        <v>1</v>
      </c>
      <c r="I34" s="29">
        <v>16784</v>
      </c>
      <c r="J34" s="29" t="e">
        <f>VLOOKUP(F34,'rates - 26Q3'!$F$9:$J$1062,6,FALSE)</f>
        <v>#REF!</v>
      </c>
      <c r="K34" s="29">
        <v>1188</v>
      </c>
      <c r="L34" s="30" t="e">
        <f t="shared" si="0"/>
        <v>#REF!</v>
      </c>
      <c r="M34" s="53">
        <v>8939.7450391351485</v>
      </c>
      <c r="N34" s="54">
        <v>17479.937380572177</v>
      </c>
      <c r="O34" s="55"/>
      <c r="P34" s="56"/>
      <c r="Q34" s="56"/>
    </row>
    <row r="35" spans="1:17">
      <c r="A35" s="27">
        <v>412</v>
      </c>
      <c r="B35" s="18">
        <v>412035073</v>
      </c>
      <c r="C35" s="28" t="s">
        <v>467</v>
      </c>
      <c r="D35" s="18">
        <v>35</v>
      </c>
      <c r="E35" s="28" t="s">
        <v>40</v>
      </c>
      <c r="F35" s="18">
        <v>73</v>
      </c>
      <c r="G35" s="28" t="s">
        <v>78</v>
      </c>
      <c r="H35" s="49">
        <v>3</v>
      </c>
      <c r="I35" s="29">
        <v>20121</v>
      </c>
      <c r="J35" s="29" t="e">
        <f>VLOOKUP(F35,'rates - 26Q3'!$F$9:$J$1062,6,FALSE)</f>
        <v>#REF!</v>
      </c>
      <c r="K35" s="29">
        <v>1188</v>
      </c>
      <c r="L35" s="30" t="e">
        <f t="shared" si="0"/>
        <v>#REF!</v>
      </c>
      <c r="M35" s="53">
        <v>10682.547473677849</v>
      </c>
      <c r="N35" s="54">
        <v>15656.588744761895</v>
      </c>
      <c r="O35" s="55"/>
      <c r="P35" s="56"/>
      <c r="Q35" s="56"/>
    </row>
    <row r="36" spans="1:17">
      <c r="A36" s="27">
        <v>412</v>
      </c>
      <c r="B36" s="18">
        <v>412035088</v>
      </c>
      <c r="C36" s="28" t="s">
        <v>467</v>
      </c>
      <c r="D36" s="18">
        <v>35</v>
      </c>
      <c r="E36" s="28" t="s">
        <v>40</v>
      </c>
      <c r="F36" s="18">
        <v>88</v>
      </c>
      <c r="G36" s="28" t="s">
        <v>93</v>
      </c>
      <c r="H36" s="49">
        <v>1</v>
      </c>
      <c r="I36" s="29">
        <v>13522.748360704687</v>
      </c>
      <c r="J36" s="29" t="e">
        <f>VLOOKUP(F36,'rates - 26Q3'!$F$9:$J$1062,6,FALSE)</f>
        <v>#REF!</v>
      </c>
      <c r="K36" s="29">
        <v>1188</v>
      </c>
      <c r="L36" s="30" t="e">
        <f t="shared" si="0"/>
        <v>#REF!</v>
      </c>
      <c r="M36" s="53">
        <v>2537.0235637155965</v>
      </c>
      <c r="N36" s="54">
        <v>4576.8961942112855</v>
      </c>
      <c r="O36" s="55"/>
      <c r="P36" s="56"/>
      <c r="Q36" s="56"/>
    </row>
    <row r="37" spans="1:17">
      <c r="A37" s="27">
        <v>412</v>
      </c>
      <c r="B37" s="18">
        <v>412035100</v>
      </c>
      <c r="C37" s="28" t="s">
        <v>467</v>
      </c>
      <c r="D37" s="18">
        <v>35</v>
      </c>
      <c r="E37" s="28" t="s">
        <v>40</v>
      </c>
      <c r="F37" s="18">
        <v>100</v>
      </c>
      <c r="G37" s="28" t="s">
        <v>105</v>
      </c>
      <c r="H37" s="49">
        <v>1</v>
      </c>
      <c r="I37" s="29">
        <v>18250.951534425098</v>
      </c>
      <c r="J37" s="29" t="e">
        <f>VLOOKUP(F37,'rates - 26Q3'!$F$9:$J$1062,6,FALSE)</f>
        <v>#REF!</v>
      </c>
      <c r="K37" s="29">
        <v>1188</v>
      </c>
      <c r="L37" s="30" t="e">
        <f t="shared" si="0"/>
        <v>#REF!</v>
      </c>
      <c r="M37" s="53">
        <v>4607.5806474441451</v>
      </c>
      <c r="N37" s="54">
        <v>9379.3686932206183</v>
      </c>
      <c r="O37" s="55"/>
      <c r="P37" s="56"/>
      <c r="Q37" s="56"/>
    </row>
    <row r="38" spans="1:17">
      <c r="A38" s="27">
        <v>412</v>
      </c>
      <c r="B38" s="18">
        <v>412035189</v>
      </c>
      <c r="C38" s="28" t="s">
        <v>467</v>
      </c>
      <c r="D38" s="18">
        <v>35</v>
      </c>
      <c r="E38" s="28" t="s">
        <v>40</v>
      </c>
      <c r="F38" s="18">
        <v>189</v>
      </c>
      <c r="G38" s="28" t="s">
        <v>194</v>
      </c>
      <c r="H38" s="49">
        <v>4</v>
      </c>
      <c r="I38" s="29">
        <v>17904</v>
      </c>
      <c r="J38" s="29" t="e">
        <f>VLOOKUP(F38,'rates - 26Q3'!$F$9:$J$1062,6,FALSE)</f>
        <v>#REF!</v>
      </c>
      <c r="K38" s="29">
        <v>1188</v>
      </c>
      <c r="L38" s="30" t="e">
        <f t="shared" si="0"/>
        <v>#REF!</v>
      </c>
      <c r="M38" s="53">
        <v>4322.2933095640474</v>
      </c>
      <c r="N38" s="54">
        <v>7203.2383049480959</v>
      </c>
      <c r="O38" s="55"/>
      <c r="P38" s="56"/>
      <c r="Q38" s="56"/>
    </row>
    <row r="39" spans="1:17">
      <c r="A39" s="27">
        <v>412</v>
      </c>
      <c r="B39" s="18">
        <v>412035199</v>
      </c>
      <c r="C39" s="28" t="s">
        <v>467</v>
      </c>
      <c r="D39" s="18">
        <v>35</v>
      </c>
      <c r="E39" s="28" t="s">
        <v>40</v>
      </c>
      <c r="F39" s="18">
        <v>199</v>
      </c>
      <c r="G39" s="28" t="s">
        <v>204</v>
      </c>
      <c r="H39" s="49">
        <v>1</v>
      </c>
      <c r="I39" s="29">
        <v>13510.509526206772</v>
      </c>
      <c r="J39" s="29" t="e">
        <f>VLOOKUP(F39,'rates - 26Q3'!$F$9:$J$1062,6,FALSE)</f>
        <v>#REF!</v>
      </c>
      <c r="K39" s="29">
        <v>1188</v>
      </c>
      <c r="L39" s="30" t="e">
        <f t="shared" si="0"/>
        <v>#REF!</v>
      </c>
      <c r="M39" s="53">
        <v>5384.6916951407529</v>
      </c>
      <c r="N39" s="54">
        <v>10665.211719666537</v>
      </c>
      <c r="O39" s="55"/>
      <c r="P39" s="56"/>
      <c r="Q39" s="56"/>
    </row>
    <row r="40" spans="1:17">
      <c r="A40" s="27">
        <v>412</v>
      </c>
      <c r="B40" s="18">
        <v>412035220</v>
      </c>
      <c r="C40" s="28" t="s">
        <v>467</v>
      </c>
      <c r="D40" s="18">
        <v>35</v>
      </c>
      <c r="E40" s="28" t="s">
        <v>40</v>
      </c>
      <c r="F40" s="18">
        <v>220</v>
      </c>
      <c r="G40" s="28" t="s">
        <v>225</v>
      </c>
      <c r="H40" s="49">
        <v>4</v>
      </c>
      <c r="I40" s="29">
        <v>20059</v>
      </c>
      <c r="J40" s="29" t="e">
        <f>VLOOKUP(F40,'rates - 26Q3'!$F$9:$J$1062,6,FALSE)</f>
        <v>#REF!</v>
      </c>
      <c r="K40" s="29">
        <v>1188</v>
      </c>
      <c r="L40" s="30" t="e">
        <f t="shared" si="0"/>
        <v>#REF!</v>
      </c>
      <c r="M40" s="53">
        <v>4600.7186815442037</v>
      </c>
      <c r="N40" s="54">
        <v>9104.9858810070364</v>
      </c>
      <c r="O40" s="55"/>
      <c r="P40" s="56"/>
      <c r="Q40" s="56"/>
    </row>
    <row r="41" spans="1:17">
      <c r="A41" s="27">
        <v>412</v>
      </c>
      <c r="B41" s="18">
        <v>412035238</v>
      </c>
      <c r="C41" s="28" t="s">
        <v>467</v>
      </c>
      <c r="D41" s="18">
        <v>35</v>
      </c>
      <c r="E41" s="28" t="s">
        <v>40</v>
      </c>
      <c r="F41" s="18">
        <v>238</v>
      </c>
      <c r="G41" s="28" t="s">
        <v>243</v>
      </c>
      <c r="H41" s="49">
        <v>1</v>
      </c>
      <c r="I41" s="29">
        <v>14335.41813846154</v>
      </c>
      <c r="J41" s="29" t="e">
        <f>VLOOKUP(F41,'rates - 26Q3'!$F$9:$J$1062,6,FALSE)</f>
        <v>#REF!</v>
      </c>
      <c r="K41" s="29">
        <v>1188</v>
      </c>
      <c r="L41" s="30" t="e">
        <f t="shared" si="0"/>
        <v>#REF!</v>
      </c>
      <c r="M41" s="53">
        <v>4056.3367517560873</v>
      </c>
      <c r="N41" s="54">
        <v>9648.0941620678241</v>
      </c>
      <c r="O41" s="55"/>
      <c r="P41" s="56"/>
      <c r="Q41" s="56"/>
    </row>
    <row r="42" spans="1:17">
      <c r="A42" s="27">
        <v>412</v>
      </c>
      <c r="B42" s="18">
        <v>412035244</v>
      </c>
      <c r="C42" s="28" t="s">
        <v>467</v>
      </c>
      <c r="D42" s="18">
        <v>35</v>
      </c>
      <c r="E42" s="28" t="s">
        <v>40</v>
      </c>
      <c r="F42" s="18">
        <v>244</v>
      </c>
      <c r="G42" s="28" t="s">
        <v>249</v>
      </c>
      <c r="H42" s="49">
        <v>4</v>
      </c>
      <c r="I42" s="29">
        <v>13161</v>
      </c>
      <c r="J42" s="29" t="e">
        <f>VLOOKUP(F42,'rates - 26Q3'!$F$9:$J$1062,6,FALSE)</f>
        <v>#REF!</v>
      </c>
      <c r="K42" s="29">
        <v>1188</v>
      </c>
      <c r="L42" s="30" t="e">
        <f t="shared" si="0"/>
        <v>#REF!</v>
      </c>
      <c r="M42" s="53">
        <v>3255.1788247299446</v>
      </c>
      <c r="N42" s="54">
        <v>5332.6977654691291</v>
      </c>
      <c r="O42" s="55"/>
      <c r="P42" s="56"/>
      <c r="Q42" s="56"/>
    </row>
    <row r="43" spans="1:17">
      <c r="A43" s="27">
        <v>412</v>
      </c>
      <c r="B43" s="18">
        <v>412035274</v>
      </c>
      <c r="C43" s="28" t="s">
        <v>467</v>
      </c>
      <c r="D43" s="18">
        <v>35</v>
      </c>
      <c r="E43" s="28" t="s">
        <v>40</v>
      </c>
      <c r="F43" s="18">
        <v>274</v>
      </c>
      <c r="G43" s="28" t="s">
        <v>279</v>
      </c>
      <c r="H43" s="49">
        <v>1</v>
      </c>
      <c r="I43" s="29">
        <v>21663</v>
      </c>
      <c r="J43" s="29" t="e">
        <f>VLOOKUP(F43,'rates - 26Q3'!$F$9:$J$1062,6,FALSE)</f>
        <v>#REF!</v>
      </c>
      <c r="K43" s="29">
        <v>1188</v>
      </c>
      <c r="L43" s="30" t="e">
        <f t="shared" si="0"/>
        <v>#REF!</v>
      </c>
      <c r="M43" s="53">
        <v>6115.0132841879931</v>
      </c>
      <c r="N43" s="54">
        <v>10472.86606763742</v>
      </c>
      <c r="O43" s="55"/>
      <c r="P43" s="56"/>
      <c r="Q43" s="56"/>
    </row>
    <row r="44" spans="1:17">
      <c r="A44" s="27">
        <v>412</v>
      </c>
      <c r="B44" s="18">
        <v>412035285</v>
      </c>
      <c r="C44" s="28" t="s">
        <v>467</v>
      </c>
      <c r="D44" s="18">
        <v>35</v>
      </c>
      <c r="E44" s="28" t="s">
        <v>40</v>
      </c>
      <c r="F44" s="18">
        <v>285</v>
      </c>
      <c r="G44" s="28" t="s">
        <v>290</v>
      </c>
      <c r="H44" s="49">
        <v>4</v>
      </c>
      <c r="I44" s="29">
        <v>14774</v>
      </c>
      <c r="J44" s="29" t="e">
        <f>VLOOKUP(F44,'rates - 26Q3'!$F$9:$J$1062,6,FALSE)</f>
        <v>#REF!</v>
      </c>
      <c r="K44" s="29">
        <v>1188</v>
      </c>
      <c r="L44" s="30" t="e">
        <f t="shared" si="0"/>
        <v>#REF!</v>
      </c>
      <c r="M44" s="53">
        <v>2464.3102262274733</v>
      </c>
      <c r="N44" s="54">
        <v>4524.8779054741608</v>
      </c>
      <c r="O44" s="55"/>
      <c r="P44" s="56"/>
      <c r="Q44" s="56"/>
    </row>
    <row r="45" spans="1:17">
      <c r="A45" s="27">
        <v>412</v>
      </c>
      <c r="B45" s="18">
        <v>412035293</v>
      </c>
      <c r="C45" s="28" t="s">
        <v>467</v>
      </c>
      <c r="D45" s="18">
        <v>35</v>
      </c>
      <c r="E45" s="28" t="s">
        <v>40</v>
      </c>
      <c r="F45" s="18">
        <v>293</v>
      </c>
      <c r="G45" s="28" t="s">
        <v>298</v>
      </c>
      <c r="H45" s="49">
        <v>3</v>
      </c>
      <c r="I45" s="29">
        <v>17674</v>
      </c>
      <c r="J45" s="29" t="e">
        <f>VLOOKUP(F45,'rates - 26Q3'!$F$9:$J$1062,6,FALSE)</f>
        <v>#REF!</v>
      </c>
      <c r="K45" s="29">
        <v>1188</v>
      </c>
      <c r="L45" s="30" t="e">
        <f t="shared" si="0"/>
        <v>#REF!</v>
      </c>
      <c r="M45" s="53">
        <v>0</v>
      </c>
      <c r="N45" s="54">
        <v>1517.763784925799</v>
      </c>
      <c r="O45" s="55"/>
      <c r="P45" s="56"/>
      <c r="Q45" s="56"/>
    </row>
    <row r="46" spans="1:17">
      <c r="A46" s="27">
        <v>412</v>
      </c>
      <c r="B46" s="18">
        <v>412035308</v>
      </c>
      <c r="C46" s="28" t="s">
        <v>467</v>
      </c>
      <c r="D46" s="18">
        <v>35</v>
      </c>
      <c r="E46" s="28" t="s">
        <v>40</v>
      </c>
      <c r="F46" s="18">
        <v>308</v>
      </c>
      <c r="G46" s="28" t="s">
        <v>313</v>
      </c>
      <c r="H46" s="49">
        <v>1</v>
      </c>
      <c r="I46" s="29">
        <v>19234.521194754943</v>
      </c>
      <c r="J46" s="29" t="e">
        <f>VLOOKUP(F46,'rates - 26Q3'!$F$9:$J$1062,6,FALSE)</f>
        <v>#REF!</v>
      </c>
      <c r="K46" s="29">
        <v>1188</v>
      </c>
      <c r="L46" s="30" t="e">
        <f t="shared" si="0"/>
        <v>#REF!</v>
      </c>
      <c r="M46" s="53">
        <v>5157.4733811944025</v>
      </c>
      <c r="N46" s="54">
        <v>11367.347267832447</v>
      </c>
      <c r="O46" s="55"/>
      <c r="P46" s="56"/>
      <c r="Q46" s="56"/>
    </row>
    <row r="47" spans="1:17">
      <c r="A47" s="27">
        <v>413</v>
      </c>
      <c r="B47" s="18">
        <v>413114091</v>
      </c>
      <c r="C47" s="28" t="s">
        <v>468</v>
      </c>
      <c r="D47" s="18">
        <v>114</v>
      </c>
      <c r="E47" s="28" t="s">
        <v>119</v>
      </c>
      <c r="F47" s="18">
        <v>91</v>
      </c>
      <c r="G47" s="28" t="s">
        <v>96</v>
      </c>
      <c r="H47" s="49">
        <v>3</v>
      </c>
      <c r="I47" s="29">
        <v>12038</v>
      </c>
      <c r="J47" s="29" t="e">
        <f>VLOOKUP(F47,'rates - 26Q3'!$F$9:$J$1062,6,FALSE)</f>
        <v>#REF!</v>
      </c>
      <c r="K47" s="29">
        <v>1188</v>
      </c>
      <c r="L47" s="30" t="e">
        <f t="shared" si="0"/>
        <v>#REF!</v>
      </c>
      <c r="M47" s="53">
        <v>7405.6157906816952</v>
      </c>
      <c r="N47" s="54">
        <v>16699.019831742124</v>
      </c>
      <c r="O47" s="55"/>
      <c r="P47" s="56"/>
      <c r="Q47" s="56"/>
    </row>
    <row r="48" spans="1:17">
      <c r="A48" s="27">
        <v>413</v>
      </c>
      <c r="B48" s="18">
        <v>413114114</v>
      </c>
      <c r="C48" s="28" t="s">
        <v>468</v>
      </c>
      <c r="D48" s="18">
        <v>114</v>
      </c>
      <c r="E48" s="28" t="s">
        <v>119</v>
      </c>
      <c r="F48" s="18">
        <v>114</v>
      </c>
      <c r="G48" s="28" t="s">
        <v>119</v>
      </c>
      <c r="H48" s="49">
        <v>102</v>
      </c>
      <c r="I48" s="29">
        <v>14961</v>
      </c>
      <c r="J48" s="29" t="e">
        <f>VLOOKUP(F48,'rates - 26Q3'!$F$9:$J$1062,6,FALSE)</f>
        <v>#REF!</v>
      </c>
      <c r="K48" s="29">
        <v>1188</v>
      </c>
      <c r="L48" s="30" t="e">
        <f t="shared" si="0"/>
        <v>#REF!</v>
      </c>
      <c r="M48" s="53">
        <v>1983.5573884275364</v>
      </c>
      <c r="N48" s="54">
        <v>4115.0005046837468</v>
      </c>
      <c r="O48" s="55"/>
      <c r="P48" s="56"/>
      <c r="Q48" s="56"/>
    </row>
    <row r="49" spans="1:17">
      <c r="A49" s="27">
        <v>413</v>
      </c>
      <c r="B49" s="18">
        <v>413114210</v>
      </c>
      <c r="C49" s="28" t="s">
        <v>468</v>
      </c>
      <c r="D49" s="18">
        <v>114</v>
      </c>
      <c r="E49" s="28" t="s">
        <v>119</v>
      </c>
      <c r="F49" s="18">
        <v>210</v>
      </c>
      <c r="G49" s="28" t="s">
        <v>215</v>
      </c>
      <c r="H49" s="49">
        <v>3</v>
      </c>
      <c r="I49" s="29">
        <v>12988</v>
      </c>
      <c r="J49" s="29" t="e">
        <f>VLOOKUP(F49,'rates - 26Q3'!$F$9:$J$1062,6,FALSE)</f>
        <v>#REF!</v>
      </c>
      <c r="K49" s="29">
        <v>1188</v>
      </c>
      <c r="L49" s="30" t="e">
        <f t="shared" si="0"/>
        <v>#REF!</v>
      </c>
      <c r="M49" s="53">
        <v>2829.8225736673066</v>
      </c>
      <c r="N49" s="54">
        <v>5328.2837065586136</v>
      </c>
      <c r="O49" s="55"/>
      <c r="P49" s="56"/>
      <c r="Q49" s="56"/>
    </row>
    <row r="50" spans="1:17">
      <c r="A50" s="27">
        <v>413</v>
      </c>
      <c r="B50" s="18">
        <v>413114312</v>
      </c>
      <c r="C50" s="28" t="s">
        <v>468</v>
      </c>
      <c r="D50" s="18">
        <v>114</v>
      </c>
      <c r="E50" s="28" t="s">
        <v>119</v>
      </c>
      <c r="F50" s="18">
        <v>312</v>
      </c>
      <c r="G50" s="28" t="s">
        <v>317</v>
      </c>
      <c r="H50" s="49">
        <v>5</v>
      </c>
      <c r="I50" s="29">
        <v>11723</v>
      </c>
      <c r="J50" s="29" t="e">
        <f>VLOOKUP(F50,'rates - 26Q3'!$F$9:$J$1062,6,FALSE)</f>
        <v>#REF!</v>
      </c>
      <c r="K50" s="29">
        <v>1188</v>
      </c>
      <c r="L50" s="30" t="e">
        <f t="shared" si="0"/>
        <v>#REF!</v>
      </c>
      <c r="M50" s="53">
        <v>0</v>
      </c>
      <c r="N50" s="54">
        <v>7636.1358006830342</v>
      </c>
      <c r="O50" s="55"/>
      <c r="P50" s="56"/>
      <c r="Q50" s="56"/>
    </row>
    <row r="51" spans="1:17">
      <c r="A51" s="27">
        <v>413</v>
      </c>
      <c r="B51" s="18">
        <v>413114605</v>
      </c>
      <c r="C51" s="28" t="s">
        <v>468</v>
      </c>
      <c r="D51" s="18">
        <v>114</v>
      </c>
      <c r="E51" s="28" t="s">
        <v>119</v>
      </c>
      <c r="F51" s="18">
        <v>605</v>
      </c>
      <c r="G51" s="28" t="s">
        <v>361</v>
      </c>
      <c r="H51" s="49">
        <v>5</v>
      </c>
      <c r="I51" s="29">
        <v>14243</v>
      </c>
      <c r="J51" s="29" t="e">
        <f>VLOOKUP(F51,'rates - 26Q3'!$F$9:$J$1062,6,FALSE)</f>
        <v>#REF!</v>
      </c>
      <c r="K51" s="29">
        <v>1188</v>
      </c>
      <c r="L51" s="30" t="e">
        <f t="shared" si="0"/>
        <v>#REF!</v>
      </c>
      <c r="M51" s="53">
        <v>9061.7262438646103</v>
      </c>
      <c r="N51" s="54">
        <v>11708.579236685466</v>
      </c>
      <c r="O51" s="55"/>
      <c r="P51" s="56"/>
      <c r="Q51" s="56"/>
    </row>
    <row r="52" spans="1:17">
      <c r="A52" s="27">
        <v>413</v>
      </c>
      <c r="B52" s="18">
        <v>413114670</v>
      </c>
      <c r="C52" s="28" t="s">
        <v>468</v>
      </c>
      <c r="D52" s="18">
        <v>114</v>
      </c>
      <c r="E52" s="28" t="s">
        <v>119</v>
      </c>
      <c r="F52" s="18">
        <v>670</v>
      </c>
      <c r="G52" s="28" t="s">
        <v>379</v>
      </c>
      <c r="H52" s="49">
        <v>6</v>
      </c>
      <c r="I52" s="29">
        <v>13715</v>
      </c>
      <c r="J52" s="29" t="e">
        <f>VLOOKUP(F52,'rates - 26Q3'!$F$9:$J$1062,6,FALSE)</f>
        <v>#REF!</v>
      </c>
      <c r="K52" s="29">
        <v>1188</v>
      </c>
      <c r="L52" s="30" t="e">
        <f t="shared" si="0"/>
        <v>#REF!</v>
      </c>
      <c r="M52" s="53">
        <v>8416.1188866741395</v>
      </c>
      <c r="N52" s="54">
        <v>12398.947437160554</v>
      </c>
      <c r="O52" s="55"/>
      <c r="P52" s="56"/>
      <c r="Q52" s="56"/>
    </row>
    <row r="53" spans="1:17">
      <c r="A53" s="27">
        <v>413</v>
      </c>
      <c r="B53" s="18">
        <v>413114674</v>
      </c>
      <c r="C53" s="28" t="s">
        <v>468</v>
      </c>
      <c r="D53" s="18">
        <v>114</v>
      </c>
      <c r="E53" s="28" t="s">
        <v>119</v>
      </c>
      <c r="F53" s="18">
        <v>674</v>
      </c>
      <c r="G53" s="28" t="s">
        <v>382</v>
      </c>
      <c r="H53" s="49">
        <v>40</v>
      </c>
      <c r="I53" s="29">
        <v>16745</v>
      </c>
      <c r="J53" s="29" t="e">
        <f>VLOOKUP(F53,'rates - 26Q3'!$F$9:$J$1062,6,FALSE)</f>
        <v>#REF!</v>
      </c>
      <c r="K53" s="29">
        <v>1188</v>
      </c>
      <c r="L53" s="30" t="e">
        <f t="shared" si="0"/>
        <v>#REF!</v>
      </c>
      <c r="M53" s="53">
        <v>5397.0492130295825</v>
      </c>
      <c r="N53" s="54">
        <v>9090.1083530860597</v>
      </c>
      <c r="O53" s="55"/>
      <c r="P53" s="56"/>
      <c r="Q53" s="56"/>
    </row>
    <row r="54" spans="1:17">
      <c r="A54" s="27">
        <v>413</v>
      </c>
      <c r="B54" s="18">
        <v>413114717</v>
      </c>
      <c r="C54" s="28" t="s">
        <v>468</v>
      </c>
      <c r="D54" s="18">
        <v>114</v>
      </c>
      <c r="E54" s="28" t="s">
        <v>119</v>
      </c>
      <c r="F54" s="18">
        <v>717</v>
      </c>
      <c r="G54" s="28" t="s">
        <v>395</v>
      </c>
      <c r="H54" s="49">
        <v>23</v>
      </c>
      <c r="I54" s="29">
        <v>16513</v>
      </c>
      <c r="J54" s="29" t="e">
        <f>VLOOKUP(F54,'rates - 26Q3'!$F$9:$J$1062,6,FALSE)</f>
        <v>#REF!</v>
      </c>
      <c r="K54" s="29">
        <v>1188</v>
      </c>
      <c r="L54" s="30" t="e">
        <f t="shared" si="0"/>
        <v>#REF!</v>
      </c>
      <c r="M54" s="53">
        <v>6829.1645171515665</v>
      </c>
      <c r="N54" s="54">
        <v>12695.665145794384</v>
      </c>
      <c r="O54" s="55"/>
      <c r="P54" s="56"/>
      <c r="Q54" s="56"/>
    </row>
    <row r="55" spans="1:17">
      <c r="A55" s="27">
        <v>413</v>
      </c>
      <c r="B55" s="18">
        <v>413114750</v>
      </c>
      <c r="C55" s="28" t="s">
        <v>468</v>
      </c>
      <c r="D55" s="18">
        <v>114</v>
      </c>
      <c r="E55" s="28" t="s">
        <v>119</v>
      </c>
      <c r="F55" s="18">
        <v>750</v>
      </c>
      <c r="G55" s="28" t="s">
        <v>403</v>
      </c>
      <c r="H55" s="49">
        <v>14</v>
      </c>
      <c r="I55" s="29">
        <v>14253</v>
      </c>
      <c r="J55" s="29" t="e">
        <f>VLOOKUP(F55,'rates - 26Q3'!$F$9:$J$1062,6,FALSE)</f>
        <v>#REF!</v>
      </c>
      <c r="K55" s="29">
        <v>1188</v>
      </c>
      <c r="L55" s="30" t="e">
        <f t="shared" si="0"/>
        <v>#REF!</v>
      </c>
      <c r="M55" s="53">
        <v>7040.191408243325</v>
      </c>
      <c r="N55" s="54">
        <v>10366.861367191665</v>
      </c>
      <c r="O55" s="55"/>
      <c r="P55" s="56"/>
      <c r="Q55" s="56"/>
    </row>
    <row r="56" spans="1:17">
      <c r="A56" s="27">
        <v>413</v>
      </c>
      <c r="B56" s="18">
        <v>413114755</v>
      </c>
      <c r="C56" s="28" t="s">
        <v>468</v>
      </c>
      <c r="D56" s="18">
        <v>114</v>
      </c>
      <c r="E56" s="28" t="s">
        <v>119</v>
      </c>
      <c r="F56" s="18">
        <v>755</v>
      </c>
      <c r="G56" s="28" t="s">
        <v>405</v>
      </c>
      <c r="H56" s="49">
        <v>17</v>
      </c>
      <c r="I56" s="29">
        <v>15101</v>
      </c>
      <c r="J56" s="29" t="e">
        <f>VLOOKUP(F56,'rates - 26Q3'!$F$9:$J$1062,6,FALSE)</f>
        <v>#REF!</v>
      </c>
      <c r="K56" s="29">
        <v>1188</v>
      </c>
      <c r="L56" s="30" t="e">
        <f t="shared" si="0"/>
        <v>#REF!</v>
      </c>
      <c r="M56" s="53">
        <v>2846.9569885897254</v>
      </c>
      <c r="N56" s="54">
        <v>7832.4837489782185</v>
      </c>
      <c r="O56" s="55"/>
      <c r="P56" s="56"/>
      <c r="Q56" s="56"/>
    </row>
    <row r="57" spans="1:17">
      <c r="A57" s="27">
        <v>414</v>
      </c>
      <c r="B57" s="18">
        <v>414603063</v>
      </c>
      <c r="C57" s="28" t="s">
        <v>469</v>
      </c>
      <c r="D57" s="18">
        <v>603</v>
      </c>
      <c r="E57" s="28" t="s">
        <v>470</v>
      </c>
      <c r="F57" s="18">
        <v>63</v>
      </c>
      <c r="G57" s="28" t="s">
        <v>68</v>
      </c>
      <c r="H57" s="49">
        <v>1</v>
      </c>
      <c r="I57" s="29">
        <v>16357</v>
      </c>
      <c r="J57" s="29" t="e">
        <f>VLOOKUP(F57,'rates - 26Q3'!$F$9:$J$1062,6,FALSE)</f>
        <v>#REF!</v>
      </c>
      <c r="K57" s="29">
        <v>1188</v>
      </c>
      <c r="L57" s="30" t="e">
        <f t="shared" si="0"/>
        <v>#REF!</v>
      </c>
      <c r="M57" s="53">
        <v>2923.2008247511949</v>
      </c>
      <c r="N57" s="54">
        <v>8183.7833002015177</v>
      </c>
      <c r="O57" s="55"/>
      <c r="P57" s="56"/>
      <c r="Q57" s="56"/>
    </row>
    <row r="58" spans="1:17">
      <c r="A58" s="27">
        <v>414</v>
      </c>
      <c r="B58" s="18">
        <v>414603098</v>
      </c>
      <c r="C58" s="28" t="s">
        <v>469</v>
      </c>
      <c r="D58" s="18">
        <v>603</v>
      </c>
      <c r="E58" s="28" t="s">
        <v>470</v>
      </c>
      <c r="F58" s="18">
        <v>98</v>
      </c>
      <c r="G58" s="28" t="s">
        <v>103</v>
      </c>
      <c r="H58" s="49">
        <v>4</v>
      </c>
      <c r="I58" s="29">
        <v>14459</v>
      </c>
      <c r="J58" s="29" t="e">
        <f>VLOOKUP(F58,'rates - 26Q3'!$F$9:$J$1062,6,FALSE)</f>
        <v>#REF!</v>
      </c>
      <c r="K58" s="29">
        <v>1188</v>
      </c>
      <c r="L58" s="30" t="e">
        <f t="shared" si="0"/>
        <v>#REF!</v>
      </c>
      <c r="M58" s="53">
        <v>7983.8720083152984</v>
      </c>
      <c r="N58" s="54">
        <v>22230.24854238722</v>
      </c>
      <c r="O58" s="55"/>
      <c r="P58" s="56"/>
      <c r="Q58" s="56"/>
    </row>
    <row r="59" spans="1:17">
      <c r="A59" s="27">
        <v>414</v>
      </c>
      <c r="B59" s="18">
        <v>414603150</v>
      </c>
      <c r="C59" s="28" t="s">
        <v>469</v>
      </c>
      <c r="D59" s="18">
        <v>603</v>
      </c>
      <c r="E59" s="28" t="s">
        <v>470</v>
      </c>
      <c r="F59" s="18">
        <v>150</v>
      </c>
      <c r="G59" s="28" t="s">
        <v>155</v>
      </c>
      <c r="H59" s="49">
        <v>2</v>
      </c>
      <c r="I59" s="29">
        <v>11091</v>
      </c>
      <c r="J59" s="29" t="e">
        <f>VLOOKUP(F59,'rates - 26Q3'!$F$9:$J$1062,6,FALSE)</f>
        <v>#REF!</v>
      </c>
      <c r="K59" s="29">
        <v>1188</v>
      </c>
      <c r="L59" s="30" t="e">
        <f t="shared" si="0"/>
        <v>#REF!</v>
      </c>
      <c r="M59" s="53">
        <v>5744.5136874849995</v>
      </c>
      <c r="N59" s="54">
        <v>8793.5270142843874</v>
      </c>
      <c r="O59" s="55"/>
      <c r="P59" s="56"/>
      <c r="Q59" s="56"/>
    </row>
    <row r="60" spans="1:17">
      <c r="A60" s="27">
        <v>414</v>
      </c>
      <c r="B60" s="18">
        <v>414603209</v>
      </c>
      <c r="C60" s="28" t="s">
        <v>469</v>
      </c>
      <c r="D60" s="18">
        <v>603</v>
      </c>
      <c r="E60" s="28" t="s">
        <v>470</v>
      </c>
      <c r="F60" s="18">
        <v>209</v>
      </c>
      <c r="G60" s="28" t="s">
        <v>214</v>
      </c>
      <c r="H60" s="49">
        <v>89</v>
      </c>
      <c r="I60" s="29">
        <v>18341</v>
      </c>
      <c r="J60" s="29" t="e">
        <f>VLOOKUP(F60,'rates - 26Q3'!$F$9:$J$1062,6,FALSE)</f>
        <v>#REF!</v>
      </c>
      <c r="K60" s="29">
        <v>1188</v>
      </c>
      <c r="L60" s="30" t="e">
        <f t="shared" si="0"/>
        <v>#REF!</v>
      </c>
      <c r="M60" s="53">
        <v>2776.6098009334855</v>
      </c>
      <c r="N60" s="54">
        <v>4826.6616152853057</v>
      </c>
      <c r="O60" s="55"/>
      <c r="P60" s="56"/>
      <c r="Q60" s="56"/>
    </row>
    <row r="61" spans="1:17">
      <c r="A61" s="27">
        <v>414</v>
      </c>
      <c r="B61" s="18">
        <v>414603236</v>
      </c>
      <c r="C61" s="28" t="s">
        <v>469</v>
      </c>
      <c r="D61" s="18">
        <v>603</v>
      </c>
      <c r="E61" s="28" t="s">
        <v>470</v>
      </c>
      <c r="F61" s="18">
        <v>236</v>
      </c>
      <c r="G61" s="28" t="s">
        <v>241</v>
      </c>
      <c r="H61" s="49">
        <v>161</v>
      </c>
      <c r="I61" s="29">
        <v>17921</v>
      </c>
      <c r="J61" s="29" t="e">
        <f>VLOOKUP(F61,'rates - 26Q3'!$F$9:$J$1062,6,FALSE)</f>
        <v>#REF!</v>
      </c>
      <c r="K61" s="29">
        <v>1188</v>
      </c>
      <c r="L61" s="30" t="e">
        <f t="shared" si="0"/>
        <v>#REF!</v>
      </c>
      <c r="M61" s="53">
        <v>1858.3847007510776</v>
      </c>
      <c r="N61" s="54">
        <v>3884.8964202599564</v>
      </c>
      <c r="O61" s="55"/>
      <c r="P61" s="56"/>
      <c r="Q61" s="56"/>
    </row>
    <row r="62" spans="1:17">
      <c r="A62" s="27">
        <v>414</v>
      </c>
      <c r="B62" s="18">
        <v>414603603</v>
      </c>
      <c r="C62" s="28" t="s">
        <v>469</v>
      </c>
      <c r="D62" s="18">
        <v>603</v>
      </c>
      <c r="E62" s="28" t="s">
        <v>470</v>
      </c>
      <c r="F62" s="18">
        <v>603</v>
      </c>
      <c r="G62" s="28" t="s">
        <v>470</v>
      </c>
      <c r="H62" s="49">
        <v>72</v>
      </c>
      <c r="I62" s="29">
        <v>16707</v>
      </c>
      <c r="J62" s="29" t="e">
        <f>VLOOKUP(F62,'rates - 26Q3'!$F$9:$J$1062,6,FALSE)</f>
        <v>#REF!</v>
      </c>
      <c r="K62" s="29">
        <v>1188</v>
      </c>
      <c r="L62" s="30" t="e">
        <f t="shared" si="0"/>
        <v>#REF!</v>
      </c>
      <c r="M62" s="53">
        <v>1752.1392091901289</v>
      </c>
      <c r="N62" s="54">
        <v>3162.9220973500742</v>
      </c>
      <c r="O62" s="55"/>
      <c r="P62" s="56"/>
      <c r="Q62" s="56"/>
    </row>
    <row r="63" spans="1:17">
      <c r="A63" s="27">
        <v>414</v>
      </c>
      <c r="B63" s="18">
        <v>414603635</v>
      </c>
      <c r="C63" s="28" t="s">
        <v>469</v>
      </c>
      <c r="D63" s="18">
        <v>603</v>
      </c>
      <c r="E63" s="28" t="s">
        <v>470</v>
      </c>
      <c r="F63" s="18">
        <v>635</v>
      </c>
      <c r="G63" s="28" t="s">
        <v>370</v>
      </c>
      <c r="H63" s="49">
        <v>18</v>
      </c>
      <c r="I63" s="29">
        <v>14240</v>
      </c>
      <c r="J63" s="29" t="e">
        <f>VLOOKUP(F63,'rates - 26Q3'!$F$9:$J$1062,6,FALSE)</f>
        <v>#REF!</v>
      </c>
      <c r="K63" s="29">
        <v>1188</v>
      </c>
      <c r="L63" s="30" t="e">
        <f t="shared" si="0"/>
        <v>#REF!</v>
      </c>
      <c r="M63" s="53">
        <v>3656.6703394237884</v>
      </c>
      <c r="N63" s="54">
        <v>7501.4668218445586</v>
      </c>
      <c r="O63" s="55"/>
      <c r="P63" s="56"/>
      <c r="Q63" s="56"/>
    </row>
    <row r="64" spans="1:17">
      <c r="A64" s="27">
        <v>414</v>
      </c>
      <c r="B64" s="18">
        <v>414603715</v>
      </c>
      <c r="C64" s="28" t="s">
        <v>469</v>
      </c>
      <c r="D64" s="18">
        <v>603</v>
      </c>
      <c r="E64" s="28" t="s">
        <v>470</v>
      </c>
      <c r="F64" s="18">
        <v>715</v>
      </c>
      <c r="G64" s="28" t="s">
        <v>394</v>
      </c>
      <c r="H64" s="49">
        <v>8</v>
      </c>
      <c r="I64" s="29">
        <v>15247</v>
      </c>
      <c r="J64" s="29" t="e">
        <f>VLOOKUP(F64,'rates - 26Q3'!$F$9:$J$1062,6,FALSE)</f>
        <v>#REF!</v>
      </c>
      <c r="K64" s="29">
        <v>1188</v>
      </c>
      <c r="L64" s="30" t="e">
        <f t="shared" si="0"/>
        <v>#REF!</v>
      </c>
      <c r="M64" s="53">
        <v>7634.4585274234414</v>
      </c>
      <c r="N64" s="54">
        <v>15210.104955678751</v>
      </c>
      <c r="O64" s="55"/>
      <c r="P64" s="56"/>
      <c r="Q64" s="56"/>
    </row>
    <row r="65" spans="1:17">
      <c r="A65" s="27">
        <v>414</v>
      </c>
      <c r="B65" s="18">
        <v>414603766</v>
      </c>
      <c r="C65" s="28" t="s">
        <v>469</v>
      </c>
      <c r="D65" s="18">
        <v>603</v>
      </c>
      <c r="E65" s="28" t="s">
        <v>470</v>
      </c>
      <c r="F65" s="18">
        <v>766</v>
      </c>
      <c r="G65" s="28" t="s">
        <v>409</v>
      </c>
      <c r="H65" s="49">
        <v>2</v>
      </c>
      <c r="I65" s="29">
        <v>15062.14426910299</v>
      </c>
      <c r="J65" s="29" t="e">
        <f>VLOOKUP(F65,'rates - 26Q3'!$F$9:$J$1062,6,FALSE)</f>
        <v>#REF!</v>
      </c>
      <c r="K65" s="29">
        <v>1188</v>
      </c>
      <c r="L65" s="30" t="e">
        <f t="shared" si="0"/>
        <v>#REF!</v>
      </c>
      <c r="M65" s="53">
        <v>2645.3684296843658</v>
      </c>
      <c r="N65" s="54">
        <v>5315.4243002241692</v>
      </c>
      <c r="O65" s="55"/>
      <c r="P65" s="56"/>
      <c r="Q65" s="56"/>
    </row>
    <row r="66" spans="1:17">
      <c r="A66" s="27">
        <v>416</v>
      </c>
      <c r="B66" s="18">
        <v>416035018</v>
      </c>
      <c r="C66" s="28" t="s">
        <v>471</v>
      </c>
      <c r="D66" s="18">
        <v>35</v>
      </c>
      <c r="E66" s="28" t="s">
        <v>40</v>
      </c>
      <c r="F66" s="18">
        <v>18</v>
      </c>
      <c r="G66" s="28" t="s">
        <v>23</v>
      </c>
      <c r="H66" s="49">
        <v>1</v>
      </c>
      <c r="I66" s="29">
        <v>21663</v>
      </c>
      <c r="J66" s="29" t="e">
        <f>VLOOKUP(F66,'rates - 26Q3'!$F$9:$J$1062,6,FALSE)</f>
        <v>#REF!</v>
      </c>
      <c r="K66" s="29">
        <v>1188</v>
      </c>
      <c r="L66" s="30" t="e">
        <f t="shared" si="0"/>
        <v>#REF!</v>
      </c>
      <c r="M66" s="53">
        <v>7131.4533321618546</v>
      </c>
      <c r="N66" s="54">
        <v>20595.279673859499</v>
      </c>
      <c r="O66" s="55"/>
      <c r="P66" s="56"/>
      <c r="Q66" s="56"/>
    </row>
    <row r="67" spans="1:17">
      <c r="A67" s="27">
        <v>416</v>
      </c>
      <c r="B67" s="18">
        <v>416035030</v>
      </c>
      <c r="C67" s="28" t="s">
        <v>471</v>
      </c>
      <c r="D67" s="18">
        <v>35</v>
      </c>
      <c r="E67" s="28" t="s">
        <v>40</v>
      </c>
      <c r="F67" s="18">
        <v>30</v>
      </c>
      <c r="G67" s="28" t="s">
        <v>35</v>
      </c>
      <c r="H67" s="49">
        <v>1</v>
      </c>
      <c r="I67" s="29">
        <v>17880</v>
      </c>
      <c r="J67" s="29" t="e">
        <f>VLOOKUP(F67,'rates - 26Q3'!$F$9:$J$1062,6,FALSE)</f>
        <v>#REF!</v>
      </c>
      <c r="K67" s="29">
        <v>1188</v>
      </c>
      <c r="L67" s="30" t="e">
        <f t="shared" si="0"/>
        <v>#REF!</v>
      </c>
      <c r="M67" s="53">
        <v>3152.6863329407643</v>
      </c>
      <c r="N67" s="54">
        <v>5190.0192999717983</v>
      </c>
      <c r="O67" s="55"/>
      <c r="P67" s="56"/>
      <c r="Q67" s="56"/>
    </row>
    <row r="68" spans="1:17">
      <c r="A68" s="27">
        <v>416</v>
      </c>
      <c r="B68" s="18">
        <v>416035035</v>
      </c>
      <c r="C68" s="28" t="s">
        <v>471</v>
      </c>
      <c r="D68" s="18">
        <v>35</v>
      </c>
      <c r="E68" s="28" t="s">
        <v>40</v>
      </c>
      <c r="F68" s="18">
        <v>35</v>
      </c>
      <c r="G68" s="28" t="s">
        <v>40</v>
      </c>
      <c r="H68" s="49">
        <v>649</v>
      </c>
      <c r="I68" s="29">
        <v>20421</v>
      </c>
      <c r="J68" s="29" t="e">
        <f>VLOOKUP(F68,'rates - 26Q3'!$F$9:$J$1062,6,FALSE)</f>
        <v>#REF!</v>
      </c>
      <c r="K68" s="29">
        <v>1188</v>
      </c>
      <c r="L68" s="30" t="e">
        <f t="shared" si="0"/>
        <v>#REF!</v>
      </c>
      <c r="M68" s="53">
        <v>4718.4579213791039</v>
      </c>
      <c r="N68" s="54">
        <v>8571.1264313279098</v>
      </c>
      <c r="O68" s="55"/>
      <c r="P68" s="56"/>
      <c r="Q68" s="56"/>
    </row>
    <row r="69" spans="1:17">
      <c r="A69" s="27">
        <v>416</v>
      </c>
      <c r="B69" s="18">
        <v>416035044</v>
      </c>
      <c r="C69" s="28" t="s">
        <v>471</v>
      </c>
      <c r="D69" s="18">
        <v>35</v>
      </c>
      <c r="E69" s="28" t="s">
        <v>40</v>
      </c>
      <c r="F69" s="18">
        <v>44</v>
      </c>
      <c r="G69" s="28" t="s">
        <v>49</v>
      </c>
      <c r="H69" s="49">
        <v>6</v>
      </c>
      <c r="I69" s="29">
        <v>19163</v>
      </c>
      <c r="J69" s="29" t="e">
        <f>VLOOKUP(F69,'rates - 26Q3'!$F$9:$J$1062,6,FALSE)</f>
        <v>#REF!</v>
      </c>
      <c r="K69" s="29">
        <v>1188</v>
      </c>
      <c r="L69" s="30" t="e">
        <f t="shared" si="0"/>
        <v>#REF!</v>
      </c>
      <c r="M69" s="53">
        <v>0</v>
      </c>
      <c r="N69" s="54">
        <v>1262.2283333184241</v>
      </c>
      <c r="O69" s="55"/>
      <c r="P69" s="56"/>
      <c r="Q69" s="56"/>
    </row>
    <row r="70" spans="1:17">
      <c r="A70" s="27">
        <v>416</v>
      </c>
      <c r="B70" s="18">
        <v>416035046</v>
      </c>
      <c r="C70" s="28" t="s">
        <v>471</v>
      </c>
      <c r="D70" s="18">
        <v>35</v>
      </c>
      <c r="E70" s="28" t="s">
        <v>40</v>
      </c>
      <c r="F70" s="18">
        <v>46</v>
      </c>
      <c r="G70" s="28" t="s">
        <v>51</v>
      </c>
      <c r="H70" s="49">
        <v>1</v>
      </c>
      <c r="I70" s="29">
        <v>13851.49874879814</v>
      </c>
      <c r="J70" s="29" t="e">
        <f>VLOOKUP(F70,'rates - 26Q3'!$F$9:$J$1062,6,FALSE)</f>
        <v>#REF!</v>
      </c>
      <c r="K70" s="29">
        <v>1188</v>
      </c>
      <c r="L70" s="30" t="e">
        <f t="shared" si="0"/>
        <v>#REF!</v>
      </c>
      <c r="M70" s="53">
        <v>7377.792375128387</v>
      </c>
      <c r="N70" s="54">
        <v>14425.841918259377</v>
      </c>
      <c r="O70" s="55"/>
      <c r="P70" s="56"/>
      <c r="Q70" s="56"/>
    </row>
    <row r="71" spans="1:17">
      <c r="A71" s="27">
        <v>416</v>
      </c>
      <c r="B71" s="18">
        <v>416035049</v>
      </c>
      <c r="C71" s="28" t="s">
        <v>471</v>
      </c>
      <c r="D71" s="18">
        <v>35</v>
      </c>
      <c r="E71" s="28" t="s">
        <v>40</v>
      </c>
      <c r="F71" s="18">
        <v>49</v>
      </c>
      <c r="G71" s="28" t="s">
        <v>54</v>
      </c>
      <c r="H71" s="49">
        <v>1</v>
      </c>
      <c r="I71" s="29">
        <v>17393.320798327957</v>
      </c>
      <c r="J71" s="29" t="e">
        <f>VLOOKUP(F71,'rates - 26Q3'!$F$9:$J$1062,6,FALSE)</f>
        <v>#REF!</v>
      </c>
      <c r="K71" s="29">
        <v>1188</v>
      </c>
      <c r="L71" s="30" t="e">
        <f t="shared" si="0"/>
        <v>#REF!</v>
      </c>
      <c r="M71" s="53">
        <v>20240.305611368531</v>
      </c>
      <c r="N71" s="54">
        <v>23525.161119160177</v>
      </c>
      <c r="O71" s="55"/>
      <c r="P71" s="56"/>
      <c r="Q71" s="56"/>
    </row>
    <row r="72" spans="1:17">
      <c r="A72" s="27">
        <v>416</v>
      </c>
      <c r="B72" s="18">
        <v>416035050</v>
      </c>
      <c r="C72" s="28" t="s">
        <v>471</v>
      </c>
      <c r="D72" s="18">
        <v>35</v>
      </c>
      <c r="E72" s="28" t="s">
        <v>40</v>
      </c>
      <c r="F72" s="18">
        <v>50</v>
      </c>
      <c r="G72" s="28" t="s">
        <v>55</v>
      </c>
      <c r="H72" s="49">
        <v>2</v>
      </c>
      <c r="I72" s="29">
        <v>18946</v>
      </c>
      <c r="J72" s="29" t="e">
        <f>VLOOKUP(F72,'rates - 26Q3'!$F$9:$J$1062,6,FALSE)</f>
        <v>#REF!</v>
      </c>
      <c r="K72" s="29">
        <v>1188</v>
      </c>
      <c r="L72" s="30" t="e">
        <f t="shared" si="0"/>
        <v>#REF!</v>
      </c>
      <c r="M72" s="53">
        <v>5732.2499968081647</v>
      </c>
      <c r="N72" s="54">
        <v>8925.5839224283154</v>
      </c>
      <c r="O72" s="55"/>
      <c r="P72" s="56"/>
      <c r="Q72" s="56"/>
    </row>
    <row r="73" spans="1:17">
      <c r="A73" s="27">
        <v>416</v>
      </c>
      <c r="B73" s="18">
        <v>416035133</v>
      </c>
      <c r="C73" s="28" t="s">
        <v>471</v>
      </c>
      <c r="D73" s="18">
        <v>35</v>
      </c>
      <c r="E73" s="28" t="s">
        <v>40</v>
      </c>
      <c r="F73" s="18">
        <v>133</v>
      </c>
      <c r="G73" s="28" t="s">
        <v>138</v>
      </c>
      <c r="H73" s="49">
        <v>2</v>
      </c>
      <c r="I73" s="29">
        <v>25489</v>
      </c>
      <c r="J73" s="29" t="e">
        <f>VLOOKUP(F73,'rates - 26Q3'!$F$9:$J$1062,6,FALSE)</f>
        <v>#REF!</v>
      </c>
      <c r="K73" s="29">
        <v>1188</v>
      </c>
      <c r="L73" s="30" t="e">
        <f t="shared" si="0"/>
        <v>#REF!</v>
      </c>
      <c r="M73" s="53">
        <v>479.18609404421659</v>
      </c>
      <c r="N73" s="54">
        <v>7988.3843448991684</v>
      </c>
      <c r="O73" s="55"/>
      <c r="P73" s="56"/>
      <c r="Q73" s="56"/>
    </row>
    <row r="74" spans="1:17">
      <c r="A74" s="27">
        <v>416</v>
      </c>
      <c r="B74" s="18">
        <v>416035243</v>
      </c>
      <c r="C74" s="28" t="s">
        <v>471</v>
      </c>
      <c r="D74" s="18">
        <v>35</v>
      </c>
      <c r="E74" s="28" t="s">
        <v>40</v>
      </c>
      <c r="F74" s="18">
        <v>243</v>
      </c>
      <c r="G74" s="28" t="s">
        <v>248</v>
      </c>
      <c r="H74" s="49">
        <v>1</v>
      </c>
      <c r="I74" s="29">
        <v>21663</v>
      </c>
      <c r="J74" s="29" t="e">
        <f>VLOOKUP(F74,'rates - 26Q3'!$F$9:$J$1062,6,FALSE)</f>
        <v>#REF!</v>
      </c>
      <c r="K74" s="29">
        <v>1188</v>
      </c>
      <c r="L74" s="30" t="e">
        <f t="shared" ref="L74:L137" si="1">SUM(I74:K74)</f>
        <v>#REF!</v>
      </c>
      <c r="M74" s="53">
        <v>2326.4172124873512</v>
      </c>
      <c r="N74" s="54">
        <v>5277.3904680994019</v>
      </c>
      <c r="O74" s="55"/>
      <c r="P74" s="56"/>
      <c r="Q74" s="56"/>
    </row>
    <row r="75" spans="1:17">
      <c r="A75" s="27">
        <v>416</v>
      </c>
      <c r="B75" s="18">
        <v>416035244</v>
      </c>
      <c r="C75" s="28" t="s">
        <v>471</v>
      </c>
      <c r="D75" s="18">
        <v>35</v>
      </c>
      <c r="E75" s="28" t="s">
        <v>40</v>
      </c>
      <c r="F75" s="18">
        <v>244</v>
      </c>
      <c r="G75" s="28" t="s">
        <v>249</v>
      </c>
      <c r="H75" s="49">
        <v>5</v>
      </c>
      <c r="I75" s="29">
        <v>17630</v>
      </c>
      <c r="J75" s="29" t="e">
        <f>VLOOKUP(F75,'rates - 26Q3'!$F$9:$J$1062,6,FALSE)</f>
        <v>#REF!</v>
      </c>
      <c r="K75" s="29">
        <v>1188</v>
      </c>
      <c r="L75" s="30" t="e">
        <f t="shared" si="1"/>
        <v>#REF!</v>
      </c>
      <c r="M75" s="53">
        <v>4360.5199209778075</v>
      </c>
      <c r="N75" s="54">
        <v>7143.4892185412027</v>
      </c>
      <c r="O75" s="55"/>
      <c r="P75" s="56"/>
      <c r="Q75" s="56"/>
    </row>
    <row r="76" spans="1:17">
      <c r="A76" s="27">
        <v>416</v>
      </c>
      <c r="B76" s="18">
        <v>416035285</v>
      </c>
      <c r="C76" s="28" t="s">
        <v>471</v>
      </c>
      <c r="D76" s="18">
        <v>35</v>
      </c>
      <c r="E76" s="28" t="s">
        <v>40</v>
      </c>
      <c r="F76" s="18">
        <v>285</v>
      </c>
      <c r="G76" s="28" t="s">
        <v>290</v>
      </c>
      <c r="H76" s="49">
        <v>1</v>
      </c>
      <c r="I76" s="29">
        <v>16728</v>
      </c>
      <c r="J76" s="29" t="e">
        <f>VLOOKUP(F76,'rates - 26Q3'!$F$9:$J$1062,6,FALSE)</f>
        <v>#REF!</v>
      </c>
      <c r="K76" s="29">
        <v>1188</v>
      </c>
      <c r="L76" s="30" t="e">
        <f t="shared" si="1"/>
        <v>#REF!</v>
      </c>
      <c r="M76" s="53">
        <v>2790.2383555119268</v>
      </c>
      <c r="N76" s="54">
        <v>5123.3354272892793</v>
      </c>
      <c r="O76" s="55"/>
      <c r="P76" s="56"/>
      <c r="Q76" s="56"/>
    </row>
    <row r="77" spans="1:17">
      <c r="A77" s="27">
        <v>417</v>
      </c>
      <c r="B77" s="18">
        <v>417035035</v>
      </c>
      <c r="C77" s="28" t="s">
        <v>472</v>
      </c>
      <c r="D77" s="18">
        <v>35</v>
      </c>
      <c r="E77" s="28" t="s">
        <v>40</v>
      </c>
      <c r="F77" s="18">
        <v>35</v>
      </c>
      <c r="G77" s="28" t="s">
        <v>40</v>
      </c>
      <c r="H77" s="49">
        <v>339</v>
      </c>
      <c r="I77" s="29">
        <v>20571</v>
      </c>
      <c r="J77" s="29" t="e">
        <f>VLOOKUP(F77,'rates - 26Q3'!$F$9:$J$1062,6,FALSE)</f>
        <v>#REF!</v>
      </c>
      <c r="K77" s="29">
        <v>1188</v>
      </c>
      <c r="L77" s="30" t="e">
        <f t="shared" si="1"/>
        <v>#REF!</v>
      </c>
      <c r="M77" s="53">
        <v>4753.1167866749711</v>
      </c>
      <c r="N77" s="54">
        <v>8634.0846099038463</v>
      </c>
      <c r="O77" s="55"/>
      <c r="P77" s="56"/>
      <c r="Q77" s="56"/>
    </row>
    <row r="78" spans="1:17">
      <c r="A78" s="27">
        <v>417</v>
      </c>
      <c r="B78" s="18">
        <v>417035040</v>
      </c>
      <c r="C78" s="28" t="s">
        <v>472</v>
      </c>
      <c r="D78" s="18">
        <v>35</v>
      </c>
      <c r="E78" s="28" t="s">
        <v>40</v>
      </c>
      <c r="F78" s="18">
        <v>40</v>
      </c>
      <c r="G78" s="28" t="s">
        <v>45</v>
      </c>
      <c r="H78" s="49">
        <v>1</v>
      </c>
      <c r="I78" s="29">
        <v>18294</v>
      </c>
      <c r="J78" s="29" t="e">
        <f>VLOOKUP(F78,'rates - 26Q3'!$F$9:$J$1062,6,FALSE)</f>
        <v>#REF!</v>
      </c>
      <c r="K78" s="29">
        <v>1188</v>
      </c>
      <c r="L78" s="30" t="e">
        <f t="shared" si="1"/>
        <v>#REF!</v>
      </c>
      <c r="M78" s="53">
        <v>3487.6087878277067</v>
      </c>
      <c r="N78" s="54">
        <v>5958.7967653328633</v>
      </c>
      <c r="O78" s="55"/>
      <c r="P78" s="56"/>
      <c r="Q78" s="56"/>
    </row>
    <row r="79" spans="1:17">
      <c r="A79" s="27">
        <v>417</v>
      </c>
      <c r="B79" s="18">
        <v>417035044</v>
      </c>
      <c r="C79" s="28" t="s">
        <v>472</v>
      </c>
      <c r="D79" s="18">
        <v>35</v>
      </c>
      <c r="E79" s="28" t="s">
        <v>40</v>
      </c>
      <c r="F79" s="18">
        <v>44</v>
      </c>
      <c r="G79" s="28" t="s">
        <v>49</v>
      </c>
      <c r="H79" s="49">
        <v>1</v>
      </c>
      <c r="I79" s="29">
        <v>11796</v>
      </c>
      <c r="J79" s="29" t="e">
        <f>VLOOKUP(F79,'rates - 26Q3'!$F$9:$J$1062,6,FALSE)</f>
        <v>#REF!</v>
      </c>
      <c r="K79" s="29">
        <v>1188</v>
      </c>
      <c r="L79" s="30" t="e">
        <f t="shared" si="1"/>
        <v>#REF!</v>
      </c>
      <c r="M79" s="53">
        <v>0</v>
      </c>
      <c r="N79" s="54">
        <v>776.97883524626377</v>
      </c>
      <c r="O79" s="55"/>
      <c r="P79" s="56"/>
      <c r="Q79" s="56"/>
    </row>
    <row r="80" spans="1:17">
      <c r="A80" s="27">
        <v>417</v>
      </c>
      <c r="B80" s="18">
        <v>417035133</v>
      </c>
      <c r="C80" s="28" t="s">
        <v>472</v>
      </c>
      <c r="D80" s="18">
        <v>35</v>
      </c>
      <c r="E80" s="28" t="s">
        <v>40</v>
      </c>
      <c r="F80" s="18">
        <v>133</v>
      </c>
      <c r="G80" s="28" t="s">
        <v>138</v>
      </c>
      <c r="H80" s="49">
        <v>2</v>
      </c>
      <c r="I80" s="29">
        <v>12071</v>
      </c>
      <c r="J80" s="29" t="e">
        <f>VLOOKUP(F80,'rates - 26Q3'!$F$9:$J$1062,6,FALSE)</f>
        <v>#REF!</v>
      </c>
      <c r="K80" s="29">
        <v>1188</v>
      </c>
      <c r="L80" s="30" t="e">
        <f t="shared" si="1"/>
        <v>#REF!</v>
      </c>
      <c r="M80" s="53">
        <v>226.9314347839354</v>
      </c>
      <c r="N80" s="54">
        <v>3783.1137913326475</v>
      </c>
      <c r="O80" s="55"/>
      <c r="P80" s="56"/>
      <c r="Q80" s="56"/>
    </row>
    <row r="81" spans="1:17">
      <c r="A81" s="27">
        <v>417</v>
      </c>
      <c r="B81" s="18">
        <v>417035244</v>
      </c>
      <c r="C81" s="28" t="s">
        <v>472</v>
      </c>
      <c r="D81" s="18">
        <v>35</v>
      </c>
      <c r="E81" s="28" t="s">
        <v>40</v>
      </c>
      <c r="F81" s="18">
        <v>244</v>
      </c>
      <c r="G81" s="28" t="s">
        <v>249</v>
      </c>
      <c r="H81" s="49">
        <v>3</v>
      </c>
      <c r="I81" s="29">
        <v>22499</v>
      </c>
      <c r="J81" s="29" t="e">
        <f>VLOOKUP(F81,'rates - 26Q3'!$F$9:$J$1062,6,FALSE)</f>
        <v>#REF!</v>
      </c>
      <c r="K81" s="29">
        <v>1188</v>
      </c>
      <c r="L81" s="30" t="e">
        <f t="shared" si="1"/>
        <v>#REF!</v>
      </c>
      <c r="M81" s="53">
        <v>5564.7951050527372</v>
      </c>
      <c r="N81" s="54">
        <v>9116.3564338036595</v>
      </c>
      <c r="O81" s="55"/>
      <c r="P81" s="56"/>
      <c r="Q81" s="56"/>
    </row>
    <row r="82" spans="1:17">
      <c r="A82" s="27">
        <v>417</v>
      </c>
      <c r="B82" s="18">
        <v>417035285</v>
      </c>
      <c r="C82" s="28" t="s">
        <v>472</v>
      </c>
      <c r="D82" s="18">
        <v>35</v>
      </c>
      <c r="E82" s="28" t="s">
        <v>40</v>
      </c>
      <c r="F82" s="18">
        <v>285</v>
      </c>
      <c r="G82" s="28" t="s">
        <v>290</v>
      </c>
      <c r="H82" s="49">
        <v>1</v>
      </c>
      <c r="I82" s="29">
        <v>12002</v>
      </c>
      <c r="J82" s="29" t="e">
        <f>VLOOKUP(F82,'rates - 26Q3'!$F$9:$J$1062,6,FALSE)</f>
        <v>#REF!</v>
      </c>
      <c r="K82" s="29">
        <v>1188</v>
      </c>
      <c r="L82" s="30" t="e">
        <f t="shared" si="1"/>
        <v>#REF!</v>
      </c>
      <c r="M82" s="53">
        <v>2001.9393079181082</v>
      </c>
      <c r="N82" s="54">
        <v>3675.889036246168</v>
      </c>
      <c r="O82" s="55"/>
      <c r="P82" s="56"/>
      <c r="Q82" s="56"/>
    </row>
    <row r="83" spans="1:17">
      <c r="A83" s="27">
        <v>418</v>
      </c>
      <c r="B83" s="18">
        <v>418100014</v>
      </c>
      <c r="C83" s="28" t="s">
        <v>473</v>
      </c>
      <c r="D83" s="18">
        <v>100</v>
      </c>
      <c r="E83" s="28" t="s">
        <v>105</v>
      </c>
      <c r="F83" s="18">
        <v>14</v>
      </c>
      <c r="G83" s="28" t="s">
        <v>19</v>
      </c>
      <c r="H83" s="49">
        <v>2</v>
      </c>
      <c r="I83" s="29">
        <v>11241</v>
      </c>
      <c r="J83" s="29" t="e">
        <f>VLOOKUP(F83,'rates - 26Q3'!$F$9:$J$1062,6,FALSE)</f>
        <v>#REF!</v>
      </c>
      <c r="K83" s="29">
        <v>1188</v>
      </c>
      <c r="L83" s="30" t="e">
        <f t="shared" si="1"/>
        <v>#REF!</v>
      </c>
      <c r="M83" s="53">
        <v>2582.565586204817</v>
      </c>
      <c r="N83" s="54">
        <v>3747.8130318430867</v>
      </c>
      <c r="O83" s="55"/>
      <c r="P83" s="56"/>
      <c r="Q83" s="56"/>
    </row>
    <row r="84" spans="1:17">
      <c r="A84" s="27">
        <v>418</v>
      </c>
      <c r="B84" s="18">
        <v>418100100</v>
      </c>
      <c r="C84" s="28" t="s">
        <v>473</v>
      </c>
      <c r="D84" s="18">
        <v>100</v>
      </c>
      <c r="E84" s="28" t="s">
        <v>105</v>
      </c>
      <c r="F84" s="18">
        <v>100</v>
      </c>
      <c r="G84" s="28" t="s">
        <v>105</v>
      </c>
      <c r="H84" s="49">
        <v>286</v>
      </c>
      <c r="I84" s="29">
        <v>16146</v>
      </c>
      <c r="J84" s="29" t="e">
        <f>VLOOKUP(F84,'rates - 26Q3'!$F$9:$J$1062,6,FALSE)</f>
        <v>#REF!</v>
      </c>
      <c r="K84" s="29">
        <v>1188</v>
      </c>
      <c r="L84" s="30" t="e">
        <f t="shared" si="1"/>
        <v>#REF!</v>
      </c>
      <c r="M84" s="53">
        <v>4076.1708776285232</v>
      </c>
      <c r="N84" s="54">
        <v>8297.6104908883281</v>
      </c>
      <c r="O84" s="55"/>
      <c r="P84" s="56"/>
      <c r="Q84" s="56"/>
    </row>
    <row r="85" spans="1:17">
      <c r="A85" s="27">
        <v>418</v>
      </c>
      <c r="B85" s="18">
        <v>418100136</v>
      </c>
      <c r="C85" s="28" t="s">
        <v>473</v>
      </c>
      <c r="D85" s="18">
        <v>100</v>
      </c>
      <c r="E85" s="28" t="s">
        <v>105</v>
      </c>
      <c r="F85" s="18">
        <v>136</v>
      </c>
      <c r="G85" s="28" t="s">
        <v>141</v>
      </c>
      <c r="H85" s="49">
        <v>2</v>
      </c>
      <c r="I85" s="29">
        <v>12419</v>
      </c>
      <c r="J85" s="29" t="e">
        <f>VLOOKUP(F85,'rates - 26Q3'!$F$9:$J$1062,6,FALSE)</f>
        <v>#REF!</v>
      </c>
      <c r="K85" s="29">
        <v>1188</v>
      </c>
      <c r="L85" s="30" t="e">
        <f t="shared" si="1"/>
        <v>#REF!</v>
      </c>
      <c r="M85" s="53">
        <v>3552.8665275503299</v>
      </c>
      <c r="N85" s="54">
        <v>4824.6773305998213</v>
      </c>
      <c r="O85" s="55"/>
      <c r="P85" s="56"/>
      <c r="Q85" s="56"/>
    </row>
    <row r="86" spans="1:17">
      <c r="A86" s="27">
        <v>418</v>
      </c>
      <c r="B86" s="18">
        <v>418100170</v>
      </c>
      <c r="C86" s="28" t="s">
        <v>473</v>
      </c>
      <c r="D86" s="18">
        <v>100</v>
      </c>
      <c r="E86" s="28" t="s">
        <v>105</v>
      </c>
      <c r="F86" s="18">
        <v>170</v>
      </c>
      <c r="G86" s="28" t="s">
        <v>175</v>
      </c>
      <c r="H86" s="49">
        <v>11</v>
      </c>
      <c r="I86" s="29">
        <v>13683</v>
      </c>
      <c r="J86" s="29" t="e">
        <f>VLOOKUP(F86,'rates - 26Q3'!$F$9:$J$1062,6,FALSE)</f>
        <v>#REF!</v>
      </c>
      <c r="K86" s="29">
        <v>1188</v>
      </c>
      <c r="L86" s="30" t="e">
        <f t="shared" si="1"/>
        <v>#REF!</v>
      </c>
      <c r="M86" s="53">
        <v>756.91051211992453</v>
      </c>
      <c r="N86" s="54">
        <v>5345.0734174555873</v>
      </c>
      <c r="O86" s="55"/>
      <c r="P86" s="56"/>
      <c r="Q86" s="56"/>
    </row>
    <row r="87" spans="1:17">
      <c r="A87" s="27">
        <v>418</v>
      </c>
      <c r="B87" s="18">
        <v>418100198</v>
      </c>
      <c r="C87" s="28" t="s">
        <v>473</v>
      </c>
      <c r="D87" s="18">
        <v>100</v>
      </c>
      <c r="E87" s="28" t="s">
        <v>105</v>
      </c>
      <c r="F87" s="18">
        <v>198</v>
      </c>
      <c r="G87" s="28" t="s">
        <v>203</v>
      </c>
      <c r="H87" s="49">
        <v>10</v>
      </c>
      <c r="I87" s="29">
        <v>12818</v>
      </c>
      <c r="J87" s="29" t="e">
        <f>VLOOKUP(F87,'rates - 26Q3'!$F$9:$J$1062,6,FALSE)</f>
        <v>#REF!</v>
      </c>
      <c r="K87" s="29">
        <v>1188</v>
      </c>
      <c r="L87" s="30" t="e">
        <f t="shared" si="1"/>
        <v>#REF!</v>
      </c>
      <c r="M87" s="53">
        <v>3482.6898360761152</v>
      </c>
      <c r="N87" s="54">
        <v>6684.3299251048884</v>
      </c>
      <c r="O87" s="55"/>
      <c r="P87" s="56"/>
      <c r="Q87" s="56"/>
    </row>
    <row r="88" spans="1:17">
      <c r="A88" s="27">
        <v>418</v>
      </c>
      <c r="B88" s="18">
        <v>418100214</v>
      </c>
      <c r="C88" s="28" t="s">
        <v>473</v>
      </c>
      <c r="D88" s="18">
        <v>100</v>
      </c>
      <c r="E88" s="28" t="s">
        <v>105</v>
      </c>
      <c r="F88" s="18">
        <v>214</v>
      </c>
      <c r="G88" s="28" t="s">
        <v>219</v>
      </c>
      <c r="H88" s="49">
        <v>1</v>
      </c>
      <c r="I88" s="29">
        <v>15156.400257894737</v>
      </c>
      <c r="J88" s="29" t="e">
        <f>VLOOKUP(F88,'rates - 26Q3'!$F$9:$J$1062,6,FALSE)</f>
        <v>#REF!</v>
      </c>
      <c r="K88" s="29">
        <v>1188</v>
      </c>
      <c r="L88" s="30" t="e">
        <f t="shared" si="1"/>
        <v>#REF!</v>
      </c>
      <c r="M88" s="53">
        <v>634.73878646148114</v>
      </c>
      <c r="N88" s="54">
        <v>3670.7163710309469</v>
      </c>
      <c r="O88" s="55"/>
      <c r="P88" s="56"/>
      <c r="Q88" s="56"/>
    </row>
    <row r="89" spans="1:17">
      <c r="A89" s="27">
        <v>418</v>
      </c>
      <c r="B89" s="18">
        <v>418100276</v>
      </c>
      <c r="C89" s="28" t="s">
        <v>473</v>
      </c>
      <c r="D89" s="18">
        <v>100</v>
      </c>
      <c r="E89" s="28" t="s">
        <v>105</v>
      </c>
      <c r="F89" s="18">
        <v>276</v>
      </c>
      <c r="G89" s="28" t="s">
        <v>281</v>
      </c>
      <c r="H89" s="49">
        <v>1</v>
      </c>
      <c r="I89" s="29">
        <v>15731</v>
      </c>
      <c r="J89" s="29" t="e">
        <f>VLOOKUP(F89,'rates - 26Q3'!$F$9:$J$1062,6,FALSE)</f>
        <v>#REF!</v>
      </c>
      <c r="K89" s="29">
        <v>1188</v>
      </c>
      <c r="L89" s="30" t="e">
        <f t="shared" si="1"/>
        <v>#REF!</v>
      </c>
      <c r="M89" s="53">
        <v>9908.407689887179</v>
      </c>
      <c r="N89" s="54">
        <v>16245.411869735879</v>
      </c>
      <c r="O89" s="55"/>
      <c r="P89" s="56"/>
      <c r="Q89" s="56"/>
    </row>
    <row r="90" spans="1:17">
      <c r="A90" s="27">
        <v>418</v>
      </c>
      <c r="B90" s="18">
        <v>418100308</v>
      </c>
      <c r="C90" s="28" t="s">
        <v>473</v>
      </c>
      <c r="D90" s="18">
        <v>100</v>
      </c>
      <c r="E90" s="28" t="s">
        <v>105</v>
      </c>
      <c r="F90" s="18">
        <v>308</v>
      </c>
      <c r="G90" s="28" t="s">
        <v>313</v>
      </c>
      <c r="H90" s="49">
        <v>1</v>
      </c>
      <c r="I90" s="29">
        <v>11242</v>
      </c>
      <c r="J90" s="29" t="e">
        <f>VLOOKUP(F90,'rates - 26Q3'!$F$9:$J$1062,6,FALSE)</f>
        <v>#REF!</v>
      </c>
      <c r="K90" s="29">
        <v>1188</v>
      </c>
      <c r="L90" s="30" t="e">
        <f t="shared" si="1"/>
        <v>#REF!</v>
      </c>
      <c r="M90" s="53">
        <v>3014.3883055013666</v>
      </c>
      <c r="N90" s="54">
        <v>6643.8731014432451</v>
      </c>
      <c r="O90" s="55"/>
      <c r="P90" s="56"/>
      <c r="Q90" s="56"/>
    </row>
    <row r="91" spans="1:17">
      <c r="A91" s="27">
        <v>418</v>
      </c>
      <c r="B91" s="18">
        <v>418100655</v>
      </c>
      <c r="C91" s="28" t="s">
        <v>473</v>
      </c>
      <c r="D91" s="18">
        <v>100</v>
      </c>
      <c r="E91" s="28" t="s">
        <v>105</v>
      </c>
      <c r="F91" s="18">
        <v>655</v>
      </c>
      <c r="G91" s="28" t="s">
        <v>374</v>
      </c>
      <c r="H91" s="49">
        <v>1</v>
      </c>
      <c r="I91" s="29">
        <v>13544.770979759571</v>
      </c>
      <c r="J91" s="29" t="e">
        <f>VLOOKUP(F91,'rates - 26Q3'!$F$9:$J$1062,6,FALSE)</f>
        <v>#REF!</v>
      </c>
      <c r="K91" s="29">
        <v>1188</v>
      </c>
      <c r="L91" s="30" t="e">
        <f t="shared" si="1"/>
        <v>#REF!</v>
      </c>
      <c r="M91" s="53">
        <v>8982.478761510356</v>
      </c>
      <c r="N91" s="54">
        <v>10840.519250117257</v>
      </c>
      <c r="O91" s="55"/>
      <c r="P91" s="56"/>
      <c r="Q91" s="56"/>
    </row>
    <row r="92" spans="1:17">
      <c r="A92" s="27">
        <v>420</v>
      </c>
      <c r="B92" s="18">
        <v>420049010</v>
      </c>
      <c r="C92" s="28" t="s">
        <v>474</v>
      </c>
      <c r="D92" s="18">
        <v>49</v>
      </c>
      <c r="E92" s="28" t="s">
        <v>54</v>
      </c>
      <c r="F92" s="18">
        <v>10</v>
      </c>
      <c r="G92" s="28" t="s">
        <v>15</v>
      </c>
      <c r="H92" s="49">
        <v>7</v>
      </c>
      <c r="I92" s="29">
        <v>15830</v>
      </c>
      <c r="J92" s="29" t="e">
        <f>VLOOKUP(F92,'rates - 26Q3'!$F$9:$J$1062,6,FALSE)</f>
        <v>#REF!</v>
      </c>
      <c r="K92" s="29">
        <v>1188</v>
      </c>
      <c r="L92" s="30" t="e">
        <f t="shared" si="1"/>
        <v>#REF!</v>
      </c>
      <c r="M92" s="53">
        <v>3679.6502940833743</v>
      </c>
      <c r="N92" s="54">
        <v>7064.4348671659318</v>
      </c>
      <c r="O92" s="55"/>
      <c r="P92" s="56"/>
      <c r="Q92" s="56"/>
    </row>
    <row r="93" spans="1:17">
      <c r="A93" s="27">
        <v>420</v>
      </c>
      <c r="B93" s="18">
        <v>420049016</v>
      </c>
      <c r="C93" s="28" t="s">
        <v>474</v>
      </c>
      <c r="D93" s="18">
        <v>49</v>
      </c>
      <c r="E93" s="28" t="s">
        <v>54</v>
      </c>
      <c r="F93" s="18">
        <v>16</v>
      </c>
      <c r="G93" s="28" t="s">
        <v>21</v>
      </c>
      <c r="H93" s="49">
        <v>1</v>
      </c>
      <c r="I93" s="29">
        <v>16375</v>
      </c>
      <c r="J93" s="29" t="e">
        <f>VLOOKUP(F93,'rates - 26Q3'!$F$9:$J$1062,6,FALSE)</f>
        <v>#REF!</v>
      </c>
      <c r="K93" s="29">
        <v>1188</v>
      </c>
      <c r="L93" s="30" t="e">
        <f t="shared" si="1"/>
        <v>#REF!</v>
      </c>
      <c r="M93" s="53">
        <v>27.346320015050878</v>
      </c>
      <c r="N93" s="54">
        <v>925.71996470890008</v>
      </c>
      <c r="O93" s="55"/>
      <c r="P93" s="56"/>
      <c r="Q93" s="56"/>
    </row>
    <row r="94" spans="1:17">
      <c r="A94" s="27">
        <v>420</v>
      </c>
      <c r="B94" s="18">
        <v>420049026</v>
      </c>
      <c r="C94" s="28" t="s">
        <v>474</v>
      </c>
      <c r="D94" s="18">
        <v>49</v>
      </c>
      <c r="E94" s="28" t="s">
        <v>54</v>
      </c>
      <c r="F94" s="18">
        <v>26</v>
      </c>
      <c r="G94" s="28" t="s">
        <v>31</v>
      </c>
      <c r="H94" s="49">
        <v>5</v>
      </c>
      <c r="I94" s="29">
        <v>12451</v>
      </c>
      <c r="J94" s="29" t="e">
        <f>VLOOKUP(F94,'rates - 26Q3'!$F$9:$J$1062,6,FALSE)</f>
        <v>#REF!</v>
      </c>
      <c r="K94" s="29">
        <v>1188</v>
      </c>
      <c r="L94" s="30" t="e">
        <f t="shared" si="1"/>
        <v>#REF!</v>
      </c>
      <c r="M94" s="53">
        <v>2711.1687306509884</v>
      </c>
      <c r="N94" s="54">
        <v>4978.0624362530143</v>
      </c>
      <c r="O94" s="55"/>
      <c r="P94" s="56"/>
      <c r="Q94" s="56"/>
    </row>
    <row r="95" spans="1:17">
      <c r="A95" s="27">
        <v>420</v>
      </c>
      <c r="B95" s="18">
        <v>420049035</v>
      </c>
      <c r="C95" s="28" t="s">
        <v>474</v>
      </c>
      <c r="D95" s="18">
        <v>49</v>
      </c>
      <c r="E95" s="28" t="s">
        <v>54</v>
      </c>
      <c r="F95" s="18">
        <v>35</v>
      </c>
      <c r="G95" s="28" t="s">
        <v>40</v>
      </c>
      <c r="H95" s="49">
        <v>21</v>
      </c>
      <c r="I95" s="29">
        <v>18651</v>
      </c>
      <c r="J95" s="29" t="e">
        <f>VLOOKUP(F95,'rates - 26Q3'!$F$9:$J$1062,6,FALSE)</f>
        <v>#REF!</v>
      </c>
      <c r="K95" s="29">
        <v>1188</v>
      </c>
      <c r="L95" s="30" t="e">
        <f t="shared" si="1"/>
        <v>#REF!</v>
      </c>
      <c r="M95" s="53">
        <v>4309.4833108878956</v>
      </c>
      <c r="N95" s="54">
        <v>7828.2199241318667</v>
      </c>
      <c r="O95" s="55"/>
      <c r="P95" s="56"/>
      <c r="Q95" s="56"/>
    </row>
    <row r="96" spans="1:17">
      <c r="A96" s="27">
        <v>420</v>
      </c>
      <c r="B96" s="18">
        <v>420049044</v>
      </c>
      <c r="C96" s="28" t="s">
        <v>474</v>
      </c>
      <c r="D96" s="18">
        <v>49</v>
      </c>
      <c r="E96" s="28" t="s">
        <v>54</v>
      </c>
      <c r="F96" s="18">
        <v>44</v>
      </c>
      <c r="G96" s="28" t="s">
        <v>49</v>
      </c>
      <c r="H96" s="49">
        <v>6</v>
      </c>
      <c r="I96" s="29">
        <v>19544</v>
      </c>
      <c r="J96" s="29" t="e">
        <f>VLOOKUP(F96,'rates - 26Q3'!$F$9:$J$1062,6,FALSE)</f>
        <v>#REF!</v>
      </c>
      <c r="K96" s="29">
        <v>1188</v>
      </c>
      <c r="L96" s="30" t="e">
        <f t="shared" si="1"/>
        <v>#REF!</v>
      </c>
      <c r="M96" s="53">
        <v>0</v>
      </c>
      <c r="N96" s="54">
        <v>1287.3240383225639</v>
      </c>
      <c r="O96" s="55"/>
      <c r="P96" s="56"/>
      <c r="Q96" s="56"/>
    </row>
    <row r="97" spans="1:17">
      <c r="A97" s="27">
        <v>420</v>
      </c>
      <c r="B97" s="18">
        <v>420049049</v>
      </c>
      <c r="C97" s="28" t="s">
        <v>474</v>
      </c>
      <c r="D97" s="18">
        <v>49</v>
      </c>
      <c r="E97" s="28" t="s">
        <v>54</v>
      </c>
      <c r="F97" s="18">
        <v>49</v>
      </c>
      <c r="G97" s="28" t="s">
        <v>54</v>
      </c>
      <c r="H97" s="49">
        <v>224</v>
      </c>
      <c r="I97" s="29">
        <v>18469</v>
      </c>
      <c r="J97" s="29" t="e">
        <f>VLOOKUP(F97,'rates - 26Q3'!$F$9:$J$1062,6,FALSE)</f>
        <v>#REF!</v>
      </c>
      <c r="K97" s="29">
        <v>1188</v>
      </c>
      <c r="L97" s="30" t="e">
        <f t="shared" si="1"/>
        <v>#REF!</v>
      </c>
      <c r="M97" s="53">
        <v>21492.054833617571</v>
      </c>
      <c r="N97" s="54">
        <v>24980.060205152833</v>
      </c>
      <c r="O97" s="55"/>
      <c r="P97" s="56"/>
      <c r="Q97" s="56"/>
    </row>
    <row r="98" spans="1:17">
      <c r="A98" s="27">
        <v>420</v>
      </c>
      <c r="B98" s="18">
        <v>420049050</v>
      </c>
      <c r="C98" s="28" t="s">
        <v>474</v>
      </c>
      <c r="D98" s="18">
        <v>49</v>
      </c>
      <c r="E98" s="28" t="s">
        <v>54</v>
      </c>
      <c r="F98" s="18">
        <v>50</v>
      </c>
      <c r="G98" s="28" t="s">
        <v>55</v>
      </c>
      <c r="H98" s="49">
        <v>1</v>
      </c>
      <c r="I98" s="29">
        <v>5497</v>
      </c>
      <c r="J98" s="29" t="e">
        <f>VLOOKUP(F98,'rates - 26Q3'!$F$9:$J$1062,6,FALSE)</f>
        <v>#REF!</v>
      </c>
      <c r="K98" s="29">
        <v>1188</v>
      </c>
      <c r="L98" s="30" t="e">
        <f t="shared" si="1"/>
        <v>#REF!</v>
      </c>
      <c r="M98" s="53">
        <v>1663.1573014068663</v>
      </c>
      <c r="N98" s="54">
        <v>2589.6724808185609</v>
      </c>
      <c r="O98" s="55"/>
      <c r="P98" s="56"/>
      <c r="Q98" s="56"/>
    </row>
    <row r="99" spans="1:17">
      <c r="A99" s="27">
        <v>420</v>
      </c>
      <c r="B99" s="18">
        <v>420049056</v>
      </c>
      <c r="C99" s="28" t="s">
        <v>474</v>
      </c>
      <c r="D99" s="18">
        <v>49</v>
      </c>
      <c r="E99" s="28" t="s">
        <v>54</v>
      </c>
      <c r="F99" s="18">
        <v>56</v>
      </c>
      <c r="G99" s="28" t="s">
        <v>61</v>
      </c>
      <c r="H99" s="49">
        <v>1</v>
      </c>
      <c r="I99" s="29">
        <v>5497</v>
      </c>
      <c r="J99" s="29" t="e">
        <f>VLOOKUP(F99,'rates - 26Q3'!$F$9:$J$1062,6,FALSE)</f>
        <v>#REF!</v>
      </c>
      <c r="K99" s="29">
        <v>1188</v>
      </c>
      <c r="L99" s="30" t="e">
        <f t="shared" si="1"/>
        <v>#REF!</v>
      </c>
      <c r="M99" s="53">
        <v>1104.5279675758056</v>
      </c>
      <c r="N99" s="54">
        <v>2135.5100674186551</v>
      </c>
      <c r="O99" s="55"/>
      <c r="P99" s="56"/>
      <c r="Q99" s="56"/>
    </row>
    <row r="100" spans="1:17">
      <c r="A100" s="27">
        <v>420</v>
      </c>
      <c r="B100" s="18">
        <v>420049057</v>
      </c>
      <c r="C100" s="28" t="s">
        <v>474</v>
      </c>
      <c r="D100" s="18">
        <v>49</v>
      </c>
      <c r="E100" s="28" t="s">
        <v>54</v>
      </c>
      <c r="F100" s="18">
        <v>57</v>
      </c>
      <c r="G100" s="28" t="s">
        <v>62</v>
      </c>
      <c r="H100" s="49">
        <v>3</v>
      </c>
      <c r="I100" s="29">
        <v>15801</v>
      </c>
      <c r="J100" s="29" t="e">
        <f>VLOOKUP(F100,'rates - 26Q3'!$F$9:$J$1062,6,FALSE)</f>
        <v>#REF!</v>
      </c>
      <c r="K100" s="29">
        <v>1188</v>
      </c>
      <c r="L100" s="30" t="e">
        <f t="shared" si="1"/>
        <v>#REF!</v>
      </c>
      <c r="M100" s="53">
        <v>241.88614556339417</v>
      </c>
      <c r="N100" s="54">
        <v>832.50105201973565</v>
      </c>
      <c r="O100" s="55"/>
      <c r="P100" s="56"/>
      <c r="Q100" s="56"/>
    </row>
    <row r="101" spans="1:17">
      <c r="A101" s="27">
        <v>420</v>
      </c>
      <c r="B101" s="18">
        <v>420049088</v>
      </c>
      <c r="C101" s="28" t="s">
        <v>474</v>
      </c>
      <c r="D101" s="18">
        <v>49</v>
      </c>
      <c r="E101" s="28" t="s">
        <v>54</v>
      </c>
      <c r="F101" s="18">
        <v>88</v>
      </c>
      <c r="G101" s="28" t="s">
        <v>93</v>
      </c>
      <c r="H101" s="49">
        <v>1</v>
      </c>
      <c r="I101" s="29">
        <v>13522.748360704687</v>
      </c>
      <c r="J101" s="29" t="e">
        <f>VLOOKUP(F101,'rates - 26Q3'!$F$9:$J$1062,6,FALSE)</f>
        <v>#REF!</v>
      </c>
      <c r="K101" s="29">
        <v>1188</v>
      </c>
      <c r="L101" s="30" t="e">
        <f t="shared" si="1"/>
        <v>#REF!</v>
      </c>
      <c r="M101" s="53">
        <v>2537.0235637155965</v>
      </c>
      <c r="N101" s="54">
        <v>4576.8961942112855</v>
      </c>
      <c r="O101" s="55"/>
      <c r="P101" s="56"/>
      <c r="Q101" s="56"/>
    </row>
    <row r="102" spans="1:17">
      <c r="A102" s="27">
        <v>420</v>
      </c>
      <c r="B102" s="18">
        <v>420049093</v>
      </c>
      <c r="C102" s="28" t="s">
        <v>474</v>
      </c>
      <c r="D102" s="18">
        <v>49</v>
      </c>
      <c r="E102" s="28" t="s">
        <v>54</v>
      </c>
      <c r="F102" s="18">
        <v>93</v>
      </c>
      <c r="G102" s="28" t="s">
        <v>98</v>
      </c>
      <c r="H102" s="49">
        <v>16</v>
      </c>
      <c r="I102" s="29">
        <v>15429</v>
      </c>
      <c r="J102" s="29" t="e">
        <f>VLOOKUP(F102,'rates - 26Q3'!$F$9:$J$1062,6,FALSE)</f>
        <v>#REF!</v>
      </c>
      <c r="K102" s="29">
        <v>1188</v>
      </c>
      <c r="L102" s="30" t="e">
        <f t="shared" si="1"/>
        <v>#REF!</v>
      </c>
      <c r="M102" s="53">
        <v>0</v>
      </c>
      <c r="N102" s="54">
        <v>765.39827198455532</v>
      </c>
      <c r="O102" s="55"/>
      <c r="P102" s="56"/>
      <c r="Q102" s="56"/>
    </row>
    <row r="103" spans="1:17">
      <c r="A103" s="27">
        <v>420</v>
      </c>
      <c r="B103" s="18">
        <v>420049097</v>
      </c>
      <c r="C103" s="28" t="s">
        <v>474</v>
      </c>
      <c r="D103" s="18">
        <v>49</v>
      </c>
      <c r="E103" s="28" t="s">
        <v>54</v>
      </c>
      <c r="F103" s="18">
        <v>97</v>
      </c>
      <c r="G103" s="28" t="s">
        <v>102</v>
      </c>
      <c r="H103" s="49">
        <v>1</v>
      </c>
      <c r="I103" s="29">
        <v>12451</v>
      </c>
      <c r="J103" s="29" t="e">
        <f>VLOOKUP(F103,'rates - 26Q3'!$F$9:$J$1062,6,FALSE)</f>
        <v>#REF!</v>
      </c>
      <c r="K103" s="29">
        <v>1188</v>
      </c>
      <c r="L103" s="30" t="e">
        <f t="shared" si="1"/>
        <v>#REF!</v>
      </c>
      <c r="M103" s="53">
        <v>0</v>
      </c>
      <c r="N103" s="54">
        <v>146.71195616440673</v>
      </c>
      <c r="O103" s="55"/>
      <c r="P103" s="56"/>
      <c r="Q103" s="56"/>
    </row>
    <row r="104" spans="1:17">
      <c r="A104" s="27">
        <v>420</v>
      </c>
      <c r="B104" s="18">
        <v>420049100</v>
      </c>
      <c r="C104" s="28" t="s">
        <v>474</v>
      </c>
      <c r="D104" s="18">
        <v>49</v>
      </c>
      <c r="E104" s="28" t="s">
        <v>54</v>
      </c>
      <c r="F104" s="18">
        <v>100</v>
      </c>
      <c r="G104" s="28" t="s">
        <v>105</v>
      </c>
      <c r="H104" s="49">
        <v>1</v>
      </c>
      <c r="I104" s="29">
        <v>18250.951534425098</v>
      </c>
      <c r="J104" s="29" t="e">
        <f>VLOOKUP(F104,'rates - 26Q3'!$F$9:$J$1062,6,FALSE)</f>
        <v>#REF!</v>
      </c>
      <c r="K104" s="29">
        <v>1188</v>
      </c>
      <c r="L104" s="30" t="e">
        <f t="shared" si="1"/>
        <v>#REF!</v>
      </c>
      <c r="M104" s="53">
        <v>4607.5806474441451</v>
      </c>
      <c r="N104" s="54">
        <v>9379.3686932206183</v>
      </c>
      <c r="O104" s="55"/>
      <c r="P104" s="56"/>
      <c r="Q104" s="56"/>
    </row>
    <row r="105" spans="1:17">
      <c r="A105" s="27">
        <v>420</v>
      </c>
      <c r="B105" s="18">
        <v>420049149</v>
      </c>
      <c r="C105" s="28" t="s">
        <v>474</v>
      </c>
      <c r="D105" s="18">
        <v>49</v>
      </c>
      <c r="E105" s="28" t="s">
        <v>54</v>
      </c>
      <c r="F105" s="18">
        <v>149</v>
      </c>
      <c r="G105" s="28" t="s">
        <v>154</v>
      </c>
      <c r="H105" s="49">
        <v>2</v>
      </c>
      <c r="I105" s="29">
        <v>12419</v>
      </c>
      <c r="J105" s="29" t="e">
        <f>VLOOKUP(F105,'rates - 26Q3'!$F$9:$J$1062,6,FALSE)</f>
        <v>#REF!</v>
      </c>
      <c r="K105" s="29">
        <v>1188</v>
      </c>
      <c r="L105" s="30" t="e">
        <f t="shared" si="1"/>
        <v>#REF!</v>
      </c>
      <c r="M105" s="53">
        <v>0</v>
      </c>
      <c r="N105" s="54">
        <v>458.9652710983155</v>
      </c>
      <c r="O105" s="55"/>
      <c r="P105" s="56"/>
      <c r="Q105" s="56"/>
    </row>
    <row r="106" spans="1:17">
      <c r="A106" s="27">
        <v>420</v>
      </c>
      <c r="B106" s="18">
        <v>420049153</v>
      </c>
      <c r="C106" s="28" t="s">
        <v>474</v>
      </c>
      <c r="D106" s="18">
        <v>49</v>
      </c>
      <c r="E106" s="28" t="s">
        <v>54</v>
      </c>
      <c r="F106" s="18">
        <v>153</v>
      </c>
      <c r="G106" s="28" t="s">
        <v>158</v>
      </c>
      <c r="H106" s="49">
        <v>3</v>
      </c>
      <c r="I106" s="29">
        <v>12450</v>
      </c>
      <c r="J106" s="29" t="e">
        <f>VLOOKUP(F106,'rates - 26Q3'!$F$9:$J$1062,6,FALSE)</f>
        <v>#REF!</v>
      </c>
      <c r="K106" s="29">
        <v>1188</v>
      </c>
      <c r="L106" s="30" t="e">
        <f t="shared" si="1"/>
        <v>#REF!</v>
      </c>
      <c r="M106" s="53">
        <v>4.2724532104330137E-3</v>
      </c>
      <c r="N106" s="54">
        <v>658.74736172683515</v>
      </c>
      <c r="O106" s="55"/>
      <c r="P106" s="56"/>
      <c r="Q106" s="56"/>
    </row>
    <row r="107" spans="1:17">
      <c r="A107" s="27">
        <v>420</v>
      </c>
      <c r="B107" s="18">
        <v>420049155</v>
      </c>
      <c r="C107" s="28" t="s">
        <v>474</v>
      </c>
      <c r="D107" s="18">
        <v>49</v>
      </c>
      <c r="E107" s="28" t="s">
        <v>54</v>
      </c>
      <c r="F107" s="18">
        <v>155</v>
      </c>
      <c r="G107" s="28" t="s">
        <v>160</v>
      </c>
      <c r="H107" s="49">
        <v>2</v>
      </c>
      <c r="I107" s="29">
        <v>14320</v>
      </c>
      <c r="J107" s="29" t="e">
        <f>VLOOKUP(F107,'rates - 26Q3'!$F$9:$J$1062,6,FALSE)</f>
        <v>#REF!</v>
      </c>
      <c r="K107" s="29">
        <v>1188</v>
      </c>
      <c r="L107" s="30" t="e">
        <f t="shared" si="1"/>
        <v>#REF!</v>
      </c>
      <c r="M107" s="53">
        <v>8721.7163975731455</v>
      </c>
      <c r="N107" s="54">
        <v>12693.341165718033</v>
      </c>
      <c r="O107" s="55"/>
      <c r="P107" s="56"/>
      <c r="Q107" s="56"/>
    </row>
    <row r="108" spans="1:17">
      <c r="A108" s="27">
        <v>420</v>
      </c>
      <c r="B108" s="18">
        <v>420049165</v>
      </c>
      <c r="C108" s="28" t="s">
        <v>474</v>
      </c>
      <c r="D108" s="18">
        <v>49</v>
      </c>
      <c r="E108" s="28" t="s">
        <v>54</v>
      </c>
      <c r="F108" s="18">
        <v>165</v>
      </c>
      <c r="G108" s="28" t="s">
        <v>170</v>
      </c>
      <c r="H108" s="49">
        <v>4</v>
      </c>
      <c r="I108" s="29">
        <v>15748</v>
      </c>
      <c r="J108" s="29" t="e">
        <f>VLOOKUP(F108,'rates - 26Q3'!$F$9:$J$1062,6,FALSE)</f>
        <v>#REF!</v>
      </c>
      <c r="K108" s="29">
        <v>1188</v>
      </c>
      <c r="L108" s="30" t="e">
        <f t="shared" si="1"/>
        <v>#REF!</v>
      </c>
      <c r="M108" s="53">
        <v>0</v>
      </c>
      <c r="N108" s="54">
        <v>871.66578384219611</v>
      </c>
      <c r="O108" s="55"/>
      <c r="P108" s="56"/>
      <c r="Q108" s="56"/>
    </row>
    <row r="109" spans="1:17">
      <c r="A109" s="27">
        <v>420</v>
      </c>
      <c r="B109" s="18">
        <v>420049174</v>
      </c>
      <c r="C109" s="28" t="s">
        <v>474</v>
      </c>
      <c r="D109" s="18">
        <v>49</v>
      </c>
      <c r="E109" s="28" t="s">
        <v>54</v>
      </c>
      <c r="F109" s="18">
        <v>174</v>
      </c>
      <c r="G109" s="28" t="s">
        <v>179</v>
      </c>
      <c r="H109" s="49">
        <v>2</v>
      </c>
      <c r="I109" s="29">
        <v>12449</v>
      </c>
      <c r="J109" s="29" t="e">
        <f>VLOOKUP(F109,'rates - 26Q3'!$F$9:$J$1062,6,FALSE)</f>
        <v>#REF!</v>
      </c>
      <c r="K109" s="29">
        <v>1188</v>
      </c>
      <c r="L109" s="30" t="e">
        <f t="shared" si="1"/>
        <v>#REF!</v>
      </c>
      <c r="M109" s="53">
        <v>4171.7536207727899</v>
      </c>
      <c r="N109" s="54">
        <v>8916.031917320186</v>
      </c>
      <c r="O109" s="55"/>
      <c r="P109" s="56"/>
      <c r="Q109" s="56"/>
    </row>
    <row r="110" spans="1:17">
      <c r="A110" s="27">
        <v>420</v>
      </c>
      <c r="B110" s="18">
        <v>420049176</v>
      </c>
      <c r="C110" s="28" t="s">
        <v>474</v>
      </c>
      <c r="D110" s="18">
        <v>49</v>
      </c>
      <c r="E110" s="28" t="s">
        <v>54</v>
      </c>
      <c r="F110" s="18">
        <v>176</v>
      </c>
      <c r="G110" s="28" t="s">
        <v>181</v>
      </c>
      <c r="H110" s="49">
        <v>10</v>
      </c>
      <c r="I110" s="29">
        <v>13419</v>
      </c>
      <c r="J110" s="29" t="e">
        <f>VLOOKUP(F110,'rates - 26Q3'!$F$9:$J$1062,6,FALSE)</f>
        <v>#REF!</v>
      </c>
      <c r="K110" s="29">
        <v>1188</v>
      </c>
      <c r="L110" s="30" t="e">
        <f t="shared" si="1"/>
        <v>#REF!</v>
      </c>
      <c r="M110" s="53">
        <v>2864.3756027750915</v>
      </c>
      <c r="N110" s="54">
        <v>6674.8572498906615</v>
      </c>
      <c r="O110" s="55"/>
      <c r="P110" s="56"/>
      <c r="Q110" s="56"/>
    </row>
    <row r="111" spans="1:17">
      <c r="A111" s="27">
        <v>420</v>
      </c>
      <c r="B111" s="18">
        <v>420049181</v>
      </c>
      <c r="C111" s="28" t="s">
        <v>474</v>
      </c>
      <c r="D111" s="18">
        <v>49</v>
      </c>
      <c r="E111" s="28" t="s">
        <v>54</v>
      </c>
      <c r="F111" s="18">
        <v>181</v>
      </c>
      <c r="G111" s="28" t="s">
        <v>186</v>
      </c>
      <c r="H111" s="49">
        <v>3</v>
      </c>
      <c r="I111" s="29">
        <v>21031</v>
      </c>
      <c r="J111" s="29" t="e">
        <f>VLOOKUP(F111,'rates - 26Q3'!$F$9:$J$1062,6,FALSE)</f>
        <v>#REF!</v>
      </c>
      <c r="K111" s="29">
        <v>1188</v>
      </c>
      <c r="L111" s="30" t="e">
        <f t="shared" si="1"/>
        <v>#REF!</v>
      </c>
      <c r="M111" s="53">
        <v>0</v>
      </c>
      <c r="N111" s="54">
        <v>1418.4348691453379</v>
      </c>
      <c r="O111" s="55"/>
      <c r="P111" s="56"/>
      <c r="Q111" s="56"/>
    </row>
    <row r="112" spans="1:17">
      <c r="A112" s="27">
        <v>420</v>
      </c>
      <c r="B112" s="18">
        <v>420049184</v>
      </c>
      <c r="C112" s="28" t="s">
        <v>474</v>
      </c>
      <c r="D112" s="18">
        <v>49</v>
      </c>
      <c r="E112" s="28" t="s">
        <v>54</v>
      </c>
      <c r="F112" s="18">
        <v>184</v>
      </c>
      <c r="G112" s="28" t="s">
        <v>189</v>
      </c>
      <c r="H112" s="49">
        <v>1</v>
      </c>
      <c r="I112" s="29">
        <v>12390</v>
      </c>
      <c r="J112" s="29" t="e">
        <f>VLOOKUP(F112,'rates - 26Q3'!$F$9:$J$1062,6,FALSE)</f>
        <v>#REF!</v>
      </c>
      <c r="K112" s="29">
        <v>1188</v>
      </c>
      <c r="L112" s="30" t="e">
        <f t="shared" si="1"/>
        <v>#REF!</v>
      </c>
      <c r="M112" s="53">
        <v>5452.3169178102144</v>
      </c>
      <c r="N112" s="54">
        <v>10470.95187855266</v>
      </c>
      <c r="O112" s="55"/>
      <c r="P112" s="56"/>
      <c r="Q112" s="56"/>
    </row>
    <row r="113" spans="1:17">
      <c r="A113" s="27">
        <v>420</v>
      </c>
      <c r="B113" s="18">
        <v>420049199</v>
      </c>
      <c r="C113" s="28" t="s">
        <v>474</v>
      </c>
      <c r="D113" s="18">
        <v>49</v>
      </c>
      <c r="E113" s="28" t="s">
        <v>54</v>
      </c>
      <c r="F113" s="18">
        <v>199</v>
      </c>
      <c r="G113" s="28" t="s">
        <v>204</v>
      </c>
      <c r="H113" s="49">
        <v>1</v>
      </c>
      <c r="I113" s="29">
        <v>17303</v>
      </c>
      <c r="J113" s="29" t="e">
        <f>VLOOKUP(F113,'rates - 26Q3'!$F$9:$J$1062,6,FALSE)</f>
        <v>#REF!</v>
      </c>
      <c r="K113" s="29">
        <v>1188</v>
      </c>
      <c r="L113" s="30" t="e">
        <f t="shared" si="1"/>
        <v>#REF!</v>
      </c>
      <c r="M113" s="53">
        <v>6896.2107032523854</v>
      </c>
      <c r="N113" s="54">
        <v>13659.008050542547</v>
      </c>
      <c r="O113" s="55"/>
      <c r="P113" s="56"/>
      <c r="Q113" s="56"/>
    </row>
    <row r="114" spans="1:17">
      <c r="A114" s="27">
        <v>420</v>
      </c>
      <c r="B114" s="18">
        <v>420049220</v>
      </c>
      <c r="C114" s="28" t="s">
        <v>474</v>
      </c>
      <c r="D114" s="18">
        <v>49</v>
      </c>
      <c r="E114" s="28" t="s">
        <v>54</v>
      </c>
      <c r="F114" s="18">
        <v>220</v>
      </c>
      <c r="G114" s="28" t="s">
        <v>225</v>
      </c>
      <c r="H114" s="49">
        <v>1</v>
      </c>
      <c r="I114" s="29">
        <v>12390</v>
      </c>
      <c r="J114" s="29" t="e">
        <f>VLOOKUP(F114,'rates - 26Q3'!$F$9:$J$1062,6,FALSE)</f>
        <v>#REF!</v>
      </c>
      <c r="K114" s="29">
        <v>1188</v>
      </c>
      <c r="L114" s="30" t="e">
        <f t="shared" si="1"/>
        <v>#REF!</v>
      </c>
      <c r="M114" s="53">
        <v>2841.7620252421711</v>
      </c>
      <c r="N114" s="54">
        <v>5623.9481063700659</v>
      </c>
      <c r="O114" s="55"/>
      <c r="P114" s="56"/>
      <c r="Q114" s="56"/>
    </row>
    <row r="115" spans="1:17">
      <c r="A115" s="27">
        <v>420</v>
      </c>
      <c r="B115" s="18">
        <v>420049229</v>
      </c>
      <c r="C115" s="28" t="s">
        <v>474</v>
      </c>
      <c r="D115" s="18">
        <v>49</v>
      </c>
      <c r="E115" s="28" t="s">
        <v>54</v>
      </c>
      <c r="F115" s="18">
        <v>229</v>
      </c>
      <c r="G115" s="28" t="s">
        <v>234</v>
      </c>
      <c r="H115" s="49">
        <v>2</v>
      </c>
      <c r="I115" s="29">
        <v>16854.795181196583</v>
      </c>
      <c r="J115" s="29" t="e">
        <f>VLOOKUP(F115,'rates - 26Q3'!$F$9:$J$1062,6,FALSE)</f>
        <v>#REF!</v>
      </c>
      <c r="K115" s="29">
        <v>1188</v>
      </c>
      <c r="L115" s="30" t="e">
        <f t="shared" si="1"/>
        <v>#REF!</v>
      </c>
      <c r="M115" s="53">
        <v>1129.0687148596044</v>
      </c>
      <c r="N115" s="54">
        <v>3227.9105049342979</v>
      </c>
      <c r="O115" s="55"/>
      <c r="P115" s="56"/>
      <c r="Q115" s="56"/>
    </row>
    <row r="116" spans="1:17">
      <c r="A116" s="27">
        <v>420</v>
      </c>
      <c r="B116" s="18">
        <v>420049243</v>
      </c>
      <c r="C116" s="28" t="s">
        <v>474</v>
      </c>
      <c r="D116" s="18">
        <v>49</v>
      </c>
      <c r="E116" s="28" t="s">
        <v>54</v>
      </c>
      <c r="F116" s="18">
        <v>243</v>
      </c>
      <c r="G116" s="28" t="s">
        <v>248</v>
      </c>
      <c r="H116" s="49">
        <v>1</v>
      </c>
      <c r="I116" s="29">
        <v>16414</v>
      </c>
      <c r="J116" s="29" t="e">
        <f>VLOOKUP(F116,'rates - 26Q3'!$F$9:$J$1062,6,FALSE)</f>
        <v>#REF!</v>
      </c>
      <c r="K116" s="29">
        <v>1188</v>
      </c>
      <c r="L116" s="30" t="e">
        <f t="shared" si="1"/>
        <v>#REF!</v>
      </c>
      <c r="M116" s="53">
        <v>1762.7204046423576</v>
      </c>
      <c r="N116" s="54">
        <v>3998.6653345974046</v>
      </c>
      <c r="O116" s="55"/>
      <c r="P116" s="56"/>
      <c r="Q116" s="56"/>
    </row>
    <row r="117" spans="1:17">
      <c r="A117" s="27">
        <v>420</v>
      </c>
      <c r="B117" s="18">
        <v>420049248</v>
      </c>
      <c r="C117" s="28" t="s">
        <v>474</v>
      </c>
      <c r="D117" s="18">
        <v>49</v>
      </c>
      <c r="E117" s="28" t="s">
        <v>54</v>
      </c>
      <c r="F117" s="18">
        <v>248</v>
      </c>
      <c r="G117" s="28" t="s">
        <v>253</v>
      </c>
      <c r="H117" s="49">
        <v>4</v>
      </c>
      <c r="I117" s="29">
        <v>14356</v>
      </c>
      <c r="J117" s="29" t="e">
        <f>VLOOKUP(F117,'rates - 26Q3'!$F$9:$J$1062,6,FALSE)</f>
        <v>#REF!</v>
      </c>
      <c r="K117" s="29">
        <v>1188</v>
      </c>
      <c r="L117" s="30" t="e">
        <f t="shared" si="1"/>
        <v>#REF!</v>
      </c>
      <c r="M117" s="53">
        <v>463.17354800303474</v>
      </c>
      <c r="N117" s="54">
        <v>1557.4279417622583</v>
      </c>
      <c r="O117" s="55"/>
      <c r="P117" s="56"/>
      <c r="Q117" s="56"/>
    </row>
    <row r="118" spans="1:17">
      <c r="A118" s="27">
        <v>420</v>
      </c>
      <c r="B118" s="18">
        <v>420049262</v>
      </c>
      <c r="C118" s="28" t="s">
        <v>474</v>
      </c>
      <c r="D118" s="18">
        <v>49</v>
      </c>
      <c r="E118" s="28" t="s">
        <v>54</v>
      </c>
      <c r="F118" s="18">
        <v>262</v>
      </c>
      <c r="G118" s="28" t="s">
        <v>267</v>
      </c>
      <c r="H118" s="49">
        <v>4</v>
      </c>
      <c r="I118" s="29">
        <v>14080</v>
      </c>
      <c r="J118" s="29" t="e">
        <f>VLOOKUP(F118,'rates - 26Q3'!$F$9:$J$1062,6,FALSE)</f>
        <v>#REF!</v>
      </c>
      <c r="K118" s="29">
        <v>1188</v>
      </c>
      <c r="L118" s="30" t="e">
        <f t="shared" si="1"/>
        <v>#REF!</v>
      </c>
      <c r="M118" s="53">
        <v>935.98428613001488</v>
      </c>
      <c r="N118" s="54">
        <v>6598.2069229364133</v>
      </c>
      <c r="O118" s="55"/>
      <c r="P118" s="56"/>
      <c r="Q118" s="56"/>
    </row>
    <row r="119" spans="1:17">
      <c r="A119" s="27">
        <v>420</v>
      </c>
      <c r="B119" s="18">
        <v>420049274</v>
      </c>
      <c r="C119" s="28" t="s">
        <v>474</v>
      </c>
      <c r="D119" s="18">
        <v>49</v>
      </c>
      <c r="E119" s="28" t="s">
        <v>54</v>
      </c>
      <c r="F119" s="18">
        <v>274</v>
      </c>
      <c r="G119" s="28" t="s">
        <v>279</v>
      </c>
      <c r="H119" s="49">
        <v>5</v>
      </c>
      <c r="I119" s="29">
        <v>18542</v>
      </c>
      <c r="J119" s="29" t="e">
        <f>VLOOKUP(F119,'rates - 26Q3'!$F$9:$J$1062,6,FALSE)</f>
        <v>#REF!</v>
      </c>
      <c r="K119" s="29">
        <v>1188</v>
      </c>
      <c r="L119" s="30" t="e">
        <f t="shared" si="1"/>
        <v>#REF!</v>
      </c>
      <c r="M119" s="53">
        <v>5234.0200487196489</v>
      </c>
      <c r="N119" s="54">
        <v>8964.0346501469357</v>
      </c>
      <c r="O119" s="55"/>
      <c r="P119" s="56"/>
      <c r="Q119" s="56"/>
    </row>
    <row r="120" spans="1:17">
      <c r="A120" s="27">
        <v>420</v>
      </c>
      <c r="B120" s="18">
        <v>420049284</v>
      </c>
      <c r="C120" s="28" t="s">
        <v>474</v>
      </c>
      <c r="D120" s="18">
        <v>49</v>
      </c>
      <c r="E120" s="28" t="s">
        <v>54</v>
      </c>
      <c r="F120" s="18">
        <v>284</v>
      </c>
      <c r="G120" s="28" t="s">
        <v>289</v>
      </c>
      <c r="H120" s="49">
        <v>2</v>
      </c>
      <c r="I120" s="29">
        <v>18040</v>
      </c>
      <c r="J120" s="29" t="e">
        <f>VLOOKUP(F120,'rates - 26Q3'!$F$9:$J$1062,6,FALSE)</f>
        <v>#REF!</v>
      </c>
      <c r="K120" s="29">
        <v>1188</v>
      </c>
      <c r="L120" s="30" t="e">
        <f t="shared" si="1"/>
        <v>#REF!</v>
      </c>
      <c r="M120" s="53">
        <v>5174.0701990818598</v>
      </c>
      <c r="N120" s="54">
        <v>8221.1703582842492</v>
      </c>
      <c r="O120" s="55"/>
      <c r="P120" s="56"/>
      <c r="Q120" s="56"/>
    </row>
    <row r="121" spans="1:17">
      <c r="A121" s="27">
        <v>420</v>
      </c>
      <c r="B121" s="18">
        <v>420049342</v>
      </c>
      <c r="C121" s="28" t="s">
        <v>474</v>
      </c>
      <c r="D121" s="18">
        <v>49</v>
      </c>
      <c r="E121" s="28" t="s">
        <v>54</v>
      </c>
      <c r="F121" s="18">
        <v>342</v>
      </c>
      <c r="G121" s="28" t="s">
        <v>347</v>
      </c>
      <c r="H121" s="49">
        <v>1</v>
      </c>
      <c r="I121" s="29">
        <v>12390</v>
      </c>
      <c r="J121" s="29" t="e">
        <f>VLOOKUP(F121,'rates - 26Q3'!$F$9:$J$1062,6,FALSE)</f>
        <v>#REF!</v>
      </c>
      <c r="K121" s="29">
        <v>1188</v>
      </c>
      <c r="L121" s="30" t="e">
        <f t="shared" si="1"/>
        <v>#REF!</v>
      </c>
      <c r="M121" s="53">
        <v>4540.6758283629533</v>
      </c>
      <c r="N121" s="54">
        <v>10168.306946215467</v>
      </c>
      <c r="O121" s="55"/>
      <c r="P121" s="56"/>
      <c r="Q121" s="56"/>
    </row>
    <row r="122" spans="1:17">
      <c r="A122" s="27">
        <v>420</v>
      </c>
      <c r="B122" s="18">
        <v>420049347</v>
      </c>
      <c r="C122" s="28" t="s">
        <v>474</v>
      </c>
      <c r="D122" s="18">
        <v>49</v>
      </c>
      <c r="E122" s="28" t="s">
        <v>54</v>
      </c>
      <c r="F122" s="18">
        <v>347</v>
      </c>
      <c r="G122" s="28" t="s">
        <v>352</v>
      </c>
      <c r="H122" s="49">
        <v>2</v>
      </c>
      <c r="I122" s="29">
        <v>19743</v>
      </c>
      <c r="J122" s="29" t="e">
        <f>VLOOKUP(F122,'rates - 26Q3'!$F$9:$J$1062,6,FALSE)</f>
        <v>#REF!</v>
      </c>
      <c r="K122" s="29">
        <v>1188</v>
      </c>
      <c r="L122" s="30" t="e">
        <f t="shared" si="1"/>
        <v>#REF!</v>
      </c>
      <c r="M122" s="53">
        <v>6268.7055305317663</v>
      </c>
      <c r="N122" s="54">
        <v>10190.493423368451</v>
      </c>
      <c r="O122" s="55"/>
      <c r="P122" s="56"/>
      <c r="Q122" s="56"/>
    </row>
    <row r="123" spans="1:17">
      <c r="A123" s="27">
        <v>420</v>
      </c>
      <c r="B123" s="18">
        <v>420049616</v>
      </c>
      <c r="C123" s="28" t="s">
        <v>474</v>
      </c>
      <c r="D123" s="18">
        <v>49</v>
      </c>
      <c r="E123" s="28" t="s">
        <v>54</v>
      </c>
      <c r="F123" s="18">
        <v>616</v>
      </c>
      <c r="G123" s="28" t="s">
        <v>364</v>
      </c>
      <c r="H123" s="49">
        <v>3</v>
      </c>
      <c r="I123" s="29">
        <v>19259</v>
      </c>
      <c r="J123" s="29" t="e">
        <f>VLOOKUP(F123,'rates - 26Q3'!$F$9:$J$1062,6,FALSE)</f>
        <v>#REF!</v>
      </c>
      <c r="K123" s="29">
        <v>1188</v>
      </c>
      <c r="L123" s="30" t="e">
        <f t="shared" si="1"/>
        <v>#REF!</v>
      </c>
      <c r="M123" s="53">
        <v>3656.8805558573513</v>
      </c>
      <c r="N123" s="54">
        <v>7482.4764374167062</v>
      </c>
      <c r="O123" s="55"/>
      <c r="P123" s="56"/>
      <c r="Q123" s="56"/>
    </row>
    <row r="124" spans="1:17">
      <c r="A124" s="27">
        <v>420</v>
      </c>
      <c r="B124" s="18">
        <v>420049625</v>
      </c>
      <c r="C124" s="28" t="s">
        <v>474</v>
      </c>
      <c r="D124" s="18">
        <v>49</v>
      </c>
      <c r="E124" s="28" t="s">
        <v>54</v>
      </c>
      <c r="F124" s="18">
        <v>625</v>
      </c>
      <c r="G124" s="28" t="s">
        <v>368</v>
      </c>
      <c r="H124" s="49">
        <v>3</v>
      </c>
      <c r="I124" s="29">
        <v>15528</v>
      </c>
      <c r="J124" s="29" t="e">
        <f>VLOOKUP(F124,'rates - 26Q3'!$F$9:$J$1062,6,FALSE)</f>
        <v>#REF!</v>
      </c>
      <c r="K124" s="29">
        <v>1188</v>
      </c>
      <c r="L124" s="30" t="e">
        <f t="shared" si="1"/>
        <v>#REF!</v>
      </c>
      <c r="M124" s="53">
        <v>832.94234929669074</v>
      </c>
      <c r="N124" s="54">
        <v>2931.329304565148</v>
      </c>
      <c r="O124" s="55"/>
      <c r="P124" s="56"/>
      <c r="Q124" s="56"/>
    </row>
    <row r="125" spans="1:17">
      <c r="A125" s="27">
        <v>428</v>
      </c>
      <c r="B125" s="18">
        <v>428035016</v>
      </c>
      <c r="C125" s="28" t="s">
        <v>475</v>
      </c>
      <c r="D125" s="18">
        <v>35</v>
      </c>
      <c r="E125" s="28" t="s">
        <v>40</v>
      </c>
      <c r="F125" s="18">
        <v>16</v>
      </c>
      <c r="G125" s="28" t="s">
        <v>21</v>
      </c>
      <c r="H125" s="49">
        <v>2</v>
      </c>
      <c r="I125" s="29">
        <v>13161</v>
      </c>
      <c r="J125" s="29" t="e">
        <f>VLOOKUP(F125,'rates - 26Q3'!$F$9:$J$1062,6,FALSE)</f>
        <v>#REF!</v>
      </c>
      <c r="K125" s="29">
        <v>1188</v>
      </c>
      <c r="L125" s="30" t="e">
        <f t="shared" si="1"/>
        <v>#REF!</v>
      </c>
      <c r="M125" s="53">
        <v>21.978926272859098</v>
      </c>
      <c r="N125" s="54">
        <v>744.02445529977558</v>
      </c>
      <c r="O125" s="55"/>
      <c r="P125" s="56"/>
      <c r="Q125" s="56"/>
    </row>
    <row r="126" spans="1:17">
      <c r="A126" s="27">
        <v>428</v>
      </c>
      <c r="B126" s="18">
        <v>428035035</v>
      </c>
      <c r="C126" s="28" t="s">
        <v>475</v>
      </c>
      <c r="D126" s="18">
        <v>35</v>
      </c>
      <c r="E126" s="28" t="s">
        <v>40</v>
      </c>
      <c r="F126" s="18">
        <v>35</v>
      </c>
      <c r="G126" s="28" t="s">
        <v>40</v>
      </c>
      <c r="H126" s="49">
        <v>1885</v>
      </c>
      <c r="I126" s="29">
        <v>19437</v>
      </c>
      <c r="J126" s="29" t="e">
        <f>VLOOKUP(F126,'rates - 26Q3'!$F$9:$J$1062,6,FALSE)</f>
        <v>#REF!</v>
      </c>
      <c r="K126" s="29">
        <v>1188</v>
      </c>
      <c r="L126" s="30" t="e">
        <f t="shared" si="1"/>
        <v>#REF!</v>
      </c>
      <c r="M126" s="53">
        <v>4491.0957650382297</v>
      </c>
      <c r="N126" s="54">
        <v>8158.1207798697724</v>
      </c>
      <c r="O126" s="55"/>
      <c r="P126" s="56"/>
      <c r="Q126" s="56"/>
    </row>
    <row r="127" spans="1:17">
      <c r="A127" s="27">
        <v>428</v>
      </c>
      <c r="B127" s="18">
        <v>428035044</v>
      </c>
      <c r="C127" s="28" t="s">
        <v>475</v>
      </c>
      <c r="D127" s="18">
        <v>35</v>
      </c>
      <c r="E127" s="28" t="s">
        <v>40</v>
      </c>
      <c r="F127" s="18">
        <v>44</v>
      </c>
      <c r="G127" s="28" t="s">
        <v>49</v>
      </c>
      <c r="H127" s="49">
        <v>27</v>
      </c>
      <c r="I127" s="29">
        <v>16864</v>
      </c>
      <c r="J127" s="29" t="e">
        <f>VLOOKUP(F127,'rates - 26Q3'!$F$9:$J$1062,6,FALSE)</f>
        <v>#REF!</v>
      </c>
      <c r="K127" s="29">
        <v>1188</v>
      </c>
      <c r="L127" s="30" t="e">
        <f t="shared" si="1"/>
        <v>#REF!</v>
      </c>
      <c r="M127" s="53">
        <v>0</v>
      </c>
      <c r="N127" s="54">
        <v>1110.7978193958115</v>
      </c>
      <c r="O127" s="55"/>
      <c r="P127" s="56"/>
      <c r="Q127" s="56"/>
    </row>
    <row r="128" spans="1:17">
      <c r="A128" s="27">
        <v>428</v>
      </c>
      <c r="B128" s="18">
        <v>428035057</v>
      </c>
      <c r="C128" s="28" t="s">
        <v>475</v>
      </c>
      <c r="D128" s="18">
        <v>35</v>
      </c>
      <c r="E128" s="28" t="s">
        <v>40</v>
      </c>
      <c r="F128" s="18">
        <v>57</v>
      </c>
      <c r="G128" s="28" t="s">
        <v>62</v>
      </c>
      <c r="H128" s="49">
        <v>195</v>
      </c>
      <c r="I128" s="29">
        <v>20546</v>
      </c>
      <c r="J128" s="29" t="e">
        <f>VLOOKUP(F128,'rates - 26Q3'!$F$9:$J$1062,6,FALSE)</f>
        <v>#REF!</v>
      </c>
      <c r="K128" s="29">
        <v>1188</v>
      </c>
      <c r="L128" s="30" t="e">
        <f t="shared" si="1"/>
        <v>#REF!</v>
      </c>
      <c r="M128" s="53">
        <v>314.52393815236428</v>
      </c>
      <c r="N128" s="54">
        <v>1082.4989946710666</v>
      </c>
      <c r="O128" s="55"/>
      <c r="P128" s="56"/>
      <c r="Q128" s="56"/>
    </row>
    <row r="129" spans="1:17">
      <c r="A129" s="27">
        <v>428</v>
      </c>
      <c r="B129" s="18">
        <v>428035073</v>
      </c>
      <c r="C129" s="28" t="s">
        <v>475</v>
      </c>
      <c r="D129" s="18">
        <v>35</v>
      </c>
      <c r="E129" s="28" t="s">
        <v>40</v>
      </c>
      <c r="F129" s="18">
        <v>73</v>
      </c>
      <c r="G129" s="28" t="s">
        <v>78</v>
      </c>
      <c r="H129" s="49">
        <v>15</v>
      </c>
      <c r="I129" s="29">
        <v>17769</v>
      </c>
      <c r="J129" s="29" t="e">
        <f>VLOOKUP(F129,'rates - 26Q3'!$F$9:$J$1062,6,FALSE)</f>
        <v>#REF!</v>
      </c>
      <c r="K129" s="29">
        <v>1188</v>
      </c>
      <c r="L129" s="30" t="e">
        <f t="shared" si="1"/>
        <v>#REF!</v>
      </c>
      <c r="M129" s="53">
        <v>9433.8346036370785</v>
      </c>
      <c r="N129" s="54">
        <v>13826.4462703481</v>
      </c>
      <c r="O129" s="55"/>
      <c r="P129" s="56"/>
      <c r="Q129" s="56"/>
    </row>
    <row r="130" spans="1:17">
      <c r="A130" s="27">
        <v>428</v>
      </c>
      <c r="B130" s="18">
        <v>428035093</v>
      </c>
      <c r="C130" s="28" t="s">
        <v>475</v>
      </c>
      <c r="D130" s="18">
        <v>35</v>
      </c>
      <c r="E130" s="28" t="s">
        <v>40</v>
      </c>
      <c r="F130" s="18">
        <v>93</v>
      </c>
      <c r="G130" s="28" t="s">
        <v>98</v>
      </c>
      <c r="H130" s="49">
        <v>7</v>
      </c>
      <c r="I130" s="29">
        <v>22657</v>
      </c>
      <c r="J130" s="29" t="e">
        <f>VLOOKUP(F130,'rates - 26Q3'!$F$9:$J$1062,6,FALSE)</f>
        <v>#REF!</v>
      </c>
      <c r="K130" s="29">
        <v>1188</v>
      </c>
      <c r="L130" s="30" t="e">
        <f t="shared" si="1"/>
        <v>#REF!</v>
      </c>
      <c r="M130" s="53">
        <v>0</v>
      </c>
      <c r="N130" s="54">
        <v>1123.9632282295715</v>
      </c>
      <c r="O130" s="55"/>
      <c r="P130" s="56"/>
      <c r="Q130" s="56"/>
    </row>
    <row r="131" spans="1:17">
      <c r="A131" s="27">
        <v>428</v>
      </c>
      <c r="B131" s="18">
        <v>428035128</v>
      </c>
      <c r="C131" s="28" t="s">
        <v>475</v>
      </c>
      <c r="D131" s="18">
        <v>35</v>
      </c>
      <c r="E131" s="28" t="s">
        <v>40</v>
      </c>
      <c r="F131" s="18">
        <v>128</v>
      </c>
      <c r="G131" s="28" t="s">
        <v>133</v>
      </c>
      <c r="H131" s="49">
        <v>1</v>
      </c>
      <c r="I131" s="29">
        <v>12210</v>
      </c>
      <c r="J131" s="29" t="e">
        <f>VLOOKUP(F131,'rates - 26Q3'!$F$9:$J$1062,6,FALSE)</f>
        <v>#REF!</v>
      </c>
      <c r="K131" s="29">
        <v>1188</v>
      </c>
      <c r="L131" s="30" t="e">
        <f t="shared" si="1"/>
        <v>#REF!</v>
      </c>
      <c r="M131" s="53">
        <v>64.483428906114568</v>
      </c>
      <c r="N131" s="54">
        <v>1268.2493576564029</v>
      </c>
      <c r="O131" s="55"/>
      <c r="P131" s="56"/>
      <c r="Q131" s="56"/>
    </row>
    <row r="132" spans="1:17">
      <c r="A132" s="27">
        <v>428</v>
      </c>
      <c r="B132" s="18">
        <v>428035149</v>
      </c>
      <c r="C132" s="28" t="s">
        <v>475</v>
      </c>
      <c r="D132" s="18">
        <v>35</v>
      </c>
      <c r="E132" s="28" t="s">
        <v>40</v>
      </c>
      <c r="F132" s="18">
        <v>149</v>
      </c>
      <c r="G132" s="28" t="s">
        <v>154</v>
      </c>
      <c r="H132" s="49">
        <v>1</v>
      </c>
      <c r="I132" s="29">
        <v>21948.890829499142</v>
      </c>
      <c r="J132" s="29" t="e">
        <f>VLOOKUP(F132,'rates - 26Q3'!$F$9:$J$1062,6,FALSE)</f>
        <v>#REF!</v>
      </c>
      <c r="K132" s="29">
        <v>1188</v>
      </c>
      <c r="L132" s="30" t="e">
        <f t="shared" si="1"/>
        <v>#REF!</v>
      </c>
      <c r="M132" s="53">
        <v>0</v>
      </c>
      <c r="N132" s="54">
        <v>811.15859810519396</v>
      </c>
      <c r="O132" s="55"/>
      <c r="P132" s="56"/>
      <c r="Q132" s="56"/>
    </row>
    <row r="133" spans="1:17">
      <c r="A133" s="27">
        <v>428</v>
      </c>
      <c r="B133" s="18">
        <v>428035163</v>
      </c>
      <c r="C133" s="28" t="s">
        <v>475</v>
      </c>
      <c r="D133" s="18">
        <v>35</v>
      </c>
      <c r="E133" s="28" t="s">
        <v>40</v>
      </c>
      <c r="F133" s="18">
        <v>163</v>
      </c>
      <c r="G133" s="28" t="s">
        <v>168</v>
      </c>
      <c r="H133" s="49">
        <v>11</v>
      </c>
      <c r="I133" s="29">
        <v>17312</v>
      </c>
      <c r="J133" s="29" t="e">
        <f>VLOOKUP(F133,'rates - 26Q3'!$F$9:$J$1062,6,FALSE)</f>
        <v>#REF!</v>
      </c>
      <c r="K133" s="29">
        <v>1188</v>
      </c>
      <c r="L133" s="30" t="e">
        <f t="shared" si="1"/>
        <v>#REF!</v>
      </c>
      <c r="M133" s="53">
        <v>0</v>
      </c>
      <c r="N133" s="54">
        <v>731.23410584688463</v>
      </c>
      <c r="O133" s="55"/>
      <c r="P133" s="56"/>
      <c r="Q133" s="56"/>
    </row>
    <row r="134" spans="1:17">
      <c r="A134" s="27">
        <v>428</v>
      </c>
      <c r="B134" s="18">
        <v>428035165</v>
      </c>
      <c r="C134" s="28" t="s">
        <v>475</v>
      </c>
      <c r="D134" s="18">
        <v>35</v>
      </c>
      <c r="E134" s="28" t="s">
        <v>40</v>
      </c>
      <c r="F134" s="18">
        <v>165</v>
      </c>
      <c r="G134" s="28" t="s">
        <v>170</v>
      </c>
      <c r="H134" s="49">
        <v>4</v>
      </c>
      <c r="I134" s="29">
        <v>21114</v>
      </c>
      <c r="J134" s="29" t="e">
        <f>VLOOKUP(F134,'rates - 26Q3'!$F$9:$J$1062,6,FALSE)</f>
        <v>#REF!</v>
      </c>
      <c r="K134" s="29">
        <v>1188</v>
      </c>
      <c r="L134" s="30" t="e">
        <f t="shared" si="1"/>
        <v>#REF!</v>
      </c>
      <c r="M134" s="53">
        <v>0</v>
      </c>
      <c r="N134" s="54">
        <v>1168.6786487200989</v>
      </c>
      <c r="O134" s="55"/>
      <c r="P134" s="56"/>
      <c r="Q134" s="56"/>
    </row>
    <row r="135" spans="1:17">
      <c r="A135" s="27">
        <v>428</v>
      </c>
      <c r="B135" s="18">
        <v>428035189</v>
      </c>
      <c r="C135" s="28" t="s">
        <v>475</v>
      </c>
      <c r="D135" s="18">
        <v>35</v>
      </c>
      <c r="E135" s="28" t="s">
        <v>40</v>
      </c>
      <c r="F135" s="18">
        <v>189</v>
      </c>
      <c r="G135" s="28" t="s">
        <v>194</v>
      </c>
      <c r="H135" s="49">
        <v>2</v>
      </c>
      <c r="I135" s="29">
        <v>13400.966829428246</v>
      </c>
      <c r="J135" s="29" t="e">
        <f>VLOOKUP(F135,'rates - 26Q3'!$F$9:$J$1062,6,FALSE)</f>
        <v>#REF!</v>
      </c>
      <c r="K135" s="29">
        <v>1188</v>
      </c>
      <c r="L135" s="30" t="e">
        <f t="shared" si="1"/>
        <v>#REF!</v>
      </c>
      <c r="M135" s="53">
        <v>3235.1937705835262</v>
      </c>
      <c r="N135" s="54">
        <v>5391.5525909895186</v>
      </c>
      <c r="O135" s="55"/>
      <c r="P135" s="56"/>
      <c r="Q135" s="56"/>
    </row>
    <row r="136" spans="1:17">
      <c r="A136" s="27">
        <v>428</v>
      </c>
      <c r="B136" s="18">
        <v>428035220</v>
      </c>
      <c r="C136" s="28" t="s">
        <v>475</v>
      </c>
      <c r="D136" s="18">
        <v>35</v>
      </c>
      <c r="E136" s="28" t="s">
        <v>40</v>
      </c>
      <c r="F136" s="18">
        <v>220</v>
      </c>
      <c r="G136" s="28" t="s">
        <v>225</v>
      </c>
      <c r="H136" s="49">
        <v>7</v>
      </c>
      <c r="I136" s="29">
        <v>15835</v>
      </c>
      <c r="J136" s="29" t="e">
        <f>VLOOKUP(F136,'rates - 26Q3'!$F$9:$J$1062,6,FALSE)</f>
        <v>#REF!</v>
      </c>
      <c r="K136" s="29">
        <v>1188</v>
      </c>
      <c r="L136" s="30" t="e">
        <f t="shared" si="1"/>
        <v>#REF!</v>
      </c>
      <c r="M136" s="53">
        <v>3631.9048966674563</v>
      </c>
      <c r="N136" s="54">
        <v>7187.6689478910412</v>
      </c>
      <c r="O136" s="55"/>
      <c r="P136" s="56"/>
      <c r="Q136" s="56"/>
    </row>
    <row r="137" spans="1:17">
      <c r="A137" s="27">
        <v>428</v>
      </c>
      <c r="B137" s="18">
        <v>428035243</v>
      </c>
      <c r="C137" s="28" t="s">
        <v>475</v>
      </c>
      <c r="D137" s="18">
        <v>35</v>
      </c>
      <c r="E137" s="28" t="s">
        <v>40</v>
      </c>
      <c r="F137" s="18">
        <v>243</v>
      </c>
      <c r="G137" s="28" t="s">
        <v>248</v>
      </c>
      <c r="H137" s="49">
        <v>3</v>
      </c>
      <c r="I137" s="29">
        <v>20572</v>
      </c>
      <c r="J137" s="29" t="e">
        <f>VLOOKUP(F137,'rates - 26Q3'!$F$9:$J$1062,6,FALSE)</f>
        <v>#REF!</v>
      </c>
      <c r="K137" s="29">
        <v>1188</v>
      </c>
      <c r="L137" s="30" t="e">
        <f t="shared" si="1"/>
        <v>#REF!</v>
      </c>
      <c r="M137" s="53">
        <v>2209.2533303462042</v>
      </c>
      <c r="N137" s="54">
        <v>5011.6085819019027</v>
      </c>
      <c r="O137" s="55"/>
      <c r="P137" s="56"/>
      <c r="Q137" s="56"/>
    </row>
    <row r="138" spans="1:17">
      <c r="A138" s="27">
        <v>428</v>
      </c>
      <c r="B138" s="18">
        <v>428035244</v>
      </c>
      <c r="C138" s="28" t="s">
        <v>475</v>
      </c>
      <c r="D138" s="18">
        <v>35</v>
      </c>
      <c r="E138" s="28" t="s">
        <v>40</v>
      </c>
      <c r="F138" s="18">
        <v>244</v>
      </c>
      <c r="G138" s="28" t="s">
        <v>249</v>
      </c>
      <c r="H138" s="49">
        <v>24</v>
      </c>
      <c r="I138" s="29">
        <v>15543</v>
      </c>
      <c r="J138" s="29" t="e">
        <f>VLOOKUP(F138,'rates - 26Q3'!$F$9:$J$1062,6,FALSE)</f>
        <v>#REF!</v>
      </c>
      <c r="K138" s="29">
        <v>1188</v>
      </c>
      <c r="L138" s="30" t="e">
        <f t="shared" ref="L138:L201" si="2">SUM(I138:K138)</f>
        <v>#REF!</v>
      </c>
      <c r="M138" s="53">
        <v>3844.3313177401069</v>
      </c>
      <c r="N138" s="54">
        <v>6297.858929312868</v>
      </c>
      <c r="O138" s="55"/>
      <c r="P138" s="56"/>
      <c r="Q138" s="56"/>
    </row>
    <row r="139" spans="1:17">
      <c r="A139" s="27">
        <v>428</v>
      </c>
      <c r="B139" s="18">
        <v>428035248</v>
      </c>
      <c r="C139" s="28" t="s">
        <v>475</v>
      </c>
      <c r="D139" s="18">
        <v>35</v>
      </c>
      <c r="E139" s="28" t="s">
        <v>40</v>
      </c>
      <c r="F139" s="18">
        <v>248</v>
      </c>
      <c r="G139" s="28" t="s">
        <v>253</v>
      </c>
      <c r="H139" s="49">
        <v>18</v>
      </c>
      <c r="I139" s="29">
        <v>18284</v>
      </c>
      <c r="J139" s="29" t="e">
        <f>VLOOKUP(F139,'rates - 26Q3'!$F$9:$J$1062,6,FALSE)</f>
        <v>#REF!</v>
      </c>
      <c r="K139" s="29">
        <v>1188</v>
      </c>
      <c r="L139" s="30" t="e">
        <f t="shared" si="2"/>
        <v>#REF!</v>
      </c>
      <c r="M139" s="53">
        <v>589.90423179768186</v>
      </c>
      <c r="N139" s="54">
        <v>1983.5617502912464</v>
      </c>
      <c r="O139" s="55"/>
      <c r="P139" s="56"/>
      <c r="Q139" s="56"/>
    </row>
    <row r="140" spans="1:17">
      <c r="A140" s="27">
        <v>428</v>
      </c>
      <c r="B140" s="18">
        <v>428035251</v>
      </c>
      <c r="C140" s="28" t="s">
        <v>475</v>
      </c>
      <c r="D140" s="18">
        <v>35</v>
      </c>
      <c r="E140" s="28" t="s">
        <v>40</v>
      </c>
      <c r="F140" s="18">
        <v>251</v>
      </c>
      <c r="G140" s="28" t="s">
        <v>256</v>
      </c>
      <c r="H140" s="49">
        <v>1</v>
      </c>
      <c r="I140" s="29">
        <v>17183.121708039042</v>
      </c>
      <c r="J140" s="29" t="e">
        <f>VLOOKUP(F140,'rates - 26Q3'!$F$9:$J$1062,6,FALSE)</f>
        <v>#REF!</v>
      </c>
      <c r="K140" s="29">
        <v>1188</v>
      </c>
      <c r="L140" s="30" t="e">
        <f t="shared" si="2"/>
        <v>#REF!</v>
      </c>
      <c r="M140" s="53">
        <v>2213.8096228215727</v>
      </c>
      <c r="N140" s="54">
        <v>4766.8370159325386</v>
      </c>
      <c r="O140" s="55"/>
      <c r="P140" s="56"/>
      <c r="Q140" s="56"/>
    </row>
    <row r="141" spans="1:17">
      <c r="A141" s="27">
        <v>428</v>
      </c>
      <c r="B141" s="18">
        <v>428035258</v>
      </c>
      <c r="C141" s="28" t="s">
        <v>475</v>
      </c>
      <c r="D141" s="18">
        <v>35</v>
      </c>
      <c r="E141" s="28" t="s">
        <v>40</v>
      </c>
      <c r="F141" s="18">
        <v>258</v>
      </c>
      <c r="G141" s="28" t="s">
        <v>263</v>
      </c>
      <c r="H141" s="49">
        <v>2</v>
      </c>
      <c r="I141" s="29">
        <v>12819</v>
      </c>
      <c r="J141" s="29" t="e">
        <f>VLOOKUP(F141,'rates - 26Q3'!$F$9:$J$1062,6,FALSE)</f>
        <v>#REF!</v>
      </c>
      <c r="K141" s="29">
        <v>1188</v>
      </c>
      <c r="L141" s="30" t="e">
        <f t="shared" si="2"/>
        <v>#REF!</v>
      </c>
      <c r="M141" s="53">
        <v>2767.6884867316385</v>
      </c>
      <c r="N141" s="54">
        <v>5016.4005912568682</v>
      </c>
      <c r="O141" s="55"/>
      <c r="P141" s="56"/>
      <c r="Q141" s="56"/>
    </row>
    <row r="142" spans="1:17">
      <c r="A142" s="27">
        <v>428</v>
      </c>
      <c r="B142" s="18">
        <v>428035262</v>
      </c>
      <c r="C142" s="28" t="s">
        <v>475</v>
      </c>
      <c r="D142" s="18">
        <v>35</v>
      </c>
      <c r="E142" s="28" t="s">
        <v>40</v>
      </c>
      <c r="F142" s="18">
        <v>262</v>
      </c>
      <c r="G142" s="28" t="s">
        <v>267</v>
      </c>
      <c r="H142" s="49">
        <v>3</v>
      </c>
      <c r="I142" s="29">
        <v>21012</v>
      </c>
      <c r="J142" s="29" t="e">
        <f>VLOOKUP(F142,'rates - 26Q3'!$F$9:$J$1062,6,FALSE)</f>
        <v>#REF!</v>
      </c>
      <c r="K142" s="29">
        <v>1188</v>
      </c>
      <c r="L142" s="30" t="e">
        <f t="shared" si="2"/>
        <v>#REF!</v>
      </c>
      <c r="M142" s="53">
        <v>1396.7970042730049</v>
      </c>
      <c r="N142" s="54">
        <v>9846.6991381207336</v>
      </c>
      <c r="O142" s="55"/>
      <c r="P142" s="56"/>
      <c r="Q142" s="56"/>
    </row>
    <row r="143" spans="1:17">
      <c r="A143" s="27">
        <v>428</v>
      </c>
      <c r="B143" s="18">
        <v>428035276</v>
      </c>
      <c r="C143" s="28" t="s">
        <v>475</v>
      </c>
      <c r="D143" s="18">
        <v>35</v>
      </c>
      <c r="E143" s="28" t="s">
        <v>40</v>
      </c>
      <c r="F143" s="18">
        <v>276</v>
      </c>
      <c r="G143" s="28" t="s">
        <v>281</v>
      </c>
      <c r="H143" s="49">
        <v>1</v>
      </c>
      <c r="I143" s="29">
        <v>12645.114264334974</v>
      </c>
      <c r="J143" s="29" t="e">
        <f>VLOOKUP(F143,'rates - 26Q3'!$F$9:$J$1062,6,FALSE)</f>
        <v>#REF!</v>
      </c>
      <c r="K143" s="29">
        <v>1188</v>
      </c>
      <c r="L143" s="30" t="e">
        <f t="shared" si="2"/>
        <v>#REF!</v>
      </c>
      <c r="M143" s="53">
        <v>7964.7160012865497</v>
      </c>
      <c r="N143" s="54">
        <v>13058.616067891035</v>
      </c>
      <c r="O143" s="55"/>
      <c r="P143" s="56"/>
      <c r="Q143" s="56"/>
    </row>
    <row r="144" spans="1:17">
      <c r="A144" s="27">
        <v>428</v>
      </c>
      <c r="B144" s="18">
        <v>428035285</v>
      </c>
      <c r="C144" s="28" t="s">
        <v>475</v>
      </c>
      <c r="D144" s="18">
        <v>35</v>
      </c>
      <c r="E144" s="28" t="s">
        <v>40</v>
      </c>
      <c r="F144" s="18">
        <v>285</v>
      </c>
      <c r="G144" s="28" t="s">
        <v>290</v>
      </c>
      <c r="H144" s="49">
        <v>6</v>
      </c>
      <c r="I144" s="29">
        <v>14171</v>
      </c>
      <c r="J144" s="29" t="e">
        <f>VLOOKUP(F144,'rates - 26Q3'!$F$9:$J$1062,6,FALSE)</f>
        <v>#REF!</v>
      </c>
      <c r="K144" s="29">
        <v>1188</v>
      </c>
      <c r="L144" s="30" t="e">
        <f t="shared" si="2"/>
        <v>#REF!</v>
      </c>
      <c r="M144" s="53">
        <v>2363.7295394523862</v>
      </c>
      <c r="N144" s="54">
        <v>4340.195261843397</v>
      </c>
      <c r="O144" s="55"/>
      <c r="P144" s="56"/>
      <c r="Q144" s="56"/>
    </row>
    <row r="145" spans="1:17">
      <c r="A145" s="27">
        <v>428</v>
      </c>
      <c r="B145" s="18">
        <v>428035293</v>
      </c>
      <c r="C145" s="28" t="s">
        <v>475</v>
      </c>
      <c r="D145" s="18">
        <v>35</v>
      </c>
      <c r="E145" s="28" t="s">
        <v>40</v>
      </c>
      <c r="F145" s="18">
        <v>293</v>
      </c>
      <c r="G145" s="28" t="s">
        <v>298</v>
      </c>
      <c r="H145" s="49">
        <v>4</v>
      </c>
      <c r="I145" s="29">
        <v>15553</v>
      </c>
      <c r="J145" s="29" t="e">
        <f>VLOOKUP(F145,'rates - 26Q3'!$F$9:$J$1062,6,FALSE)</f>
        <v>#REF!</v>
      </c>
      <c r="K145" s="29">
        <v>1188</v>
      </c>
      <c r="L145" s="30" t="e">
        <f t="shared" si="2"/>
        <v>#REF!</v>
      </c>
      <c r="M145" s="53">
        <v>0</v>
      </c>
      <c r="N145" s="54">
        <v>1335.6218256733591</v>
      </c>
      <c r="O145" s="55"/>
      <c r="P145" s="56"/>
      <c r="Q145" s="56"/>
    </row>
    <row r="146" spans="1:17">
      <c r="A146" s="27">
        <v>428</v>
      </c>
      <c r="B146" s="18">
        <v>428035336</v>
      </c>
      <c r="C146" s="28" t="s">
        <v>475</v>
      </c>
      <c r="D146" s="18">
        <v>35</v>
      </c>
      <c r="E146" s="28" t="s">
        <v>40</v>
      </c>
      <c r="F146" s="18">
        <v>336</v>
      </c>
      <c r="G146" s="28" t="s">
        <v>341</v>
      </c>
      <c r="H146" s="49">
        <v>3</v>
      </c>
      <c r="I146" s="29">
        <v>14465</v>
      </c>
      <c r="J146" s="29" t="e">
        <f>VLOOKUP(F146,'rates - 26Q3'!$F$9:$J$1062,6,FALSE)</f>
        <v>#REF!</v>
      </c>
      <c r="K146" s="29">
        <v>1188</v>
      </c>
      <c r="L146" s="30" t="e">
        <f t="shared" si="2"/>
        <v>#REF!</v>
      </c>
      <c r="M146" s="53">
        <v>274.1685088670456</v>
      </c>
      <c r="N146" s="54">
        <v>3823.3711142608699</v>
      </c>
      <c r="O146" s="55"/>
      <c r="P146" s="56"/>
      <c r="Q146" s="56"/>
    </row>
    <row r="147" spans="1:17">
      <c r="A147" s="27">
        <v>428</v>
      </c>
      <c r="B147" s="18">
        <v>428035346</v>
      </c>
      <c r="C147" s="28" t="s">
        <v>475</v>
      </c>
      <c r="D147" s="18">
        <v>35</v>
      </c>
      <c r="E147" s="28" t="s">
        <v>40</v>
      </c>
      <c r="F147" s="18">
        <v>346</v>
      </c>
      <c r="G147" s="28" t="s">
        <v>351</v>
      </c>
      <c r="H147" s="49">
        <v>8</v>
      </c>
      <c r="I147" s="29">
        <v>13822</v>
      </c>
      <c r="J147" s="29" t="e">
        <f>VLOOKUP(F147,'rates - 26Q3'!$F$9:$J$1062,6,FALSE)</f>
        <v>#REF!</v>
      </c>
      <c r="K147" s="29">
        <v>1188</v>
      </c>
      <c r="L147" s="30" t="e">
        <f t="shared" si="2"/>
        <v>#REF!</v>
      </c>
      <c r="M147" s="53">
        <v>692.29127027825962</v>
      </c>
      <c r="N147" s="54">
        <v>2693.2582240772354</v>
      </c>
      <c r="O147" s="55"/>
      <c r="P147" s="56"/>
      <c r="Q147" s="56"/>
    </row>
    <row r="148" spans="1:17">
      <c r="A148" s="27">
        <v>428</v>
      </c>
      <c r="B148" s="18">
        <v>428035730</v>
      </c>
      <c r="C148" s="28" t="s">
        <v>475</v>
      </c>
      <c r="D148" s="18">
        <v>35</v>
      </c>
      <c r="E148" s="28" t="s">
        <v>40</v>
      </c>
      <c r="F148" s="18">
        <v>730</v>
      </c>
      <c r="G148" s="28" t="s">
        <v>399</v>
      </c>
      <c r="H148" s="49">
        <v>1</v>
      </c>
      <c r="I148" s="29">
        <v>14093.902809446256</v>
      </c>
      <c r="J148" s="29" t="e">
        <f>VLOOKUP(F148,'rates - 26Q3'!$F$9:$J$1062,6,FALSE)</f>
        <v>#REF!</v>
      </c>
      <c r="K148" s="29">
        <v>1188</v>
      </c>
      <c r="L148" s="30" t="e">
        <f t="shared" si="2"/>
        <v>#REF!</v>
      </c>
      <c r="M148" s="53">
        <v>2821.5367001404702</v>
      </c>
      <c r="N148" s="54">
        <v>7188.7030586331093</v>
      </c>
      <c r="O148" s="55"/>
      <c r="P148" s="56"/>
      <c r="Q148" s="56"/>
    </row>
    <row r="149" spans="1:17">
      <c r="A149" s="27">
        <v>429</v>
      </c>
      <c r="B149" s="18">
        <v>429163035</v>
      </c>
      <c r="C149" s="28" t="s">
        <v>476</v>
      </c>
      <c r="D149" s="18">
        <v>163</v>
      </c>
      <c r="E149" s="28" t="s">
        <v>168</v>
      </c>
      <c r="F149" s="18">
        <v>35</v>
      </c>
      <c r="G149" s="28" t="s">
        <v>40</v>
      </c>
      <c r="H149" s="49">
        <v>1</v>
      </c>
      <c r="I149" s="29">
        <v>20141</v>
      </c>
      <c r="J149" s="29" t="e">
        <f>VLOOKUP(F149,'rates - 26Q3'!$F$9:$J$1062,6,FALSE)</f>
        <v>#REF!</v>
      </c>
      <c r="K149" s="29">
        <v>1188</v>
      </c>
      <c r="L149" s="30" t="e">
        <f t="shared" si="2"/>
        <v>#REF!</v>
      </c>
      <c r="M149" s="53">
        <v>4653.7613728268225</v>
      </c>
      <c r="N149" s="54">
        <v>8453.6044979861654</v>
      </c>
      <c r="O149" s="55"/>
      <c r="P149" s="56"/>
      <c r="Q149" s="56"/>
    </row>
    <row r="150" spans="1:17">
      <c r="A150" s="27">
        <v>429</v>
      </c>
      <c r="B150" s="18">
        <v>429163049</v>
      </c>
      <c r="C150" s="28" t="s">
        <v>476</v>
      </c>
      <c r="D150" s="18">
        <v>163</v>
      </c>
      <c r="E150" s="28" t="s">
        <v>168</v>
      </c>
      <c r="F150" s="18">
        <v>49</v>
      </c>
      <c r="G150" s="28" t="s">
        <v>54</v>
      </c>
      <c r="H150" s="49">
        <v>2</v>
      </c>
      <c r="I150" s="29">
        <v>18199</v>
      </c>
      <c r="J150" s="29" t="e">
        <f>VLOOKUP(F150,'rates - 26Q3'!$F$9:$J$1062,6,FALSE)</f>
        <v>#REF!</v>
      </c>
      <c r="K150" s="29">
        <v>1188</v>
      </c>
      <c r="L150" s="30" t="e">
        <f t="shared" si="2"/>
        <v>#REF!</v>
      </c>
      <c r="M150" s="53">
        <v>21177.86051854492</v>
      </c>
      <c r="N150" s="54">
        <v>24614.874420573738</v>
      </c>
      <c r="O150" s="55"/>
      <c r="P150" s="56"/>
      <c r="Q150" s="56"/>
    </row>
    <row r="151" spans="1:17">
      <c r="A151" s="27">
        <v>429</v>
      </c>
      <c r="B151" s="18">
        <v>429163071</v>
      </c>
      <c r="C151" s="28" t="s">
        <v>476</v>
      </c>
      <c r="D151" s="18">
        <v>163</v>
      </c>
      <c r="E151" s="28" t="s">
        <v>168</v>
      </c>
      <c r="F151" s="18">
        <v>71</v>
      </c>
      <c r="G151" s="28" t="s">
        <v>76</v>
      </c>
      <c r="H151" s="49">
        <v>1</v>
      </c>
      <c r="I151" s="29">
        <v>18651</v>
      </c>
      <c r="J151" s="29" t="e">
        <f>VLOOKUP(F151,'rates - 26Q3'!$F$9:$J$1062,6,FALSE)</f>
        <v>#REF!</v>
      </c>
      <c r="K151" s="29">
        <v>1188</v>
      </c>
      <c r="L151" s="30" t="e">
        <f t="shared" si="2"/>
        <v>#REF!</v>
      </c>
      <c r="M151" s="53">
        <v>5620.3767527976452</v>
      </c>
      <c r="N151" s="54">
        <v>9691.6552996756036</v>
      </c>
      <c r="O151" s="55"/>
      <c r="P151" s="56"/>
      <c r="Q151" s="56"/>
    </row>
    <row r="152" spans="1:17">
      <c r="A152" s="27">
        <v>429</v>
      </c>
      <c r="B152" s="18">
        <v>429163093</v>
      </c>
      <c r="C152" s="28" t="s">
        <v>476</v>
      </c>
      <c r="D152" s="18">
        <v>163</v>
      </c>
      <c r="E152" s="28" t="s">
        <v>168</v>
      </c>
      <c r="F152" s="18">
        <v>93</v>
      </c>
      <c r="G152" s="28" t="s">
        <v>98</v>
      </c>
      <c r="H152" s="49">
        <v>1</v>
      </c>
      <c r="I152" s="29">
        <v>21564.706527873641</v>
      </c>
      <c r="J152" s="29" t="e">
        <f>VLOOKUP(F152,'rates - 26Q3'!$F$9:$J$1062,6,FALSE)</f>
        <v>#REF!</v>
      </c>
      <c r="K152" s="29">
        <v>1188</v>
      </c>
      <c r="L152" s="30" t="e">
        <f t="shared" si="2"/>
        <v>#REF!</v>
      </c>
      <c r="M152" s="53">
        <v>0</v>
      </c>
      <c r="N152" s="54">
        <v>1069.7769856950254</v>
      </c>
      <c r="O152" s="55"/>
      <c r="P152" s="56"/>
      <c r="Q152" s="56"/>
    </row>
    <row r="153" spans="1:17">
      <c r="A153" s="27">
        <v>429</v>
      </c>
      <c r="B153" s="18">
        <v>429163160</v>
      </c>
      <c r="C153" s="28" t="s">
        <v>476</v>
      </c>
      <c r="D153" s="18">
        <v>163</v>
      </c>
      <c r="E153" s="28" t="s">
        <v>168</v>
      </c>
      <c r="F153" s="18">
        <v>160</v>
      </c>
      <c r="G153" s="28" t="s">
        <v>165</v>
      </c>
      <c r="H153" s="49">
        <v>1</v>
      </c>
      <c r="I153" s="29">
        <v>21667</v>
      </c>
      <c r="J153" s="29" t="e">
        <f>VLOOKUP(F153,'rates - 26Q3'!$F$9:$J$1062,6,FALSE)</f>
        <v>#REF!</v>
      </c>
      <c r="K153" s="29">
        <v>1188</v>
      </c>
      <c r="L153" s="30" t="e">
        <f t="shared" si="2"/>
        <v>#REF!</v>
      </c>
      <c r="M153" s="53">
        <v>0</v>
      </c>
      <c r="N153" s="54">
        <v>873.6799671221379</v>
      </c>
      <c r="O153" s="55"/>
      <c r="P153" s="56"/>
      <c r="Q153" s="56"/>
    </row>
    <row r="154" spans="1:17">
      <c r="A154" s="27">
        <v>429</v>
      </c>
      <c r="B154" s="18">
        <v>429163163</v>
      </c>
      <c r="C154" s="28" t="s">
        <v>476</v>
      </c>
      <c r="D154" s="18">
        <v>163</v>
      </c>
      <c r="E154" s="28" t="s">
        <v>168</v>
      </c>
      <c r="F154" s="18">
        <v>163</v>
      </c>
      <c r="G154" s="28" t="s">
        <v>168</v>
      </c>
      <c r="H154" s="49">
        <v>1560</v>
      </c>
      <c r="I154" s="29">
        <v>18677</v>
      </c>
      <c r="J154" s="29" t="e">
        <f>VLOOKUP(F154,'rates - 26Q3'!$F$9:$J$1062,6,FALSE)</f>
        <v>#REF!</v>
      </c>
      <c r="K154" s="29">
        <v>1188</v>
      </c>
      <c r="L154" s="30" t="e">
        <f t="shared" si="2"/>
        <v>#REF!</v>
      </c>
      <c r="M154" s="53">
        <v>0</v>
      </c>
      <c r="N154" s="54">
        <v>788.88975247817871</v>
      </c>
      <c r="O154" s="55"/>
      <c r="P154" s="56"/>
      <c r="Q154" s="56"/>
    </row>
    <row r="155" spans="1:17">
      <c r="A155" s="27">
        <v>429</v>
      </c>
      <c r="B155" s="18">
        <v>429163165</v>
      </c>
      <c r="C155" s="28" t="s">
        <v>476</v>
      </c>
      <c r="D155" s="18">
        <v>163</v>
      </c>
      <c r="E155" s="28" t="s">
        <v>168</v>
      </c>
      <c r="F155" s="18">
        <v>165</v>
      </c>
      <c r="G155" s="28" t="s">
        <v>170</v>
      </c>
      <c r="H155" s="49">
        <v>5</v>
      </c>
      <c r="I155" s="29">
        <v>19134</v>
      </c>
      <c r="J155" s="29" t="e">
        <f>VLOOKUP(F155,'rates - 26Q3'!$F$9:$J$1062,6,FALSE)</f>
        <v>#REF!</v>
      </c>
      <c r="K155" s="29">
        <v>1188</v>
      </c>
      <c r="L155" s="30" t="e">
        <f t="shared" si="2"/>
        <v>#REF!</v>
      </c>
      <c r="M155" s="53">
        <v>0</v>
      </c>
      <c r="N155" s="54">
        <v>1059.0838905281053</v>
      </c>
      <c r="O155" s="55"/>
      <c r="P155" s="56"/>
      <c r="Q155" s="56"/>
    </row>
    <row r="156" spans="1:17">
      <c r="A156" s="27">
        <v>429</v>
      </c>
      <c r="B156" s="18">
        <v>429163168</v>
      </c>
      <c r="C156" s="28" t="s">
        <v>476</v>
      </c>
      <c r="D156" s="18">
        <v>163</v>
      </c>
      <c r="E156" s="28" t="s">
        <v>168</v>
      </c>
      <c r="F156" s="18">
        <v>168</v>
      </c>
      <c r="G156" s="28" t="s">
        <v>173</v>
      </c>
      <c r="H156" s="49">
        <v>2</v>
      </c>
      <c r="I156" s="29">
        <v>15980</v>
      </c>
      <c r="J156" s="29" t="e">
        <f>VLOOKUP(F156,'rates - 26Q3'!$F$9:$J$1062,6,FALSE)</f>
        <v>#REF!</v>
      </c>
      <c r="K156" s="29">
        <v>1188</v>
      </c>
      <c r="L156" s="30" t="e">
        <f t="shared" si="2"/>
        <v>#REF!</v>
      </c>
      <c r="M156" s="53">
        <v>5460.0211421926506</v>
      </c>
      <c r="N156" s="54">
        <v>11660.660532511494</v>
      </c>
      <c r="O156" s="55"/>
      <c r="P156" s="56"/>
      <c r="Q156" s="56"/>
    </row>
    <row r="157" spans="1:17">
      <c r="A157" s="27">
        <v>429</v>
      </c>
      <c r="B157" s="18">
        <v>429163229</v>
      </c>
      <c r="C157" s="28" t="s">
        <v>476</v>
      </c>
      <c r="D157" s="18">
        <v>163</v>
      </c>
      <c r="E157" s="28" t="s">
        <v>168</v>
      </c>
      <c r="F157" s="18">
        <v>229</v>
      </c>
      <c r="G157" s="28" t="s">
        <v>234</v>
      </c>
      <c r="H157" s="49">
        <v>6</v>
      </c>
      <c r="I157" s="29">
        <v>16633</v>
      </c>
      <c r="J157" s="29" t="e">
        <f>VLOOKUP(F157,'rates - 26Q3'!$F$9:$J$1062,6,FALSE)</f>
        <v>#REF!</v>
      </c>
      <c r="K157" s="29">
        <v>1188</v>
      </c>
      <c r="L157" s="30" t="e">
        <f t="shared" si="2"/>
        <v>#REF!</v>
      </c>
      <c r="M157" s="53">
        <v>1114.2111032717112</v>
      </c>
      <c r="N157" s="54">
        <v>3185.4338691976045</v>
      </c>
      <c r="O157" s="55"/>
      <c r="P157" s="56"/>
      <c r="Q157" s="56"/>
    </row>
    <row r="158" spans="1:17">
      <c r="A158" s="27">
        <v>429</v>
      </c>
      <c r="B158" s="18">
        <v>429163248</v>
      </c>
      <c r="C158" s="28" t="s">
        <v>476</v>
      </c>
      <c r="D158" s="18">
        <v>163</v>
      </c>
      <c r="E158" s="28" t="s">
        <v>168</v>
      </c>
      <c r="F158" s="18">
        <v>248</v>
      </c>
      <c r="G158" s="28" t="s">
        <v>253</v>
      </c>
      <c r="H158" s="49">
        <v>7</v>
      </c>
      <c r="I158" s="29">
        <v>15931</v>
      </c>
      <c r="J158" s="29" t="e">
        <f>VLOOKUP(F158,'rates - 26Q3'!$F$9:$J$1062,6,FALSE)</f>
        <v>#REF!</v>
      </c>
      <c r="K158" s="29">
        <v>1188</v>
      </c>
      <c r="L158" s="30" t="e">
        <f t="shared" si="2"/>
        <v>#REF!</v>
      </c>
      <c r="M158" s="53">
        <v>513.98842248790606</v>
      </c>
      <c r="N158" s="54">
        <v>1728.2937127482983</v>
      </c>
      <c r="O158" s="55"/>
      <c r="P158" s="56"/>
      <c r="Q158" s="56"/>
    </row>
    <row r="159" spans="1:17">
      <c r="A159" s="27">
        <v>429</v>
      </c>
      <c r="B159" s="18">
        <v>429163258</v>
      </c>
      <c r="C159" s="28" t="s">
        <v>476</v>
      </c>
      <c r="D159" s="18">
        <v>163</v>
      </c>
      <c r="E159" s="28" t="s">
        <v>168</v>
      </c>
      <c r="F159" s="18">
        <v>258</v>
      </c>
      <c r="G159" s="28" t="s">
        <v>263</v>
      </c>
      <c r="H159" s="49">
        <v>22</v>
      </c>
      <c r="I159" s="29">
        <v>17038</v>
      </c>
      <c r="J159" s="29" t="e">
        <f>VLOOKUP(F159,'rates - 26Q3'!$F$9:$J$1062,6,FALSE)</f>
        <v>#REF!</v>
      </c>
      <c r="K159" s="29">
        <v>1188</v>
      </c>
      <c r="L159" s="30" t="e">
        <f t="shared" si="2"/>
        <v>#REF!</v>
      </c>
      <c r="M159" s="53">
        <v>3678.5924359882738</v>
      </c>
      <c r="N159" s="54">
        <v>6667.4025488598563</v>
      </c>
      <c r="O159" s="55"/>
      <c r="P159" s="56"/>
      <c r="Q159" s="56"/>
    </row>
    <row r="160" spans="1:17">
      <c r="A160" s="27">
        <v>429</v>
      </c>
      <c r="B160" s="18">
        <v>429163262</v>
      </c>
      <c r="C160" s="28" t="s">
        <v>476</v>
      </c>
      <c r="D160" s="18">
        <v>163</v>
      </c>
      <c r="E160" s="28" t="s">
        <v>168</v>
      </c>
      <c r="F160" s="18">
        <v>262</v>
      </c>
      <c r="G160" s="28" t="s">
        <v>267</v>
      </c>
      <c r="H160" s="49">
        <v>16</v>
      </c>
      <c r="I160" s="29">
        <v>19539</v>
      </c>
      <c r="J160" s="29" t="e">
        <f>VLOOKUP(F160,'rates - 26Q3'!$F$9:$J$1062,6,FALSE)</f>
        <v>#REF!</v>
      </c>
      <c r="K160" s="29">
        <v>1188</v>
      </c>
      <c r="L160" s="30" t="e">
        <f t="shared" si="2"/>
        <v>#REF!</v>
      </c>
      <c r="M160" s="53">
        <v>1298.8776254754521</v>
      </c>
      <c r="N160" s="54">
        <v>9156.4179735266043</v>
      </c>
      <c r="O160" s="55"/>
      <c r="P160" s="56"/>
      <c r="Q160" s="56"/>
    </row>
    <row r="161" spans="1:17">
      <c r="A161" s="27">
        <v>429</v>
      </c>
      <c r="B161" s="18">
        <v>429163291</v>
      </c>
      <c r="C161" s="28" t="s">
        <v>476</v>
      </c>
      <c r="D161" s="18">
        <v>163</v>
      </c>
      <c r="E161" s="28" t="s">
        <v>168</v>
      </c>
      <c r="F161" s="18">
        <v>291</v>
      </c>
      <c r="G161" s="28" t="s">
        <v>296</v>
      </c>
      <c r="H161" s="49">
        <v>2</v>
      </c>
      <c r="I161" s="29">
        <v>17715</v>
      </c>
      <c r="J161" s="29" t="e">
        <f>VLOOKUP(F161,'rates - 26Q3'!$F$9:$J$1062,6,FALSE)</f>
        <v>#REF!</v>
      </c>
      <c r="K161" s="29">
        <v>1188</v>
      </c>
      <c r="L161" s="30" t="e">
        <f t="shared" si="2"/>
        <v>#REF!</v>
      </c>
      <c r="M161" s="53">
        <v>5976.0048197467368</v>
      </c>
      <c r="N161" s="54">
        <v>10817.756366296977</v>
      </c>
      <c r="O161" s="55"/>
      <c r="P161" s="56"/>
      <c r="Q161" s="56"/>
    </row>
    <row r="162" spans="1:17">
      <c r="A162" s="27">
        <v>429</v>
      </c>
      <c r="B162" s="18">
        <v>429163305</v>
      </c>
      <c r="C162" s="28" t="s">
        <v>476</v>
      </c>
      <c r="D162" s="18">
        <v>163</v>
      </c>
      <c r="E162" s="28" t="s">
        <v>168</v>
      </c>
      <c r="F162" s="18">
        <v>305</v>
      </c>
      <c r="G162" s="28" t="s">
        <v>310</v>
      </c>
      <c r="H162" s="49">
        <v>1</v>
      </c>
      <c r="I162" s="29">
        <v>19101</v>
      </c>
      <c r="J162" s="29" t="e">
        <f>VLOOKUP(F162,'rates - 26Q3'!$F$9:$J$1062,6,FALSE)</f>
        <v>#REF!</v>
      </c>
      <c r="K162" s="29">
        <v>1188</v>
      </c>
      <c r="L162" s="30" t="e">
        <f t="shared" si="2"/>
        <v>#REF!</v>
      </c>
      <c r="M162" s="53">
        <v>3648.8289170013122</v>
      </c>
      <c r="N162" s="54">
        <v>8472.4454982952484</v>
      </c>
      <c r="O162" s="55"/>
      <c r="P162" s="56"/>
      <c r="Q162" s="56"/>
    </row>
    <row r="163" spans="1:17">
      <c r="A163" s="27">
        <v>429</v>
      </c>
      <c r="B163" s="18">
        <v>429163347</v>
      </c>
      <c r="C163" s="28" t="s">
        <v>476</v>
      </c>
      <c r="D163" s="18">
        <v>163</v>
      </c>
      <c r="E163" s="28" t="s">
        <v>168</v>
      </c>
      <c r="F163" s="18">
        <v>347</v>
      </c>
      <c r="G163" s="28" t="s">
        <v>352</v>
      </c>
      <c r="H163" s="49">
        <v>2</v>
      </c>
      <c r="I163" s="29">
        <v>11091</v>
      </c>
      <c r="J163" s="29" t="e">
        <f>VLOOKUP(F163,'rates - 26Q3'!$F$9:$J$1062,6,FALSE)</f>
        <v>#REF!</v>
      </c>
      <c r="K163" s="29">
        <v>1188</v>
      </c>
      <c r="L163" s="30" t="e">
        <f t="shared" si="2"/>
        <v>#REF!</v>
      </c>
      <c r="M163" s="53">
        <v>3521.5627330764237</v>
      </c>
      <c r="N163" s="54">
        <v>5724.7005297360811</v>
      </c>
      <c r="O163" s="55"/>
      <c r="P163" s="56"/>
      <c r="Q163" s="56"/>
    </row>
    <row r="164" spans="1:17">
      <c r="A164" s="27">
        <v>430</v>
      </c>
      <c r="B164" s="18">
        <v>430170064</v>
      </c>
      <c r="C164" s="28" t="s">
        <v>477</v>
      </c>
      <c r="D164" s="18">
        <v>170</v>
      </c>
      <c r="E164" s="28" t="s">
        <v>175</v>
      </c>
      <c r="F164" s="18">
        <v>64</v>
      </c>
      <c r="G164" s="28" t="s">
        <v>69</v>
      </c>
      <c r="H164" s="49">
        <v>77</v>
      </c>
      <c r="I164" s="29">
        <v>14631</v>
      </c>
      <c r="J164" s="29" t="e">
        <f>VLOOKUP(F164,'rates - 26Q3'!$F$9:$J$1062,6,FALSE)</f>
        <v>#REF!</v>
      </c>
      <c r="K164" s="29">
        <v>1188</v>
      </c>
      <c r="L164" s="30" t="e">
        <f t="shared" si="2"/>
        <v>#REF!</v>
      </c>
      <c r="M164" s="53">
        <v>599.66653195055915</v>
      </c>
      <c r="N164" s="54">
        <v>2425.7123589321782</v>
      </c>
      <c r="O164" s="55"/>
      <c r="P164" s="56"/>
      <c r="Q164" s="56"/>
    </row>
    <row r="165" spans="1:17">
      <c r="A165" s="27">
        <v>430</v>
      </c>
      <c r="B165" s="18">
        <v>430170100</v>
      </c>
      <c r="C165" s="28" t="s">
        <v>477</v>
      </c>
      <c r="D165" s="18">
        <v>170</v>
      </c>
      <c r="E165" s="28" t="s">
        <v>175</v>
      </c>
      <c r="F165" s="18">
        <v>100</v>
      </c>
      <c r="G165" s="28" t="s">
        <v>105</v>
      </c>
      <c r="H165" s="49">
        <v>3</v>
      </c>
      <c r="I165" s="29">
        <v>13253</v>
      </c>
      <c r="J165" s="29" t="e">
        <f>VLOOKUP(F165,'rates - 26Q3'!$F$9:$J$1062,6,FALSE)</f>
        <v>#REF!</v>
      </c>
      <c r="K165" s="29">
        <v>1188</v>
      </c>
      <c r="L165" s="30" t="e">
        <f t="shared" si="2"/>
        <v>#REF!</v>
      </c>
      <c r="M165" s="53">
        <v>3345.8127487433921</v>
      </c>
      <c r="N165" s="54">
        <v>6810.8653434747321</v>
      </c>
      <c r="O165" s="55"/>
      <c r="P165" s="56"/>
      <c r="Q165" s="56"/>
    </row>
    <row r="166" spans="1:17">
      <c r="A166" s="27">
        <v>430</v>
      </c>
      <c r="B166" s="18">
        <v>430170101</v>
      </c>
      <c r="C166" s="28" t="s">
        <v>477</v>
      </c>
      <c r="D166" s="18">
        <v>170</v>
      </c>
      <c r="E166" s="28" t="s">
        <v>175</v>
      </c>
      <c r="F166" s="18">
        <v>101</v>
      </c>
      <c r="G166" s="28" t="s">
        <v>106</v>
      </c>
      <c r="H166" s="49">
        <v>2</v>
      </c>
      <c r="I166" s="29">
        <v>12280</v>
      </c>
      <c r="J166" s="29" t="e">
        <f>VLOOKUP(F166,'rates - 26Q3'!$F$9:$J$1062,6,FALSE)</f>
        <v>#REF!</v>
      </c>
      <c r="K166" s="29">
        <v>1188</v>
      </c>
      <c r="L166" s="30" t="e">
        <f t="shared" si="2"/>
        <v>#REF!</v>
      </c>
      <c r="M166" s="53">
        <v>1025.2683161401292</v>
      </c>
      <c r="N166" s="54">
        <v>4775.9890518200664</v>
      </c>
      <c r="O166" s="55"/>
      <c r="P166" s="56"/>
      <c r="Q166" s="56"/>
    </row>
    <row r="167" spans="1:17">
      <c r="A167" s="27">
        <v>430</v>
      </c>
      <c r="B167" s="18">
        <v>430170110</v>
      </c>
      <c r="C167" s="28" t="s">
        <v>477</v>
      </c>
      <c r="D167" s="18">
        <v>170</v>
      </c>
      <c r="E167" s="28" t="s">
        <v>175</v>
      </c>
      <c r="F167" s="18">
        <v>110</v>
      </c>
      <c r="G167" s="28" t="s">
        <v>115</v>
      </c>
      <c r="H167" s="49">
        <v>4</v>
      </c>
      <c r="I167" s="29">
        <v>13253</v>
      </c>
      <c r="J167" s="29" t="e">
        <f>VLOOKUP(F167,'rates - 26Q3'!$F$9:$J$1062,6,FALSE)</f>
        <v>#REF!</v>
      </c>
      <c r="K167" s="29">
        <v>1188</v>
      </c>
      <c r="L167" s="30" t="e">
        <f t="shared" si="2"/>
        <v>#REF!</v>
      </c>
      <c r="M167" s="53">
        <v>601.65373108544554</v>
      </c>
      <c r="N167" s="54">
        <v>4290.7312228856827</v>
      </c>
      <c r="O167" s="55"/>
      <c r="P167" s="56"/>
      <c r="Q167" s="56"/>
    </row>
    <row r="168" spans="1:17">
      <c r="A168" s="27">
        <v>430</v>
      </c>
      <c r="B168" s="18">
        <v>430170136</v>
      </c>
      <c r="C168" s="28" t="s">
        <v>477</v>
      </c>
      <c r="D168" s="18">
        <v>170</v>
      </c>
      <c r="E168" s="28" t="s">
        <v>175</v>
      </c>
      <c r="F168" s="18">
        <v>136</v>
      </c>
      <c r="G168" s="28" t="s">
        <v>141</v>
      </c>
      <c r="H168" s="49">
        <v>2</v>
      </c>
      <c r="I168" s="29">
        <v>13253</v>
      </c>
      <c r="J168" s="29" t="e">
        <f>VLOOKUP(F168,'rates - 26Q3'!$F$9:$J$1062,6,FALSE)</f>
        <v>#REF!</v>
      </c>
      <c r="K168" s="29">
        <v>1188</v>
      </c>
      <c r="L168" s="30" t="e">
        <f t="shared" si="2"/>
        <v>#REF!</v>
      </c>
      <c r="M168" s="53">
        <v>3791.4598671088279</v>
      </c>
      <c r="N168" s="54">
        <v>5148.6793350865155</v>
      </c>
      <c r="O168" s="55"/>
      <c r="P168" s="56"/>
      <c r="Q168" s="56"/>
    </row>
    <row r="169" spans="1:17">
      <c r="A169" s="27">
        <v>430</v>
      </c>
      <c r="B169" s="18">
        <v>430170139</v>
      </c>
      <c r="C169" s="28" t="s">
        <v>477</v>
      </c>
      <c r="D169" s="18">
        <v>170</v>
      </c>
      <c r="E169" s="28" t="s">
        <v>175</v>
      </c>
      <c r="F169" s="18">
        <v>139</v>
      </c>
      <c r="G169" s="28" t="s">
        <v>144</v>
      </c>
      <c r="H169" s="49">
        <v>1</v>
      </c>
      <c r="I169" s="29">
        <v>13253</v>
      </c>
      <c r="J169" s="29" t="e">
        <f>VLOOKUP(F169,'rates - 26Q3'!$F$9:$J$1062,6,FALSE)</f>
        <v>#REF!</v>
      </c>
      <c r="K169" s="29">
        <v>1188</v>
      </c>
      <c r="L169" s="30" t="e">
        <f t="shared" si="2"/>
        <v>#REF!</v>
      </c>
      <c r="M169" s="53">
        <v>3449.4128635932866</v>
      </c>
      <c r="N169" s="54">
        <v>5286.5426350688576</v>
      </c>
      <c r="O169" s="55"/>
      <c r="P169" s="56"/>
      <c r="Q169" s="56"/>
    </row>
    <row r="170" spans="1:17">
      <c r="A170" s="27">
        <v>430</v>
      </c>
      <c r="B170" s="18">
        <v>430170141</v>
      </c>
      <c r="C170" s="28" t="s">
        <v>477</v>
      </c>
      <c r="D170" s="18">
        <v>170</v>
      </c>
      <c r="E170" s="28" t="s">
        <v>175</v>
      </c>
      <c r="F170" s="18">
        <v>141</v>
      </c>
      <c r="G170" s="28" t="s">
        <v>146</v>
      </c>
      <c r="H170" s="49">
        <v>203</v>
      </c>
      <c r="I170" s="29">
        <v>13318</v>
      </c>
      <c r="J170" s="29" t="e">
        <f>VLOOKUP(F170,'rates - 26Q3'!$F$9:$J$1062,6,FALSE)</f>
        <v>#REF!</v>
      </c>
      <c r="K170" s="29">
        <v>1188</v>
      </c>
      <c r="L170" s="30" t="e">
        <f t="shared" si="2"/>
        <v>#REF!</v>
      </c>
      <c r="M170" s="53">
        <v>5933.8718619804567</v>
      </c>
      <c r="N170" s="54">
        <v>7802.6821638673464</v>
      </c>
      <c r="O170" s="55"/>
      <c r="P170" s="56"/>
      <c r="Q170" s="56"/>
    </row>
    <row r="171" spans="1:17">
      <c r="A171" s="27">
        <v>430</v>
      </c>
      <c r="B171" s="18">
        <v>430170153</v>
      </c>
      <c r="C171" s="28" t="s">
        <v>477</v>
      </c>
      <c r="D171" s="18">
        <v>170</v>
      </c>
      <c r="E171" s="28" t="s">
        <v>175</v>
      </c>
      <c r="F171" s="18">
        <v>153</v>
      </c>
      <c r="G171" s="28" t="s">
        <v>158</v>
      </c>
      <c r="H171" s="49">
        <v>3</v>
      </c>
      <c r="I171" s="29">
        <v>18583</v>
      </c>
      <c r="J171" s="29" t="e">
        <f>VLOOKUP(F171,'rates - 26Q3'!$F$9:$J$1062,6,FALSE)</f>
        <v>#REF!</v>
      </c>
      <c r="K171" s="29">
        <v>1188</v>
      </c>
      <c r="L171" s="30" t="e">
        <f t="shared" si="2"/>
        <v>#REF!</v>
      </c>
      <c r="M171" s="53">
        <v>6.3771082750463393E-3</v>
      </c>
      <c r="N171" s="54">
        <v>983.25319059998219</v>
      </c>
      <c r="O171" s="55"/>
      <c r="P171" s="56"/>
      <c r="Q171" s="56"/>
    </row>
    <row r="172" spans="1:17">
      <c r="A172" s="27">
        <v>430</v>
      </c>
      <c r="B172" s="18">
        <v>430170170</v>
      </c>
      <c r="C172" s="28" t="s">
        <v>477</v>
      </c>
      <c r="D172" s="18">
        <v>170</v>
      </c>
      <c r="E172" s="28" t="s">
        <v>175</v>
      </c>
      <c r="F172" s="18">
        <v>170</v>
      </c>
      <c r="G172" s="28" t="s">
        <v>175</v>
      </c>
      <c r="H172" s="49">
        <v>551</v>
      </c>
      <c r="I172" s="29">
        <v>14514</v>
      </c>
      <c r="J172" s="29" t="e">
        <f>VLOOKUP(F172,'rates - 26Q3'!$F$9:$J$1062,6,FALSE)</f>
        <v>#REF!</v>
      </c>
      <c r="K172" s="29">
        <v>1188</v>
      </c>
      <c r="L172" s="30" t="e">
        <f t="shared" si="2"/>
        <v>#REF!</v>
      </c>
      <c r="M172" s="53">
        <v>802.87942504630519</v>
      </c>
      <c r="N172" s="54">
        <v>5669.6919959767874</v>
      </c>
      <c r="O172" s="55"/>
      <c r="P172" s="56"/>
      <c r="Q172" s="56"/>
    </row>
    <row r="173" spans="1:17">
      <c r="A173" s="27">
        <v>430</v>
      </c>
      <c r="B173" s="18">
        <v>430170174</v>
      </c>
      <c r="C173" s="28" t="s">
        <v>477</v>
      </c>
      <c r="D173" s="18">
        <v>170</v>
      </c>
      <c r="E173" s="28" t="s">
        <v>175</v>
      </c>
      <c r="F173" s="18">
        <v>174</v>
      </c>
      <c r="G173" s="28" t="s">
        <v>179</v>
      </c>
      <c r="H173" s="49">
        <v>60</v>
      </c>
      <c r="I173" s="29">
        <v>12435</v>
      </c>
      <c r="J173" s="29" t="e">
        <f>VLOOKUP(F173,'rates - 26Q3'!$F$9:$J$1062,6,FALSE)</f>
        <v>#REF!</v>
      </c>
      <c r="K173" s="29">
        <v>1188</v>
      </c>
      <c r="L173" s="30" t="e">
        <f t="shared" si="2"/>
        <v>#REF!</v>
      </c>
      <c r="M173" s="53">
        <v>4167.0621153755019</v>
      </c>
      <c r="N173" s="54">
        <v>8906.0050519621291</v>
      </c>
      <c r="O173" s="55"/>
      <c r="P173" s="56"/>
      <c r="Q173" s="56"/>
    </row>
    <row r="174" spans="1:17">
      <c r="A174" s="27">
        <v>430</v>
      </c>
      <c r="B174" s="18">
        <v>430170185</v>
      </c>
      <c r="C174" s="28" t="s">
        <v>477</v>
      </c>
      <c r="D174" s="18">
        <v>170</v>
      </c>
      <c r="E174" s="28" t="s">
        <v>175</v>
      </c>
      <c r="F174" s="18">
        <v>185</v>
      </c>
      <c r="G174" s="28" t="s">
        <v>190</v>
      </c>
      <c r="H174" s="49">
        <v>3</v>
      </c>
      <c r="I174" s="29">
        <v>19951</v>
      </c>
      <c r="J174" s="29" t="e">
        <f>VLOOKUP(F174,'rates - 26Q3'!$F$9:$J$1062,6,FALSE)</f>
        <v>#REF!</v>
      </c>
      <c r="K174" s="29">
        <v>1188</v>
      </c>
      <c r="L174" s="30" t="e">
        <f t="shared" si="2"/>
        <v>#REF!</v>
      </c>
      <c r="M174" s="53">
        <v>1693.5827734150698</v>
      </c>
      <c r="N174" s="54">
        <v>3738.652072978286</v>
      </c>
      <c r="O174" s="55"/>
      <c r="P174" s="56"/>
      <c r="Q174" s="56"/>
    </row>
    <row r="175" spans="1:17">
      <c r="A175" s="27">
        <v>430</v>
      </c>
      <c r="B175" s="18">
        <v>430170186</v>
      </c>
      <c r="C175" s="28" t="s">
        <v>477</v>
      </c>
      <c r="D175" s="18">
        <v>170</v>
      </c>
      <c r="E175" s="28" t="s">
        <v>175</v>
      </c>
      <c r="F175" s="18">
        <v>186</v>
      </c>
      <c r="G175" s="28" t="s">
        <v>191</v>
      </c>
      <c r="H175" s="49">
        <v>1</v>
      </c>
      <c r="I175" s="29">
        <v>13254</v>
      </c>
      <c r="J175" s="29" t="e">
        <f>VLOOKUP(F175,'rates - 26Q3'!$F$9:$J$1062,6,FALSE)</f>
        <v>#REF!</v>
      </c>
      <c r="K175" s="29">
        <v>1188</v>
      </c>
      <c r="L175" s="30" t="e">
        <f t="shared" si="2"/>
        <v>#REF!</v>
      </c>
      <c r="M175" s="53">
        <v>3920.0456642365716</v>
      </c>
      <c r="N175" s="54">
        <v>5791.2996520842498</v>
      </c>
      <c r="O175" s="55"/>
      <c r="P175" s="56"/>
      <c r="Q175" s="56"/>
    </row>
    <row r="176" spans="1:17">
      <c r="A176" s="27">
        <v>430</v>
      </c>
      <c r="B176" s="18">
        <v>430170198</v>
      </c>
      <c r="C176" s="28" t="s">
        <v>477</v>
      </c>
      <c r="D176" s="18">
        <v>170</v>
      </c>
      <c r="E176" s="28" t="s">
        <v>175</v>
      </c>
      <c r="F176" s="18">
        <v>198</v>
      </c>
      <c r="G176" s="28" t="s">
        <v>203</v>
      </c>
      <c r="H176" s="49">
        <v>2</v>
      </c>
      <c r="I176" s="29">
        <v>13253</v>
      </c>
      <c r="J176" s="29" t="e">
        <f>VLOOKUP(F176,'rates - 26Q3'!$F$9:$J$1062,6,FALSE)</f>
        <v>#REF!</v>
      </c>
      <c r="K176" s="29">
        <v>1188</v>
      </c>
      <c r="L176" s="30" t="e">
        <f t="shared" si="2"/>
        <v>#REF!</v>
      </c>
      <c r="M176" s="53">
        <v>3600.8806676171589</v>
      </c>
      <c r="N176" s="54">
        <v>6911.1737008437449</v>
      </c>
      <c r="O176" s="55"/>
      <c r="P176" s="56"/>
      <c r="Q176" s="56"/>
    </row>
    <row r="177" spans="1:17">
      <c r="A177" s="27">
        <v>430</v>
      </c>
      <c r="B177" s="18">
        <v>430170213</v>
      </c>
      <c r="C177" s="28" t="s">
        <v>477</v>
      </c>
      <c r="D177" s="18">
        <v>170</v>
      </c>
      <c r="E177" s="28" t="s">
        <v>175</v>
      </c>
      <c r="F177" s="18">
        <v>213</v>
      </c>
      <c r="G177" s="28" t="s">
        <v>218</v>
      </c>
      <c r="H177" s="49">
        <v>2</v>
      </c>
      <c r="I177" s="29">
        <v>16288</v>
      </c>
      <c r="J177" s="29" t="e">
        <f>VLOOKUP(F177,'rates - 26Q3'!$F$9:$J$1062,6,FALSE)</f>
        <v>#REF!</v>
      </c>
      <c r="K177" s="29">
        <v>1188</v>
      </c>
      <c r="L177" s="30" t="e">
        <f t="shared" si="2"/>
        <v>#REF!</v>
      </c>
      <c r="M177" s="53">
        <v>7769.9190260840733</v>
      </c>
      <c r="N177" s="54">
        <v>13941.116208849537</v>
      </c>
      <c r="O177" s="55"/>
      <c r="P177" s="56"/>
      <c r="Q177" s="56"/>
    </row>
    <row r="178" spans="1:17">
      <c r="A178" s="27">
        <v>430</v>
      </c>
      <c r="B178" s="18">
        <v>430170271</v>
      </c>
      <c r="C178" s="28" t="s">
        <v>477</v>
      </c>
      <c r="D178" s="18">
        <v>170</v>
      </c>
      <c r="E178" s="28" t="s">
        <v>175</v>
      </c>
      <c r="F178" s="18">
        <v>271</v>
      </c>
      <c r="G178" s="28" t="s">
        <v>276</v>
      </c>
      <c r="H178" s="49">
        <v>9</v>
      </c>
      <c r="I178" s="29">
        <v>13103</v>
      </c>
      <c r="J178" s="29" t="e">
        <f>VLOOKUP(F178,'rates - 26Q3'!$F$9:$J$1062,6,FALSE)</f>
        <v>#REF!</v>
      </c>
      <c r="K178" s="29">
        <v>1188</v>
      </c>
      <c r="L178" s="30" t="e">
        <f t="shared" si="2"/>
        <v>#REF!</v>
      </c>
      <c r="M178" s="53">
        <v>1381.1955903230773</v>
      </c>
      <c r="N178" s="54">
        <v>4003.3841931024908</v>
      </c>
      <c r="O178" s="55"/>
      <c r="P178" s="56"/>
      <c r="Q178" s="56"/>
    </row>
    <row r="179" spans="1:17">
      <c r="A179" s="27">
        <v>430</v>
      </c>
      <c r="B179" s="18">
        <v>430170304</v>
      </c>
      <c r="C179" s="28" t="s">
        <v>477</v>
      </c>
      <c r="D179" s="18">
        <v>170</v>
      </c>
      <c r="E179" s="28" t="s">
        <v>175</v>
      </c>
      <c r="F179" s="18">
        <v>304</v>
      </c>
      <c r="G179" s="28" t="s">
        <v>309</v>
      </c>
      <c r="H179" s="49">
        <v>2</v>
      </c>
      <c r="I179" s="29">
        <v>14265.71680798005</v>
      </c>
      <c r="J179" s="29" t="e">
        <f>VLOOKUP(F179,'rates - 26Q3'!$F$9:$J$1062,6,FALSE)</f>
        <v>#REF!</v>
      </c>
      <c r="K179" s="29">
        <v>1188</v>
      </c>
      <c r="L179" s="30" t="e">
        <f t="shared" si="2"/>
        <v>#REF!</v>
      </c>
      <c r="M179" s="53">
        <v>2802.2391090879137</v>
      </c>
      <c r="N179" s="54">
        <v>5817.6023656726757</v>
      </c>
      <c r="O179" s="55"/>
      <c r="P179" s="56"/>
      <c r="Q179" s="56"/>
    </row>
    <row r="180" spans="1:17">
      <c r="A180" s="27">
        <v>430</v>
      </c>
      <c r="B180" s="18">
        <v>430170321</v>
      </c>
      <c r="C180" s="28" t="s">
        <v>477</v>
      </c>
      <c r="D180" s="18">
        <v>170</v>
      </c>
      <c r="E180" s="28" t="s">
        <v>175</v>
      </c>
      <c r="F180" s="18">
        <v>321</v>
      </c>
      <c r="G180" s="28" t="s">
        <v>326</v>
      </c>
      <c r="H180" s="49">
        <v>3</v>
      </c>
      <c r="I180" s="29">
        <v>13471</v>
      </c>
      <c r="J180" s="29" t="e">
        <f>VLOOKUP(F180,'rates - 26Q3'!$F$9:$J$1062,6,FALSE)</f>
        <v>#REF!</v>
      </c>
      <c r="K180" s="29">
        <v>1188</v>
      </c>
      <c r="L180" s="30" t="e">
        <f t="shared" si="2"/>
        <v>#REF!</v>
      </c>
      <c r="M180" s="53">
        <v>6618.3742642535799</v>
      </c>
      <c r="N180" s="54">
        <v>7425.4507902152945</v>
      </c>
      <c r="O180" s="55"/>
      <c r="P180" s="56"/>
      <c r="Q180" s="56"/>
    </row>
    <row r="181" spans="1:17">
      <c r="A181" s="27">
        <v>430</v>
      </c>
      <c r="B181" s="18">
        <v>430170348</v>
      </c>
      <c r="C181" s="28" t="s">
        <v>477</v>
      </c>
      <c r="D181" s="18">
        <v>170</v>
      </c>
      <c r="E181" s="28" t="s">
        <v>175</v>
      </c>
      <c r="F181" s="18">
        <v>348</v>
      </c>
      <c r="G181" s="28" t="s">
        <v>353</v>
      </c>
      <c r="H181" s="49">
        <v>2</v>
      </c>
      <c r="I181" s="29">
        <v>18524</v>
      </c>
      <c r="J181" s="29" t="e">
        <f>VLOOKUP(F181,'rates - 26Q3'!$F$9:$J$1062,6,FALSE)</f>
        <v>#REF!</v>
      </c>
      <c r="K181" s="29">
        <v>1188</v>
      </c>
      <c r="L181" s="30" t="e">
        <f t="shared" si="2"/>
        <v>#REF!</v>
      </c>
      <c r="M181" s="53">
        <v>0</v>
      </c>
      <c r="N181" s="54">
        <v>362.72087605975321</v>
      </c>
      <c r="O181" s="55"/>
      <c r="P181" s="56"/>
      <c r="Q181" s="56"/>
    </row>
    <row r="182" spans="1:17">
      <c r="A182" s="27">
        <v>430</v>
      </c>
      <c r="B182" s="18">
        <v>430170600</v>
      </c>
      <c r="C182" s="28" t="s">
        <v>477</v>
      </c>
      <c r="D182" s="18">
        <v>170</v>
      </c>
      <c r="E182" s="28" t="s">
        <v>175</v>
      </c>
      <c r="F182" s="18">
        <v>600</v>
      </c>
      <c r="G182" s="28" t="s">
        <v>359</v>
      </c>
      <c r="H182" s="49">
        <v>1</v>
      </c>
      <c r="I182" s="29">
        <v>13254</v>
      </c>
      <c r="J182" s="29" t="e">
        <f>VLOOKUP(F182,'rates - 26Q3'!$F$9:$J$1062,6,FALSE)</f>
        <v>#REF!</v>
      </c>
      <c r="K182" s="29">
        <v>1188</v>
      </c>
      <c r="L182" s="30" t="e">
        <f t="shared" si="2"/>
        <v>#REF!</v>
      </c>
      <c r="M182" s="53">
        <v>3273.6807811391918</v>
      </c>
      <c r="N182" s="54">
        <v>6894.9861011421199</v>
      </c>
      <c r="O182" s="55"/>
      <c r="P182" s="56"/>
      <c r="Q182" s="56"/>
    </row>
    <row r="183" spans="1:17">
      <c r="A183" s="27">
        <v>430</v>
      </c>
      <c r="B183" s="18">
        <v>430170616</v>
      </c>
      <c r="C183" s="28" t="s">
        <v>477</v>
      </c>
      <c r="D183" s="18">
        <v>170</v>
      </c>
      <c r="E183" s="28" t="s">
        <v>175</v>
      </c>
      <c r="F183" s="18">
        <v>616</v>
      </c>
      <c r="G183" s="28" t="s">
        <v>364</v>
      </c>
      <c r="H183" s="49">
        <v>2</v>
      </c>
      <c r="I183" s="29">
        <v>12280</v>
      </c>
      <c r="J183" s="29" t="e">
        <f>VLOOKUP(F183,'rates - 26Q3'!$F$9:$J$1062,6,FALSE)</f>
        <v>#REF!</v>
      </c>
      <c r="K183" s="29">
        <v>1188</v>
      </c>
      <c r="L183" s="30" t="e">
        <f t="shared" si="2"/>
        <v>#REF!</v>
      </c>
      <c r="M183" s="53">
        <v>2331.7146905824939</v>
      </c>
      <c r="N183" s="54">
        <v>4771.0063166040381</v>
      </c>
      <c r="O183" s="55"/>
      <c r="P183" s="56"/>
      <c r="Q183" s="56"/>
    </row>
    <row r="184" spans="1:17">
      <c r="A184" s="27">
        <v>430</v>
      </c>
      <c r="B184" s="18">
        <v>430170620</v>
      </c>
      <c r="C184" s="28" t="s">
        <v>477</v>
      </c>
      <c r="D184" s="18">
        <v>170</v>
      </c>
      <c r="E184" s="28" t="s">
        <v>175</v>
      </c>
      <c r="F184" s="18">
        <v>620</v>
      </c>
      <c r="G184" s="28" t="s">
        <v>366</v>
      </c>
      <c r="H184" s="49">
        <v>6</v>
      </c>
      <c r="I184" s="29">
        <v>15480</v>
      </c>
      <c r="J184" s="29" t="e">
        <f>VLOOKUP(F184,'rates - 26Q3'!$F$9:$J$1062,6,FALSE)</f>
        <v>#REF!</v>
      </c>
      <c r="K184" s="29">
        <v>1188</v>
      </c>
      <c r="L184" s="30" t="e">
        <f t="shared" si="2"/>
        <v>#REF!</v>
      </c>
      <c r="M184" s="53">
        <v>6219.4733242297661</v>
      </c>
      <c r="N184" s="54">
        <v>9957.6028965779224</v>
      </c>
      <c r="O184" s="55"/>
      <c r="P184" s="56"/>
      <c r="Q184" s="56"/>
    </row>
    <row r="185" spans="1:17">
      <c r="A185" s="27">
        <v>430</v>
      </c>
      <c r="B185" s="18">
        <v>430170658</v>
      </c>
      <c r="C185" s="28" t="s">
        <v>477</v>
      </c>
      <c r="D185" s="18">
        <v>170</v>
      </c>
      <c r="E185" s="28" t="s">
        <v>175</v>
      </c>
      <c r="F185" s="18">
        <v>658</v>
      </c>
      <c r="G185" s="28" t="s">
        <v>375</v>
      </c>
      <c r="H185" s="49">
        <v>1</v>
      </c>
      <c r="I185" s="29">
        <v>14786.646047287057</v>
      </c>
      <c r="J185" s="29" t="e">
        <f>VLOOKUP(F185,'rates - 26Q3'!$F$9:$J$1062,6,FALSE)</f>
        <v>#REF!</v>
      </c>
      <c r="K185" s="29">
        <v>1188</v>
      </c>
      <c r="L185" s="30" t="e">
        <f t="shared" si="2"/>
        <v>#REF!</v>
      </c>
      <c r="M185" s="53">
        <v>1016.2234503497039</v>
      </c>
      <c r="N185" s="54">
        <v>3558.7450245685905</v>
      </c>
      <c r="O185" s="55"/>
      <c r="P185" s="56"/>
      <c r="Q185" s="56"/>
    </row>
    <row r="186" spans="1:17">
      <c r="A186" s="27">
        <v>430</v>
      </c>
      <c r="B186" s="18">
        <v>430170673</v>
      </c>
      <c r="C186" s="28" t="s">
        <v>477</v>
      </c>
      <c r="D186" s="18">
        <v>170</v>
      </c>
      <c r="E186" s="28" t="s">
        <v>175</v>
      </c>
      <c r="F186" s="18">
        <v>673</v>
      </c>
      <c r="G186" s="28" t="s">
        <v>381</v>
      </c>
      <c r="H186" s="49">
        <v>1</v>
      </c>
      <c r="I186" s="29">
        <v>13254</v>
      </c>
      <c r="J186" s="29" t="e">
        <f>VLOOKUP(F186,'rates - 26Q3'!$F$9:$J$1062,6,FALSE)</f>
        <v>#REF!</v>
      </c>
      <c r="K186" s="29">
        <v>1188</v>
      </c>
      <c r="L186" s="30" t="e">
        <f t="shared" si="2"/>
        <v>#REF!</v>
      </c>
      <c r="M186" s="53">
        <v>3148.5190148945767</v>
      </c>
      <c r="N186" s="54">
        <v>8510.0058468630341</v>
      </c>
      <c r="O186" s="55"/>
      <c r="P186" s="56"/>
      <c r="Q186" s="56"/>
    </row>
    <row r="187" spans="1:17">
      <c r="A187" s="27">
        <v>430</v>
      </c>
      <c r="B187" s="18">
        <v>430170690</v>
      </c>
      <c r="C187" s="28" t="s">
        <v>477</v>
      </c>
      <c r="D187" s="18">
        <v>170</v>
      </c>
      <c r="E187" s="28" t="s">
        <v>175</v>
      </c>
      <c r="F187" s="18">
        <v>690</v>
      </c>
      <c r="G187" s="28" t="s">
        <v>387</v>
      </c>
      <c r="H187" s="49">
        <v>1</v>
      </c>
      <c r="I187" s="29">
        <v>13253</v>
      </c>
      <c r="J187" s="29" t="e">
        <f>VLOOKUP(F187,'rates - 26Q3'!$F$9:$J$1062,6,FALSE)</f>
        <v>#REF!</v>
      </c>
      <c r="K187" s="29">
        <v>1188</v>
      </c>
      <c r="L187" s="30" t="e">
        <f t="shared" si="2"/>
        <v>#REF!</v>
      </c>
      <c r="M187" s="53">
        <v>2044.2992658344701</v>
      </c>
      <c r="N187" s="54">
        <v>6706.411011099488</v>
      </c>
      <c r="O187" s="55"/>
      <c r="P187" s="56"/>
      <c r="Q187" s="56"/>
    </row>
    <row r="188" spans="1:17">
      <c r="A188" s="27">
        <v>430</v>
      </c>
      <c r="B188" s="18">
        <v>430170710</v>
      </c>
      <c r="C188" s="28" t="s">
        <v>477</v>
      </c>
      <c r="D188" s="18">
        <v>170</v>
      </c>
      <c r="E188" s="28" t="s">
        <v>175</v>
      </c>
      <c r="F188" s="18">
        <v>710</v>
      </c>
      <c r="G188" s="28" t="s">
        <v>392</v>
      </c>
      <c r="H188" s="49">
        <v>1</v>
      </c>
      <c r="I188" s="29">
        <v>13254</v>
      </c>
      <c r="J188" s="29" t="e">
        <f>VLOOKUP(F188,'rates - 26Q3'!$F$9:$J$1062,6,FALSE)</f>
        <v>#REF!</v>
      </c>
      <c r="K188" s="29">
        <v>1188</v>
      </c>
      <c r="L188" s="30" t="e">
        <f t="shared" si="2"/>
        <v>#REF!</v>
      </c>
      <c r="M188" s="53">
        <v>1969.1473091721928</v>
      </c>
      <c r="N188" s="54">
        <v>6435.3710905583866</v>
      </c>
      <c r="O188" s="55"/>
      <c r="P188" s="56"/>
      <c r="Q188" s="56"/>
    </row>
    <row r="189" spans="1:17">
      <c r="A189" s="27">
        <v>430</v>
      </c>
      <c r="B189" s="18">
        <v>430170725</v>
      </c>
      <c r="C189" s="28" t="s">
        <v>477</v>
      </c>
      <c r="D189" s="18">
        <v>170</v>
      </c>
      <c r="E189" s="28" t="s">
        <v>175</v>
      </c>
      <c r="F189" s="18">
        <v>725</v>
      </c>
      <c r="G189" s="28" t="s">
        <v>397</v>
      </c>
      <c r="H189" s="49">
        <v>9</v>
      </c>
      <c r="I189" s="29">
        <v>12697</v>
      </c>
      <c r="J189" s="29" t="e">
        <f>VLOOKUP(F189,'rates - 26Q3'!$F$9:$J$1062,6,FALSE)</f>
        <v>#REF!</v>
      </c>
      <c r="K189" s="29">
        <v>1188</v>
      </c>
      <c r="L189" s="30" t="e">
        <f t="shared" si="2"/>
        <v>#REF!</v>
      </c>
      <c r="M189" s="53">
        <v>2828.9627340672087</v>
      </c>
      <c r="N189" s="54">
        <v>7367.050504629151</v>
      </c>
      <c r="O189" s="55"/>
      <c r="P189" s="56"/>
      <c r="Q189" s="56"/>
    </row>
    <row r="190" spans="1:17">
      <c r="A190" s="27">
        <v>430</v>
      </c>
      <c r="B190" s="18">
        <v>430170730</v>
      </c>
      <c r="C190" s="28" t="s">
        <v>477</v>
      </c>
      <c r="D190" s="18">
        <v>170</v>
      </c>
      <c r="E190" s="28" t="s">
        <v>175</v>
      </c>
      <c r="F190" s="18">
        <v>730</v>
      </c>
      <c r="G190" s="28" t="s">
        <v>399</v>
      </c>
      <c r="H190" s="49">
        <v>3</v>
      </c>
      <c r="I190" s="29">
        <v>13253</v>
      </c>
      <c r="J190" s="29" t="e">
        <f>VLOOKUP(F190,'rates - 26Q3'!$F$9:$J$1062,6,FALSE)</f>
        <v>#REF!</v>
      </c>
      <c r="K190" s="29">
        <v>1188</v>
      </c>
      <c r="L190" s="30" t="e">
        <f t="shared" si="2"/>
        <v>#REF!</v>
      </c>
      <c r="M190" s="53">
        <v>2653.191695198786</v>
      </c>
      <c r="N190" s="54">
        <v>6759.7941410671483</v>
      </c>
      <c r="O190" s="55"/>
      <c r="P190" s="56"/>
      <c r="Q190" s="56"/>
    </row>
    <row r="191" spans="1:17">
      <c r="A191" s="27">
        <v>430</v>
      </c>
      <c r="B191" s="18">
        <v>430170735</v>
      </c>
      <c r="C191" s="28" t="s">
        <v>477</v>
      </c>
      <c r="D191" s="18">
        <v>170</v>
      </c>
      <c r="E191" s="28" t="s">
        <v>175</v>
      </c>
      <c r="F191" s="18">
        <v>735</v>
      </c>
      <c r="G191" s="28" t="s">
        <v>400</v>
      </c>
      <c r="H191" s="49">
        <v>2</v>
      </c>
      <c r="I191" s="29">
        <v>12280</v>
      </c>
      <c r="J191" s="29" t="e">
        <f>VLOOKUP(F191,'rates - 26Q3'!$F$9:$J$1062,6,FALSE)</f>
        <v>#REF!</v>
      </c>
      <c r="K191" s="29">
        <v>1188</v>
      </c>
      <c r="L191" s="30" t="e">
        <f t="shared" si="2"/>
        <v>#REF!</v>
      </c>
      <c r="M191" s="53">
        <v>2327.5064015987045</v>
      </c>
      <c r="N191" s="54">
        <v>5789.8254432841386</v>
      </c>
      <c r="O191" s="55"/>
      <c r="P191" s="56"/>
      <c r="Q191" s="56"/>
    </row>
    <row r="192" spans="1:17">
      <c r="A192" s="27">
        <v>430</v>
      </c>
      <c r="B192" s="18">
        <v>430170775</v>
      </c>
      <c r="C192" s="28" t="s">
        <v>477</v>
      </c>
      <c r="D192" s="18">
        <v>170</v>
      </c>
      <c r="E192" s="28" t="s">
        <v>175</v>
      </c>
      <c r="F192" s="18">
        <v>775</v>
      </c>
      <c r="G192" s="28" t="s">
        <v>414</v>
      </c>
      <c r="H192" s="49">
        <v>5</v>
      </c>
      <c r="I192" s="29">
        <v>15462</v>
      </c>
      <c r="J192" s="29" t="e">
        <f>VLOOKUP(F192,'rates - 26Q3'!$F$9:$J$1062,6,FALSE)</f>
        <v>#REF!</v>
      </c>
      <c r="K192" s="29">
        <v>1188</v>
      </c>
      <c r="L192" s="30" t="e">
        <f t="shared" si="2"/>
        <v>#REF!</v>
      </c>
      <c r="M192" s="53">
        <v>1409.0951653920092</v>
      </c>
      <c r="N192" s="54">
        <v>4356.6731432821944</v>
      </c>
      <c r="O192" s="55"/>
      <c r="P192" s="56"/>
      <c r="Q192" s="56"/>
    </row>
    <row r="193" spans="1:17">
      <c r="A193" s="27">
        <v>430</v>
      </c>
      <c r="B193" s="18">
        <v>430170778</v>
      </c>
      <c r="C193" s="28" t="s">
        <v>477</v>
      </c>
      <c r="D193" s="18">
        <v>170</v>
      </c>
      <c r="E193" s="28" t="s">
        <v>175</v>
      </c>
      <c r="F193" s="18">
        <v>778</v>
      </c>
      <c r="G193" s="28" t="s">
        <v>415</v>
      </c>
      <c r="H193" s="49">
        <v>1</v>
      </c>
      <c r="I193" s="29">
        <v>16396.920835762874</v>
      </c>
      <c r="J193" s="29" t="e">
        <f>VLOOKUP(F193,'rates - 26Q3'!$F$9:$J$1062,6,FALSE)</f>
        <v>#REF!</v>
      </c>
      <c r="K193" s="29">
        <v>1188</v>
      </c>
      <c r="L193" s="30" t="e">
        <f t="shared" si="2"/>
        <v>#REF!</v>
      </c>
      <c r="M193" s="53">
        <v>1010.7550827567393</v>
      </c>
      <c r="N193" s="54">
        <v>3057.3404500394572</v>
      </c>
      <c r="O193" s="55"/>
      <c r="P193" s="56"/>
      <c r="Q193" s="56"/>
    </row>
    <row r="194" spans="1:17">
      <c r="A194" s="27">
        <v>432</v>
      </c>
      <c r="B194" s="18">
        <v>432712020</v>
      </c>
      <c r="C194" s="28" t="s">
        <v>478</v>
      </c>
      <c r="D194" s="18">
        <v>712</v>
      </c>
      <c r="E194" s="28" t="s">
        <v>393</v>
      </c>
      <c r="F194" s="18">
        <v>20</v>
      </c>
      <c r="G194" s="28" t="s">
        <v>25</v>
      </c>
      <c r="H194" s="49">
        <v>111</v>
      </c>
      <c r="I194" s="29">
        <v>13190</v>
      </c>
      <c r="J194" s="29" t="e">
        <f>VLOOKUP(F194,'rates - 26Q3'!$F$9:$J$1062,6,FALSE)</f>
        <v>#REF!</v>
      </c>
      <c r="K194" s="29">
        <v>1188</v>
      </c>
      <c r="L194" s="30" t="e">
        <f t="shared" si="2"/>
        <v>#REF!</v>
      </c>
      <c r="M194" s="53">
        <v>2177.0323620176114</v>
      </c>
      <c r="N194" s="54">
        <v>4122.260481220259</v>
      </c>
      <c r="O194" s="55"/>
      <c r="P194" s="56"/>
      <c r="Q194" s="56"/>
    </row>
    <row r="195" spans="1:17">
      <c r="A195" s="27">
        <v>432</v>
      </c>
      <c r="B195" s="18">
        <v>432712036</v>
      </c>
      <c r="C195" s="28" t="s">
        <v>478</v>
      </c>
      <c r="D195" s="18">
        <v>712</v>
      </c>
      <c r="E195" s="28" t="s">
        <v>393</v>
      </c>
      <c r="F195" s="18">
        <v>36</v>
      </c>
      <c r="G195" s="28" t="s">
        <v>41</v>
      </c>
      <c r="H195" s="49">
        <v>1</v>
      </c>
      <c r="I195" s="29">
        <v>11091</v>
      </c>
      <c r="J195" s="29" t="e">
        <f>VLOOKUP(F195,'rates - 26Q3'!$F$9:$J$1062,6,FALSE)</f>
        <v>#REF!</v>
      </c>
      <c r="K195" s="29">
        <v>1188</v>
      </c>
      <c r="L195" s="30" t="e">
        <f t="shared" si="2"/>
        <v>#REF!</v>
      </c>
      <c r="M195" s="53">
        <v>3305.9901094640245</v>
      </c>
      <c r="N195" s="54">
        <v>5512.4495937293796</v>
      </c>
      <c r="O195" s="55"/>
      <c r="P195" s="56"/>
      <c r="Q195" s="56"/>
    </row>
    <row r="196" spans="1:17">
      <c r="A196" s="27">
        <v>432</v>
      </c>
      <c r="B196" s="18">
        <v>432712172</v>
      </c>
      <c r="C196" s="28" t="s">
        <v>478</v>
      </c>
      <c r="D196" s="18">
        <v>712</v>
      </c>
      <c r="E196" s="28" t="s">
        <v>393</v>
      </c>
      <c r="F196" s="18">
        <v>172</v>
      </c>
      <c r="G196" s="28" t="s">
        <v>177</v>
      </c>
      <c r="H196" s="49">
        <v>1</v>
      </c>
      <c r="I196" s="29">
        <v>15633.284113879006</v>
      </c>
      <c r="J196" s="29" t="e">
        <f>VLOOKUP(F196,'rates - 26Q3'!$F$9:$J$1062,6,FALSE)</f>
        <v>#REF!</v>
      </c>
      <c r="K196" s="29">
        <v>1188</v>
      </c>
      <c r="L196" s="30" t="e">
        <f t="shared" si="2"/>
        <v>#REF!</v>
      </c>
      <c r="M196" s="53">
        <v>6487.7787426931063</v>
      </c>
      <c r="N196" s="54">
        <v>13259.883299748344</v>
      </c>
      <c r="O196" s="55"/>
      <c r="P196" s="56"/>
      <c r="Q196" s="56"/>
    </row>
    <row r="197" spans="1:17">
      <c r="A197" s="27">
        <v>432</v>
      </c>
      <c r="B197" s="18">
        <v>432712261</v>
      </c>
      <c r="C197" s="28" t="s">
        <v>478</v>
      </c>
      <c r="D197" s="18">
        <v>712</v>
      </c>
      <c r="E197" s="28" t="s">
        <v>393</v>
      </c>
      <c r="F197" s="18">
        <v>261</v>
      </c>
      <c r="G197" s="28" t="s">
        <v>266</v>
      </c>
      <c r="H197" s="49">
        <v>15</v>
      </c>
      <c r="I197" s="29">
        <v>11816</v>
      </c>
      <c r="J197" s="29" t="e">
        <f>VLOOKUP(F197,'rates - 26Q3'!$F$9:$J$1062,6,FALSE)</f>
        <v>#REF!</v>
      </c>
      <c r="K197" s="29">
        <v>1188</v>
      </c>
      <c r="L197" s="30" t="e">
        <f t="shared" si="2"/>
        <v>#REF!</v>
      </c>
      <c r="M197" s="53">
        <v>4048.019596111375</v>
      </c>
      <c r="N197" s="54">
        <v>9912.8689121927273</v>
      </c>
      <c r="O197" s="55"/>
      <c r="P197" s="56"/>
      <c r="Q197" s="56"/>
    </row>
    <row r="198" spans="1:17">
      <c r="A198" s="27">
        <v>432</v>
      </c>
      <c r="B198" s="18">
        <v>432712645</v>
      </c>
      <c r="C198" s="28" t="s">
        <v>478</v>
      </c>
      <c r="D198" s="18">
        <v>712</v>
      </c>
      <c r="E198" s="28" t="s">
        <v>393</v>
      </c>
      <c r="F198" s="18">
        <v>645</v>
      </c>
      <c r="G198" s="28" t="s">
        <v>372</v>
      </c>
      <c r="H198" s="49">
        <v>53</v>
      </c>
      <c r="I198" s="29">
        <v>13624</v>
      </c>
      <c r="J198" s="29" t="e">
        <f>VLOOKUP(F198,'rates - 26Q3'!$F$9:$J$1062,6,FALSE)</f>
        <v>#REF!</v>
      </c>
      <c r="K198" s="29">
        <v>1188</v>
      </c>
      <c r="L198" s="30" t="e">
        <f t="shared" si="2"/>
        <v>#REF!</v>
      </c>
      <c r="M198" s="53">
        <v>4064.8287035617177</v>
      </c>
      <c r="N198" s="54">
        <v>6435.615246110945</v>
      </c>
      <c r="O198" s="55"/>
      <c r="P198" s="56"/>
      <c r="Q198" s="56"/>
    </row>
    <row r="199" spans="1:17">
      <c r="A199" s="27">
        <v>432</v>
      </c>
      <c r="B199" s="18">
        <v>432712660</v>
      </c>
      <c r="C199" s="28" t="s">
        <v>478</v>
      </c>
      <c r="D199" s="18">
        <v>712</v>
      </c>
      <c r="E199" s="28" t="s">
        <v>393</v>
      </c>
      <c r="F199" s="18">
        <v>660</v>
      </c>
      <c r="G199" s="28" t="s">
        <v>376</v>
      </c>
      <c r="H199" s="49">
        <v>49</v>
      </c>
      <c r="I199" s="29">
        <v>12894</v>
      </c>
      <c r="J199" s="29" t="e">
        <f>VLOOKUP(F199,'rates - 26Q3'!$F$9:$J$1062,6,FALSE)</f>
        <v>#REF!</v>
      </c>
      <c r="K199" s="29">
        <v>1188</v>
      </c>
      <c r="L199" s="30" t="e">
        <f t="shared" si="2"/>
        <v>#REF!</v>
      </c>
      <c r="M199" s="53">
        <v>10180.504200004907</v>
      </c>
      <c r="N199" s="54">
        <v>13777.896391319064</v>
      </c>
      <c r="O199" s="55"/>
      <c r="P199" s="56"/>
      <c r="Q199" s="56"/>
    </row>
    <row r="200" spans="1:17">
      <c r="A200" s="27">
        <v>432</v>
      </c>
      <c r="B200" s="18">
        <v>432712712</v>
      </c>
      <c r="C200" s="28" t="s">
        <v>478</v>
      </c>
      <c r="D200" s="18">
        <v>712</v>
      </c>
      <c r="E200" s="28" t="s">
        <v>393</v>
      </c>
      <c r="F200" s="18">
        <v>712</v>
      </c>
      <c r="G200" s="28" t="s">
        <v>393</v>
      </c>
      <c r="H200" s="49">
        <v>16</v>
      </c>
      <c r="I200" s="29">
        <v>13540</v>
      </c>
      <c r="J200" s="29" t="e">
        <f>VLOOKUP(F200,'rates - 26Q3'!$F$9:$J$1062,6,FALSE)</f>
        <v>#REF!</v>
      </c>
      <c r="K200" s="29">
        <v>1188</v>
      </c>
      <c r="L200" s="30" t="e">
        <f t="shared" si="2"/>
        <v>#REF!</v>
      </c>
      <c r="M200" s="53">
        <v>8413.7774083779259</v>
      </c>
      <c r="N200" s="54">
        <v>10015.438739597368</v>
      </c>
      <c r="O200" s="55"/>
      <c r="P200" s="56"/>
      <c r="Q200" s="56"/>
    </row>
    <row r="201" spans="1:17">
      <c r="A201" s="27">
        <v>435</v>
      </c>
      <c r="B201" s="18">
        <v>435301009</v>
      </c>
      <c r="C201" s="28" t="s">
        <v>479</v>
      </c>
      <c r="D201" s="18">
        <v>301</v>
      </c>
      <c r="E201" s="28" t="s">
        <v>306</v>
      </c>
      <c r="F201" s="18">
        <v>9</v>
      </c>
      <c r="G201" s="28" t="s">
        <v>14</v>
      </c>
      <c r="H201" s="49">
        <v>3</v>
      </c>
      <c r="I201" s="29">
        <v>12988</v>
      </c>
      <c r="J201" s="29" t="e">
        <f>VLOOKUP(F201,'rates - 26Q3'!$F$9:$J$1062,6,FALSE)</f>
        <v>#REF!</v>
      </c>
      <c r="K201" s="29">
        <v>1188</v>
      </c>
      <c r="L201" s="30" t="e">
        <f t="shared" si="2"/>
        <v>#REF!</v>
      </c>
      <c r="M201" s="53">
        <v>5067.8206507022987</v>
      </c>
      <c r="N201" s="54">
        <v>9451.9059809554965</v>
      </c>
      <c r="O201" s="55"/>
      <c r="P201" s="56"/>
      <c r="Q201" s="56"/>
    </row>
    <row r="202" spans="1:17">
      <c r="A202" s="27">
        <v>435</v>
      </c>
      <c r="B202" s="18">
        <v>435301031</v>
      </c>
      <c r="C202" s="28" t="s">
        <v>479</v>
      </c>
      <c r="D202" s="18">
        <v>301</v>
      </c>
      <c r="E202" s="28" t="s">
        <v>306</v>
      </c>
      <c r="F202" s="18">
        <v>31</v>
      </c>
      <c r="G202" s="28" t="s">
        <v>36</v>
      </c>
      <c r="H202" s="49">
        <v>50</v>
      </c>
      <c r="I202" s="29">
        <v>13188</v>
      </c>
      <c r="J202" s="29" t="e">
        <f>VLOOKUP(F202,'rates - 26Q3'!$F$9:$J$1062,6,FALSE)</f>
        <v>#REF!</v>
      </c>
      <c r="K202" s="29">
        <v>1188</v>
      </c>
      <c r="L202" s="30" t="e">
        <f t="shared" ref="L202:L265" si="3">SUM(I202:K202)</f>
        <v>#REF!</v>
      </c>
      <c r="M202" s="53">
        <v>4208.2101515766153</v>
      </c>
      <c r="N202" s="54">
        <v>7051.9614440170262</v>
      </c>
      <c r="O202" s="55"/>
      <c r="P202" s="56"/>
      <c r="Q202" s="56"/>
    </row>
    <row r="203" spans="1:17">
      <c r="A203" s="27">
        <v>435</v>
      </c>
      <c r="B203" s="18">
        <v>435301056</v>
      </c>
      <c r="C203" s="28" t="s">
        <v>479</v>
      </c>
      <c r="D203" s="18">
        <v>301</v>
      </c>
      <c r="E203" s="28" t="s">
        <v>306</v>
      </c>
      <c r="F203" s="18">
        <v>56</v>
      </c>
      <c r="G203" s="28" t="s">
        <v>61</v>
      </c>
      <c r="H203" s="49">
        <v>56</v>
      </c>
      <c r="I203" s="29">
        <v>12660</v>
      </c>
      <c r="J203" s="29" t="e">
        <f>VLOOKUP(F203,'rates - 26Q3'!$F$9:$J$1062,6,FALSE)</f>
        <v>#REF!</v>
      </c>
      <c r="K203" s="29">
        <v>1188</v>
      </c>
      <c r="L203" s="30" t="e">
        <f t="shared" si="3"/>
        <v>#REF!</v>
      </c>
      <c r="M203" s="53">
        <v>2543.8100908695087</v>
      </c>
      <c r="N203" s="54">
        <v>4918.2385762270642</v>
      </c>
      <c r="O203" s="55"/>
      <c r="P203" s="56"/>
      <c r="Q203" s="56"/>
    </row>
    <row r="204" spans="1:17">
      <c r="A204" s="27">
        <v>435</v>
      </c>
      <c r="B204" s="18">
        <v>435301079</v>
      </c>
      <c r="C204" s="28" t="s">
        <v>479</v>
      </c>
      <c r="D204" s="18">
        <v>301</v>
      </c>
      <c r="E204" s="28" t="s">
        <v>306</v>
      </c>
      <c r="F204" s="18">
        <v>79</v>
      </c>
      <c r="G204" s="28" t="s">
        <v>84</v>
      </c>
      <c r="H204" s="49">
        <v>146</v>
      </c>
      <c r="I204" s="29">
        <v>13700</v>
      </c>
      <c r="J204" s="29" t="e">
        <f>VLOOKUP(F204,'rates - 26Q3'!$F$9:$J$1062,6,FALSE)</f>
        <v>#REF!</v>
      </c>
      <c r="K204" s="29">
        <v>1188</v>
      </c>
      <c r="L204" s="30" t="e">
        <f t="shared" si="3"/>
        <v>#REF!</v>
      </c>
      <c r="M204" s="53">
        <v>0</v>
      </c>
      <c r="N204" s="54">
        <v>1387.9188199730961</v>
      </c>
      <c r="O204" s="55"/>
      <c r="P204" s="56"/>
      <c r="Q204" s="56"/>
    </row>
    <row r="205" spans="1:17">
      <c r="A205" s="27">
        <v>435</v>
      </c>
      <c r="B205" s="18">
        <v>435301128</v>
      </c>
      <c r="C205" s="28" t="s">
        <v>479</v>
      </c>
      <c r="D205" s="18">
        <v>301</v>
      </c>
      <c r="E205" s="28" t="s">
        <v>306</v>
      </c>
      <c r="F205" s="18">
        <v>128</v>
      </c>
      <c r="G205" s="28" t="s">
        <v>133</v>
      </c>
      <c r="H205" s="49">
        <v>2</v>
      </c>
      <c r="I205" s="29">
        <v>20804</v>
      </c>
      <c r="J205" s="29" t="e">
        <f>VLOOKUP(F205,'rates - 26Q3'!$F$9:$J$1062,6,FALSE)</f>
        <v>#REF!</v>
      </c>
      <c r="K205" s="29">
        <v>1188</v>
      </c>
      <c r="L205" s="30" t="e">
        <f t="shared" si="3"/>
        <v>#REF!</v>
      </c>
      <c r="M205" s="53">
        <v>109.87004545150194</v>
      </c>
      <c r="N205" s="54">
        <v>2160.9057851501857</v>
      </c>
      <c r="O205" s="55"/>
      <c r="P205" s="56"/>
      <c r="Q205" s="56"/>
    </row>
    <row r="206" spans="1:17">
      <c r="A206" s="27">
        <v>435</v>
      </c>
      <c r="B206" s="18">
        <v>435301149</v>
      </c>
      <c r="C206" s="28" t="s">
        <v>479</v>
      </c>
      <c r="D206" s="18">
        <v>301</v>
      </c>
      <c r="E206" s="28" t="s">
        <v>306</v>
      </c>
      <c r="F206" s="18">
        <v>149</v>
      </c>
      <c r="G206" s="28" t="s">
        <v>154</v>
      </c>
      <c r="H206" s="49">
        <v>5</v>
      </c>
      <c r="I206" s="29">
        <v>21220</v>
      </c>
      <c r="J206" s="29" t="e">
        <f>VLOOKUP(F206,'rates - 26Q3'!$F$9:$J$1062,6,FALSE)</f>
        <v>#REF!</v>
      </c>
      <c r="K206" s="29">
        <v>1188</v>
      </c>
      <c r="L206" s="30" t="e">
        <f t="shared" si="3"/>
        <v>#REF!</v>
      </c>
      <c r="M206" s="53">
        <v>0</v>
      </c>
      <c r="N206" s="54">
        <v>784.22119757680048</v>
      </c>
      <c r="O206" s="55"/>
      <c r="P206" s="56"/>
      <c r="Q206" s="56"/>
    </row>
    <row r="207" spans="1:17">
      <c r="A207" s="27">
        <v>435</v>
      </c>
      <c r="B207" s="18">
        <v>435301160</v>
      </c>
      <c r="C207" s="28" t="s">
        <v>479</v>
      </c>
      <c r="D207" s="18">
        <v>301</v>
      </c>
      <c r="E207" s="28" t="s">
        <v>306</v>
      </c>
      <c r="F207" s="18">
        <v>160</v>
      </c>
      <c r="G207" s="28" t="s">
        <v>165</v>
      </c>
      <c r="H207" s="49">
        <v>359</v>
      </c>
      <c r="I207" s="29">
        <v>16448</v>
      </c>
      <c r="J207" s="29" t="e">
        <f>VLOOKUP(F207,'rates - 26Q3'!$F$9:$J$1062,6,FALSE)</f>
        <v>#REF!</v>
      </c>
      <c r="K207" s="29">
        <v>1188</v>
      </c>
      <c r="L207" s="30" t="e">
        <f t="shared" si="3"/>
        <v>#REF!</v>
      </c>
      <c r="M207" s="53">
        <v>0</v>
      </c>
      <c r="N207" s="54">
        <v>663.23386252018827</v>
      </c>
      <c r="O207" s="55"/>
      <c r="P207" s="56"/>
      <c r="Q207" s="56"/>
    </row>
    <row r="208" spans="1:17">
      <c r="A208" s="27">
        <v>435</v>
      </c>
      <c r="B208" s="18">
        <v>435301211</v>
      </c>
      <c r="C208" s="28" t="s">
        <v>479</v>
      </c>
      <c r="D208" s="18">
        <v>301</v>
      </c>
      <c r="E208" s="28" t="s">
        <v>306</v>
      </c>
      <c r="F208" s="18">
        <v>211</v>
      </c>
      <c r="G208" s="28" t="s">
        <v>216</v>
      </c>
      <c r="H208" s="49">
        <v>2</v>
      </c>
      <c r="I208" s="29">
        <v>18079</v>
      </c>
      <c r="J208" s="29" t="e">
        <f>VLOOKUP(F208,'rates - 26Q3'!$F$9:$J$1062,6,FALSE)</f>
        <v>#REF!</v>
      </c>
      <c r="K208" s="29">
        <v>1188</v>
      </c>
      <c r="L208" s="30" t="e">
        <f t="shared" si="3"/>
        <v>#REF!</v>
      </c>
      <c r="M208" s="53">
        <v>2104.8724273767912</v>
      </c>
      <c r="N208" s="54">
        <v>5169.299684832451</v>
      </c>
      <c r="O208" s="55"/>
      <c r="P208" s="56"/>
      <c r="Q208" s="56"/>
    </row>
    <row r="209" spans="1:17">
      <c r="A209" s="27">
        <v>435</v>
      </c>
      <c r="B209" s="18">
        <v>435301295</v>
      </c>
      <c r="C209" s="28" t="s">
        <v>479</v>
      </c>
      <c r="D209" s="18">
        <v>301</v>
      </c>
      <c r="E209" s="28" t="s">
        <v>306</v>
      </c>
      <c r="F209" s="18">
        <v>295</v>
      </c>
      <c r="G209" s="28" t="s">
        <v>300</v>
      </c>
      <c r="H209" s="49">
        <v>23</v>
      </c>
      <c r="I209" s="29">
        <v>12992</v>
      </c>
      <c r="J209" s="29" t="e">
        <f>VLOOKUP(F209,'rates - 26Q3'!$F$9:$J$1062,6,FALSE)</f>
        <v>#REF!</v>
      </c>
      <c r="K209" s="29">
        <v>1188</v>
      </c>
      <c r="L209" s="30" t="e">
        <f t="shared" si="3"/>
        <v>#REF!</v>
      </c>
      <c r="M209" s="53">
        <v>3395.0182520650233</v>
      </c>
      <c r="N209" s="54">
        <v>8022.2991443833926</v>
      </c>
      <c r="O209" s="55"/>
      <c r="P209" s="56"/>
      <c r="Q209" s="56"/>
    </row>
    <row r="210" spans="1:17">
      <c r="A210" s="27">
        <v>435</v>
      </c>
      <c r="B210" s="18">
        <v>435301301</v>
      </c>
      <c r="C210" s="28" t="s">
        <v>479</v>
      </c>
      <c r="D210" s="18">
        <v>301</v>
      </c>
      <c r="E210" s="28" t="s">
        <v>306</v>
      </c>
      <c r="F210" s="18">
        <v>301</v>
      </c>
      <c r="G210" s="28" t="s">
        <v>306</v>
      </c>
      <c r="H210" s="49">
        <v>72</v>
      </c>
      <c r="I210" s="29">
        <v>13502</v>
      </c>
      <c r="J210" s="29" t="e">
        <f>VLOOKUP(F210,'rates - 26Q3'!$F$9:$J$1062,6,FALSE)</f>
        <v>#REF!</v>
      </c>
      <c r="K210" s="29">
        <v>1188</v>
      </c>
      <c r="L210" s="30" t="e">
        <f t="shared" si="3"/>
        <v>#REF!</v>
      </c>
      <c r="M210" s="53">
        <v>2747.9828460735298</v>
      </c>
      <c r="N210" s="54">
        <v>5904.6278012198818</v>
      </c>
      <c r="O210" s="55"/>
      <c r="P210" s="56"/>
      <c r="Q210" s="56"/>
    </row>
    <row r="211" spans="1:17">
      <c r="A211" s="27">
        <v>435</v>
      </c>
      <c r="B211" s="18">
        <v>435301326</v>
      </c>
      <c r="C211" s="28" t="s">
        <v>479</v>
      </c>
      <c r="D211" s="18">
        <v>301</v>
      </c>
      <c r="E211" s="28" t="s">
        <v>306</v>
      </c>
      <c r="F211" s="18">
        <v>326</v>
      </c>
      <c r="G211" s="28" t="s">
        <v>331</v>
      </c>
      <c r="H211" s="49">
        <v>5</v>
      </c>
      <c r="I211" s="29">
        <v>12775</v>
      </c>
      <c r="J211" s="29" t="e">
        <f>VLOOKUP(F211,'rates - 26Q3'!$F$9:$J$1062,6,FALSE)</f>
        <v>#REF!</v>
      </c>
      <c r="K211" s="29">
        <v>1188</v>
      </c>
      <c r="L211" s="30" t="e">
        <f t="shared" si="3"/>
        <v>#REF!</v>
      </c>
      <c r="M211" s="53">
        <v>2986.0526644990478</v>
      </c>
      <c r="N211" s="54">
        <v>5365.725079432872</v>
      </c>
      <c r="O211" s="55"/>
      <c r="P211" s="56"/>
      <c r="Q211" s="56"/>
    </row>
    <row r="212" spans="1:17">
      <c r="A212" s="27">
        <v>435</v>
      </c>
      <c r="B212" s="18">
        <v>435301673</v>
      </c>
      <c r="C212" s="28" t="s">
        <v>479</v>
      </c>
      <c r="D212" s="18">
        <v>301</v>
      </c>
      <c r="E212" s="28" t="s">
        <v>306</v>
      </c>
      <c r="F212" s="18">
        <v>673</v>
      </c>
      <c r="G212" s="28" t="s">
        <v>381</v>
      </c>
      <c r="H212" s="49">
        <v>13</v>
      </c>
      <c r="I212" s="29">
        <v>13216</v>
      </c>
      <c r="J212" s="29" t="e">
        <f>VLOOKUP(F212,'rates - 26Q3'!$F$9:$J$1062,6,FALSE)</f>
        <v>#REF!</v>
      </c>
      <c r="K212" s="29">
        <v>1188</v>
      </c>
      <c r="L212" s="30" t="e">
        <f t="shared" si="3"/>
        <v>#REF!</v>
      </c>
      <c r="M212" s="53">
        <v>3139.4920251129261</v>
      </c>
      <c r="N212" s="54">
        <v>8485.6071580007447</v>
      </c>
      <c r="O212" s="55"/>
      <c r="P212" s="56"/>
      <c r="Q212" s="56"/>
    </row>
    <row r="213" spans="1:17">
      <c r="A213" s="27">
        <v>435</v>
      </c>
      <c r="B213" s="18">
        <v>435301735</v>
      </c>
      <c r="C213" s="28" t="s">
        <v>479</v>
      </c>
      <c r="D213" s="18">
        <v>301</v>
      </c>
      <c r="E213" s="28" t="s">
        <v>306</v>
      </c>
      <c r="F213" s="18">
        <v>735</v>
      </c>
      <c r="G213" s="28" t="s">
        <v>400</v>
      </c>
      <c r="H213" s="49">
        <v>4</v>
      </c>
      <c r="I213" s="29">
        <v>14243</v>
      </c>
      <c r="J213" s="29" t="e">
        <f>VLOOKUP(F213,'rates - 26Q3'!$F$9:$J$1062,6,FALSE)</f>
        <v>#REF!</v>
      </c>
      <c r="K213" s="29">
        <v>1188</v>
      </c>
      <c r="L213" s="30" t="e">
        <f t="shared" si="3"/>
        <v>#REF!</v>
      </c>
      <c r="M213" s="53">
        <v>2699.5662604210374</v>
      </c>
      <c r="N213" s="54">
        <v>6715.3488427276861</v>
      </c>
      <c r="O213" s="55"/>
      <c r="P213" s="56"/>
      <c r="Q213" s="56"/>
    </row>
    <row r="214" spans="1:17">
      <c r="A214" s="27">
        <v>436</v>
      </c>
      <c r="B214" s="18">
        <v>436049010</v>
      </c>
      <c r="C214" s="28" t="s">
        <v>480</v>
      </c>
      <c r="D214" s="18">
        <v>49</v>
      </c>
      <c r="E214" s="28" t="s">
        <v>54</v>
      </c>
      <c r="F214" s="18">
        <v>10</v>
      </c>
      <c r="G214" s="28" t="s">
        <v>15</v>
      </c>
      <c r="H214" s="49">
        <v>1</v>
      </c>
      <c r="I214" s="29">
        <v>18169</v>
      </c>
      <c r="J214" s="29" t="e">
        <f>VLOOKUP(F214,'rates - 26Q3'!$F$9:$J$1062,6,FALSE)</f>
        <v>#REF!</v>
      </c>
      <c r="K214" s="29">
        <v>1188</v>
      </c>
      <c r="L214" s="30" t="e">
        <f t="shared" si="3"/>
        <v>#REF!</v>
      </c>
      <c r="M214" s="53">
        <v>4223.3459376627179</v>
      </c>
      <c r="N214" s="54">
        <v>8108.2575553719398</v>
      </c>
      <c r="O214" s="55"/>
      <c r="P214" s="56"/>
      <c r="Q214" s="56"/>
    </row>
    <row r="215" spans="1:17">
      <c r="A215" s="27">
        <v>436</v>
      </c>
      <c r="B215" s="18">
        <v>436049026</v>
      </c>
      <c r="C215" s="28" t="s">
        <v>480</v>
      </c>
      <c r="D215" s="18">
        <v>49</v>
      </c>
      <c r="E215" s="28" t="s">
        <v>54</v>
      </c>
      <c r="F215" s="18">
        <v>26</v>
      </c>
      <c r="G215" s="28" t="s">
        <v>31</v>
      </c>
      <c r="H215" s="49">
        <v>1</v>
      </c>
      <c r="I215" s="29">
        <v>17122</v>
      </c>
      <c r="J215" s="29" t="e">
        <f>VLOOKUP(F215,'rates - 26Q3'!$F$9:$J$1062,6,FALSE)</f>
        <v>#REF!</v>
      </c>
      <c r="K215" s="29">
        <v>1188</v>
      </c>
      <c r="L215" s="30" t="e">
        <f t="shared" si="3"/>
        <v>#REF!</v>
      </c>
      <c r="M215" s="53">
        <v>3728.2652803956516</v>
      </c>
      <c r="N215" s="54">
        <v>6845.5854978334355</v>
      </c>
      <c r="O215" s="55"/>
      <c r="P215" s="56"/>
      <c r="Q215" s="56"/>
    </row>
    <row r="216" spans="1:17">
      <c r="A216" s="27">
        <v>436</v>
      </c>
      <c r="B216" s="18">
        <v>436049030</v>
      </c>
      <c r="C216" s="28" t="s">
        <v>480</v>
      </c>
      <c r="D216" s="18">
        <v>49</v>
      </c>
      <c r="E216" s="28" t="s">
        <v>54</v>
      </c>
      <c r="F216" s="18">
        <v>30</v>
      </c>
      <c r="G216" s="28" t="s">
        <v>35</v>
      </c>
      <c r="H216" s="49">
        <v>1</v>
      </c>
      <c r="I216" s="29">
        <v>14452.325895875592</v>
      </c>
      <c r="J216" s="29" t="e">
        <f>VLOOKUP(F216,'rates - 26Q3'!$F$9:$J$1062,6,FALSE)</f>
        <v>#REF!</v>
      </c>
      <c r="K216" s="29">
        <v>1188</v>
      </c>
      <c r="L216" s="30" t="e">
        <f t="shared" si="3"/>
        <v>#REF!</v>
      </c>
      <c r="M216" s="53">
        <v>2548.3025912266694</v>
      </c>
      <c r="N216" s="54">
        <v>4195.0699289192689</v>
      </c>
      <c r="O216" s="55"/>
      <c r="P216" s="56"/>
      <c r="Q216" s="56"/>
    </row>
    <row r="217" spans="1:17">
      <c r="A217" s="27">
        <v>436</v>
      </c>
      <c r="B217" s="18">
        <v>436049035</v>
      </c>
      <c r="C217" s="28" t="s">
        <v>480</v>
      </c>
      <c r="D217" s="18">
        <v>49</v>
      </c>
      <c r="E217" s="28" t="s">
        <v>54</v>
      </c>
      <c r="F217" s="18">
        <v>35</v>
      </c>
      <c r="G217" s="28" t="s">
        <v>40</v>
      </c>
      <c r="H217" s="49">
        <v>15</v>
      </c>
      <c r="I217" s="29">
        <v>18217</v>
      </c>
      <c r="J217" s="29" t="e">
        <f>VLOOKUP(F217,'rates - 26Q3'!$F$9:$J$1062,6,FALSE)</f>
        <v>#REF!</v>
      </c>
      <c r="K217" s="29">
        <v>1188</v>
      </c>
      <c r="L217" s="30" t="e">
        <f t="shared" si="3"/>
        <v>#REF!</v>
      </c>
      <c r="M217" s="53">
        <v>4209.2036606318579</v>
      </c>
      <c r="N217" s="54">
        <v>7646.0609274521594</v>
      </c>
      <c r="O217" s="55"/>
      <c r="P217" s="56"/>
      <c r="Q217" s="56"/>
    </row>
    <row r="218" spans="1:17">
      <c r="A218" s="27">
        <v>436</v>
      </c>
      <c r="B218" s="18">
        <v>436049040</v>
      </c>
      <c r="C218" s="28" t="s">
        <v>480</v>
      </c>
      <c r="D218" s="18">
        <v>49</v>
      </c>
      <c r="E218" s="28" t="s">
        <v>54</v>
      </c>
      <c r="F218" s="18">
        <v>40</v>
      </c>
      <c r="G218" s="28" t="s">
        <v>45</v>
      </c>
      <c r="H218" s="49">
        <v>1</v>
      </c>
      <c r="I218" s="29">
        <v>18242</v>
      </c>
      <c r="J218" s="29" t="e">
        <f>VLOOKUP(F218,'rates - 26Q3'!$F$9:$J$1062,6,FALSE)</f>
        <v>#REF!</v>
      </c>
      <c r="K218" s="29">
        <v>1188</v>
      </c>
      <c r="L218" s="30" t="e">
        <f t="shared" si="3"/>
        <v>#REF!</v>
      </c>
      <c r="M218" s="53">
        <v>3477.695392344649</v>
      </c>
      <c r="N218" s="54">
        <v>5941.8591119056582</v>
      </c>
      <c r="O218" s="55"/>
      <c r="P218" s="56"/>
      <c r="Q218" s="56"/>
    </row>
    <row r="219" spans="1:17">
      <c r="A219" s="27">
        <v>436</v>
      </c>
      <c r="B219" s="18">
        <v>436049044</v>
      </c>
      <c r="C219" s="28" t="s">
        <v>480</v>
      </c>
      <c r="D219" s="18">
        <v>49</v>
      </c>
      <c r="E219" s="28" t="s">
        <v>54</v>
      </c>
      <c r="F219" s="18">
        <v>44</v>
      </c>
      <c r="G219" s="28" t="s">
        <v>49</v>
      </c>
      <c r="H219" s="49">
        <v>2</v>
      </c>
      <c r="I219" s="29">
        <v>13070</v>
      </c>
      <c r="J219" s="29" t="e">
        <f>VLOOKUP(F219,'rates - 26Q3'!$F$9:$J$1062,6,FALSE)</f>
        <v>#REF!</v>
      </c>
      <c r="K219" s="29">
        <v>1188</v>
      </c>
      <c r="L219" s="30" t="e">
        <f t="shared" si="3"/>
        <v>#REF!</v>
      </c>
      <c r="M219" s="53">
        <v>0</v>
      </c>
      <c r="N219" s="54">
        <v>860.89465722860768</v>
      </c>
      <c r="O219" s="55"/>
      <c r="P219" s="56"/>
      <c r="Q219" s="56"/>
    </row>
    <row r="220" spans="1:17">
      <c r="A220" s="27">
        <v>436</v>
      </c>
      <c r="B220" s="18">
        <v>436049049</v>
      </c>
      <c r="C220" s="28" t="s">
        <v>480</v>
      </c>
      <c r="D220" s="18">
        <v>49</v>
      </c>
      <c r="E220" s="28" t="s">
        <v>54</v>
      </c>
      <c r="F220" s="18">
        <v>49</v>
      </c>
      <c r="G220" s="28" t="s">
        <v>54</v>
      </c>
      <c r="H220" s="49">
        <v>150</v>
      </c>
      <c r="I220" s="29">
        <v>18898</v>
      </c>
      <c r="J220" s="29" t="e">
        <f>VLOOKUP(F220,'rates - 26Q3'!$F$9:$J$1062,6,FALSE)</f>
        <v>#REF!</v>
      </c>
      <c r="K220" s="29">
        <v>1188</v>
      </c>
      <c r="L220" s="30" t="e">
        <f t="shared" si="3"/>
        <v>#REF!</v>
      </c>
      <c r="M220" s="53">
        <v>21991.274689788559</v>
      </c>
      <c r="N220" s="54">
        <v>25560.299840650725</v>
      </c>
      <c r="O220" s="55"/>
      <c r="P220" s="56"/>
      <c r="Q220" s="56"/>
    </row>
    <row r="221" spans="1:17">
      <c r="A221" s="27">
        <v>436</v>
      </c>
      <c r="B221" s="18">
        <v>436049057</v>
      </c>
      <c r="C221" s="28" t="s">
        <v>480</v>
      </c>
      <c r="D221" s="18">
        <v>49</v>
      </c>
      <c r="E221" s="28" t="s">
        <v>54</v>
      </c>
      <c r="F221" s="18">
        <v>57</v>
      </c>
      <c r="G221" s="28" t="s">
        <v>62</v>
      </c>
      <c r="H221" s="49">
        <v>7</v>
      </c>
      <c r="I221" s="29">
        <v>14119</v>
      </c>
      <c r="J221" s="29" t="e">
        <f>VLOOKUP(F221,'rates - 26Q3'!$F$9:$J$1062,6,FALSE)</f>
        <v>#REF!</v>
      </c>
      <c r="K221" s="29">
        <v>1188</v>
      </c>
      <c r="L221" s="30" t="e">
        <f t="shared" si="3"/>
        <v>#REF!</v>
      </c>
      <c r="M221" s="53">
        <v>216.13761718938986</v>
      </c>
      <c r="N221" s="54">
        <v>743.88218172689449</v>
      </c>
      <c r="O221" s="55"/>
      <c r="P221" s="56"/>
      <c r="Q221" s="56"/>
    </row>
    <row r="222" spans="1:17">
      <c r="A222" s="27">
        <v>436</v>
      </c>
      <c r="B222" s="18">
        <v>436049093</v>
      </c>
      <c r="C222" s="28" t="s">
        <v>480</v>
      </c>
      <c r="D222" s="18">
        <v>49</v>
      </c>
      <c r="E222" s="28" t="s">
        <v>54</v>
      </c>
      <c r="F222" s="18">
        <v>93</v>
      </c>
      <c r="G222" s="28" t="s">
        <v>98</v>
      </c>
      <c r="H222" s="49">
        <v>27</v>
      </c>
      <c r="I222" s="29">
        <v>20758</v>
      </c>
      <c r="J222" s="29" t="e">
        <f>VLOOKUP(F222,'rates - 26Q3'!$F$9:$J$1062,6,FALSE)</f>
        <v>#REF!</v>
      </c>
      <c r="K222" s="29">
        <v>1188</v>
      </c>
      <c r="L222" s="30" t="e">
        <f t="shared" si="3"/>
        <v>#REF!</v>
      </c>
      <c r="M222" s="53">
        <v>0</v>
      </c>
      <c r="N222" s="54">
        <v>1029.7580743959661</v>
      </c>
      <c r="O222" s="55"/>
      <c r="P222" s="56"/>
      <c r="Q222" s="56"/>
    </row>
    <row r="223" spans="1:17">
      <c r="A223" s="27">
        <v>436</v>
      </c>
      <c r="B223" s="18">
        <v>436049133</v>
      </c>
      <c r="C223" s="28" t="s">
        <v>480</v>
      </c>
      <c r="D223" s="18">
        <v>49</v>
      </c>
      <c r="E223" s="28" t="s">
        <v>54</v>
      </c>
      <c r="F223" s="18">
        <v>133</v>
      </c>
      <c r="G223" s="28" t="s">
        <v>138</v>
      </c>
      <c r="H223" s="49">
        <v>1</v>
      </c>
      <c r="I223" s="29">
        <v>12023</v>
      </c>
      <c r="J223" s="29" t="e">
        <f>VLOOKUP(F223,'rates - 26Q3'!$F$9:$J$1062,6,FALSE)</f>
        <v>#REF!</v>
      </c>
      <c r="K223" s="29">
        <v>1188</v>
      </c>
      <c r="L223" s="30" t="e">
        <f t="shared" si="3"/>
        <v>#REF!</v>
      </c>
      <c r="M223" s="53">
        <v>226.02904816562477</v>
      </c>
      <c r="N223" s="54">
        <v>3768.0703432352275</v>
      </c>
      <c r="O223" s="55"/>
      <c r="P223" s="56"/>
      <c r="Q223" s="56"/>
    </row>
    <row r="224" spans="1:17">
      <c r="A224" s="27">
        <v>436</v>
      </c>
      <c r="B224" s="18">
        <v>436049155</v>
      </c>
      <c r="C224" s="28" t="s">
        <v>480</v>
      </c>
      <c r="D224" s="18">
        <v>49</v>
      </c>
      <c r="E224" s="28" t="s">
        <v>54</v>
      </c>
      <c r="F224" s="18">
        <v>155</v>
      </c>
      <c r="G224" s="28" t="s">
        <v>160</v>
      </c>
      <c r="H224" s="49">
        <v>1</v>
      </c>
      <c r="I224" s="29">
        <v>14121</v>
      </c>
      <c r="J224" s="29" t="e">
        <f>VLOOKUP(F224,'rates - 26Q3'!$F$9:$J$1062,6,FALSE)</f>
        <v>#REF!</v>
      </c>
      <c r="K224" s="29">
        <v>1188</v>
      </c>
      <c r="L224" s="30" t="e">
        <f t="shared" si="3"/>
        <v>#REF!</v>
      </c>
      <c r="M224" s="53">
        <v>8600.5137744504464</v>
      </c>
      <c r="N224" s="54">
        <v>12516.946271026838</v>
      </c>
      <c r="O224" s="55"/>
      <c r="P224" s="56"/>
      <c r="Q224" s="56"/>
    </row>
    <row r="225" spans="1:17">
      <c r="A225" s="27">
        <v>436</v>
      </c>
      <c r="B225" s="18">
        <v>436049165</v>
      </c>
      <c r="C225" s="28" t="s">
        <v>480</v>
      </c>
      <c r="D225" s="18">
        <v>49</v>
      </c>
      <c r="E225" s="28" t="s">
        <v>54</v>
      </c>
      <c r="F225" s="18">
        <v>165</v>
      </c>
      <c r="G225" s="28" t="s">
        <v>170</v>
      </c>
      <c r="H225" s="49">
        <v>5</v>
      </c>
      <c r="I225" s="29">
        <v>17886</v>
      </c>
      <c r="J225" s="29" t="e">
        <f>VLOOKUP(F225,'rates - 26Q3'!$F$9:$J$1062,6,FALSE)</f>
        <v>#REF!</v>
      </c>
      <c r="K225" s="29">
        <v>1188</v>
      </c>
      <c r="L225" s="30" t="e">
        <f t="shared" si="3"/>
        <v>#REF!</v>
      </c>
      <c r="M225" s="53">
        <v>0</v>
      </c>
      <c r="N225" s="54">
        <v>990.00598233436176</v>
      </c>
      <c r="O225" s="55"/>
      <c r="P225" s="56"/>
      <c r="Q225" s="56"/>
    </row>
    <row r="226" spans="1:17">
      <c r="A226" s="27">
        <v>436</v>
      </c>
      <c r="B226" s="18">
        <v>436049176</v>
      </c>
      <c r="C226" s="28" t="s">
        <v>480</v>
      </c>
      <c r="D226" s="18">
        <v>49</v>
      </c>
      <c r="E226" s="28" t="s">
        <v>54</v>
      </c>
      <c r="F226" s="18">
        <v>176</v>
      </c>
      <c r="G226" s="28" t="s">
        <v>181</v>
      </c>
      <c r="H226" s="49">
        <v>8</v>
      </c>
      <c r="I226" s="29">
        <v>20354</v>
      </c>
      <c r="J226" s="29" t="e">
        <f>VLOOKUP(F226,'rates - 26Q3'!$F$9:$J$1062,6,FALSE)</f>
        <v>#REF!</v>
      </c>
      <c r="K226" s="29">
        <v>1188</v>
      </c>
      <c r="L226" s="30" t="e">
        <f t="shared" si="3"/>
        <v>#REF!</v>
      </c>
      <c r="M226" s="53">
        <v>4344.6978924572795</v>
      </c>
      <c r="N226" s="54">
        <v>10124.453719671699</v>
      </c>
      <c r="O226" s="55"/>
      <c r="P226" s="56"/>
      <c r="Q226" s="56"/>
    </row>
    <row r="227" spans="1:17">
      <c r="A227" s="27">
        <v>436</v>
      </c>
      <c r="B227" s="18">
        <v>436049207</v>
      </c>
      <c r="C227" s="28" t="s">
        <v>480</v>
      </c>
      <c r="D227" s="18">
        <v>49</v>
      </c>
      <c r="E227" s="28" t="s">
        <v>54</v>
      </c>
      <c r="F227" s="18">
        <v>207</v>
      </c>
      <c r="G227" s="28" t="s">
        <v>212</v>
      </c>
      <c r="H227" s="49">
        <v>1</v>
      </c>
      <c r="I227" s="29">
        <v>12023</v>
      </c>
      <c r="J227" s="29" t="e">
        <f>VLOOKUP(F227,'rates - 26Q3'!$F$9:$J$1062,6,FALSE)</f>
        <v>#REF!</v>
      </c>
      <c r="K227" s="29">
        <v>1188</v>
      </c>
      <c r="L227" s="30" t="e">
        <f t="shared" si="3"/>
        <v>#REF!</v>
      </c>
      <c r="M227" s="53">
        <v>7023.4700156662257</v>
      </c>
      <c r="N227" s="54">
        <v>9561.1197197703295</v>
      </c>
      <c r="O227" s="55"/>
      <c r="P227" s="56"/>
      <c r="Q227" s="56"/>
    </row>
    <row r="228" spans="1:17">
      <c r="A228" s="27">
        <v>436</v>
      </c>
      <c r="B228" s="18">
        <v>436049220</v>
      </c>
      <c r="C228" s="28" t="s">
        <v>480</v>
      </c>
      <c r="D228" s="18">
        <v>49</v>
      </c>
      <c r="E228" s="28" t="s">
        <v>54</v>
      </c>
      <c r="F228" s="18">
        <v>220</v>
      </c>
      <c r="G228" s="28" t="s">
        <v>225</v>
      </c>
      <c r="H228" s="49">
        <v>1</v>
      </c>
      <c r="I228" s="29">
        <v>16449.08014628815</v>
      </c>
      <c r="J228" s="29" t="e">
        <f>VLOOKUP(F228,'rates - 26Q3'!$F$9:$J$1062,6,FALSE)</f>
        <v>#REF!</v>
      </c>
      <c r="K228" s="29">
        <v>1188</v>
      </c>
      <c r="L228" s="30" t="e">
        <f t="shared" si="3"/>
        <v>#REF!</v>
      </c>
      <c r="M228" s="53">
        <v>3772.7499039456488</v>
      </c>
      <c r="N228" s="54">
        <v>7466.4062260086139</v>
      </c>
      <c r="O228" s="55"/>
      <c r="P228" s="56"/>
      <c r="Q228" s="56"/>
    </row>
    <row r="229" spans="1:17">
      <c r="A229" s="27">
        <v>436</v>
      </c>
      <c r="B229" s="18">
        <v>436049229</v>
      </c>
      <c r="C229" s="28" t="s">
        <v>480</v>
      </c>
      <c r="D229" s="18">
        <v>49</v>
      </c>
      <c r="E229" s="28" t="s">
        <v>54</v>
      </c>
      <c r="F229" s="18">
        <v>229</v>
      </c>
      <c r="G229" s="28" t="s">
        <v>234</v>
      </c>
      <c r="H229" s="49">
        <v>1</v>
      </c>
      <c r="I229" s="29">
        <v>22112</v>
      </c>
      <c r="J229" s="29" t="e">
        <f>VLOOKUP(F229,'rates - 26Q3'!$F$9:$J$1062,6,FALSE)</f>
        <v>#REF!</v>
      </c>
      <c r="K229" s="29">
        <v>1188</v>
      </c>
      <c r="L229" s="30" t="e">
        <f t="shared" si="3"/>
        <v>#REF!</v>
      </c>
      <c r="M229" s="53">
        <v>1481.238256210192</v>
      </c>
      <c r="N229" s="54">
        <v>4234.7329835686542</v>
      </c>
      <c r="O229" s="55"/>
      <c r="P229" s="56"/>
      <c r="Q229" s="56"/>
    </row>
    <row r="230" spans="1:17">
      <c r="A230" s="27">
        <v>436</v>
      </c>
      <c r="B230" s="18">
        <v>436049243</v>
      </c>
      <c r="C230" s="28" t="s">
        <v>480</v>
      </c>
      <c r="D230" s="18">
        <v>49</v>
      </c>
      <c r="E230" s="28" t="s">
        <v>54</v>
      </c>
      <c r="F230" s="18">
        <v>243</v>
      </c>
      <c r="G230" s="28" t="s">
        <v>248</v>
      </c>
      <c r="H230" s="49">
        <v>1</v>
      </c>
      <c r="I230" s="29">
        <v>14121</v>
      </c>
      <c r="J230" s="29" t="e">
        <f>VLOOKUP(F230,'rates - 26Q3'!$F$9:$J$1062,6,FALSE)</f>
        <v>#REF!</v>
      </c>
      <c r="K230" s="29">
        <v>1188</v>
      </c>
      <c r="L230" s="30" t="e">
        <f t="shared" si="3"/>
        <v>#REF!</v>
      </c>
      <c r="M230" s="53">
        <v>1516.4722087215014</v>
      </c>
      <c r="N230" s="54">
        <v>3440.0605087029326</v>
      </c>
      <c r="O230" s="55"/>
      <c r="P230" s="56"/>
      <c r="Q230" s="56"/>
    </row>
    <row r="231" spans="1:17">
      <c r="A231" s="27">
        <v>436</v>
      </c>
      <c r="B231" s="18">
        <v>436049244</v>
      </c>
      <c r="C231" s="28" t="s">
        <v>480</v>
      </c>
      <c r="D231" s="18">
        <v>49</v>
      </c>
      <c r="E231" s="28" t="s">
        <v>54</v>
      </c>
      <c r="F231" s="18">
        <v>244</v>
      </c>
      <c r="G231" s="28" t="s">
        <v>249</v>
      </c>
      <c r="H231" s="49">
        <v>1</v>
      </c>
      <c r="I231" s="29">
        <v>12023</v>
      </c>
      <c r="J231" s="29" t="e">
        <f>VLOOKUP(F231,'rates - 26Q3'!$F$9:$J$1062,6,FALSE)</f>
        <v>#REF!</v>
      </c>
      <c r="K231" s="29">
        <v>1188</v>
      </c>
      <c r="L231" s="30" t="e">
        <f t="shared" si="3"/>
        <v>#REF!</v>
      </c>
      <c r="M231" s="53">
        <v>2973.7113448619511</v>
      </c>
      <c r="N231" s="54">
        <v>4871.592222037485</v>
      </c>
      <c r="O231" s="55"/>
      <c r="P231" s="56"/>
      <c r="Q231" s="56"/>
    </row>
    <row r="232" spans="1:17">
      <c r="A232" s="27">
        <v>436</v>
      </c>
      <c r="B232" s="18">
        <v>436049248</v>
      </c>
      <c r="C232" s="28" t="s">
        <v>480</v>
      </c>
      <c r="D232" s="18">
        <v>49</v>
      </c>
      <c r="E232" s="28" t="s">
        <v>54</v>
      </c>
      <c r="F232" s="18">
        <v>248</v>
      </c>
      <c r="G232" s="28" t="s">
        <v>253</v>
      </c>
      <c r="H232" s="49">
        <v>9</v>
      </c>
      <c r="I232" s="29">
        <v>20219</v>
      </c>
      <c r="J232" s="29" t="e">
        <f>VLOOKUP(F232,'rates - 26Q3'!$F$9:$J$1062,6,FALSE)</f>
        <v>#REF!</v>
      </c>
      <c r="K232" s="29">
        <v>1188</v>
      </c>
      <c r="L232" s="30" t="e">
        <f t="shared" si="3"/>
        <v>#REF!</v>
      </c>
      <c r="M232" s="53">
        <v>652.33393473623437</v>
      </c>
      <c r="N232" s="54">
        <v>2193.4825546455213</v>
      </c>
      <c r="O232" s="55"/>
      <c r="P232" s="56"/>
      <c r="Q232" s="56"/>
    </row>
    <row r="233" spans="1:17">
      <c r="A233" s="27">
        <v>436</v>
      </c>
      <c r="B233" s="18">
        <v>436049274</v>
      </c>
      <c r="C233" s="28" t="s">
        <v>480</v>
      </c>
      <c r="D233" s="18">
        <v>49</v>
      </c>
      <c r="E233" s="28" t="s">
        <v>54</v>
      </c>
      <c r="F233" s="18">
        <v>274</v>
      </c>
      <c r="G233" s="28" t="s">
        <v>279</v>
      </c>
      <c r="H233" s="49">
        <v>7</v>
      </c>
      <c r="I233" s="29">
        <v>20874</v>
      </c>
      <c r="J233" s="29" t="e">
        <f>VLOOKUP(F233,'rates - 26Q3'!$F$9:$J$1062,6,FALSE)</f>
        <v>#REF!</v>
      </c>
      <c r="K233" s="29">
        <v>1188</v>
      </c>
      <c r="L233" s="30" t="e">
        <f t="shared" si="3"/>
        <v>#REF!</v>
      </c>
      <c r="M233" s="53">
        <v>5892.2950327350845</v>
      </c>
      <c r="N233" s="54">
        <v>10091.428070713358</v>
      </c>
      <c r="O233" s="55"/>
      <c r="P233" s="56"/>
      <c r="Q233" s="56"/>
    </row>
    <row r="234" spans="1:17">
      <c r="A234" s="27">
        <v>436</v>
      </c>
      <c r="B234" s="18">
        <v>436049285</v>
      </c>
      <c r="C234" s="28" t="s">
        <v>480</v>
      </c>
      <c r="D234" s="18">
        <v>49</v>
      </c>
      <c r="E234" s="28" t="s">
        <v>54</v>
      </c>
      <c r="F234" s="18">
        <v>285</v>
      </c>
      <c r="G234" s="28" t="s">
        <v>290</v>
      </c>
      <c r="H234" s="49">
        <v>1</v>
      </c>
      <c r="I234" s="29">
        <v>15385</v>
      </c>
      <c r="J234" s="29" t="e">
        <f>VLOOKUP(F234,'rates - 26Q3'!$F$9:$J$1062,6,FALSE)</f>
        <v>#REF!</v>
      </c>
      <c r="K234" s="29">
        <v>1188</v>
      </c>
      <c r="L234" s="30" t="e">
        <f t="shared" si="3"/>
        <v>#REF!</v>
      </c>
      <c r="M234" s="53">
        <v>2566.2253168072093</v>
      </c>
      <c r="N234" s="54">
        <v>4712.0107334317036</v>
      </c>
      <c r="O234" s="55"/>
      <c r="P234" s="56"/>
      <c r="Q234" s="56"/>
    </row>
    <row r="235" spans="1:17">
      <c r="A235" s="27">
        <v>436</v>
      </c>
      <c r="B235" s="18">
        <v>436049308</v>
      </c>
      <c r="C235" s="28" t="s">
        <v>480</v>
      </c>
      <c r="D235" s="18">
        <v>49</v>
      </c>
      <c r="E235" s="28" t="s">
        <v>54</v>
      </c>
      <c r="F235" s="18">
        <v>308</v>
      </c>
      <c r="G235" s="28" t="s">
        <v>313</v>
      </c>
      <c r="H235" s="49">
        <v>1</v>
      </c>
      <c r="I235" s="29">
        <v>22703</v>
      </c>
      <c r="J235" s="29" t="e">
        <f>VLOOKUP(F235,'rates - 26Q3'!$F$9:$J$1062,6,FALSE)</f>
        <v>#REF!</v>
      </c>
      <c r="K235" s="29">
        <v>1188</v>
      </c>
      <c r="L235" s="30" t="e">
        <f t="shared" si="3"/>
        <v>#REF!</v>
      </c>
      <c r="M235" s="53">
        <v>6087.4984611099026</v>
      </c>
      <c r="N235" s="54">
        <v>13417.172302265251</v>
      </c>
      <c r="O235" s="55"/>
      <c r="P235" s="56"/>
      <c r="Q235" s="56"/>
    </row>
    <row r="236" spans="1:17">
      <c r="A236" s="27">
        <v>436</v>
      </c>
      <c r="B236" s="18">
        <v>436049342</v>
      </c>
      <c r="C236" s="28" t="s">
        <v>480</v>
      </c>
      <c r="D236" s="18">
        <v>49</v>
      </c>
      <c r="E236" s="28" t="s">
        <v>54</v>
      </c>
      <c r="F236" s="18">
        <v>342</v>
      </c>
      <c r="G236" s="28" t="s">
        <v>347</v>
      </c>
      <c r="H236" s="49">
        <v>1</v>
      </c>
      <c r="I236" s="29">
        <v>13669.90706038877</v>
      </c>
      <c r="J236" s="29" t="e">
        <f>VLOOKUP(F236,'rates - 26Q3'!$F$9:$J$1062,6,FALSE)</f>
        <v>#REF!</v>
      </c>
      <c r="K236" s="29">
        <v>1188</v>
      </c>
      <c r="L236" s="30" t="e">
        <f t="shared" si="3"/>
        <v>#REF!</v>
      </c>
      <c r="M236" s="53">
        <v>5009.7349931457102</v>
      </c>
      <c r="N236" s="54">
        <v>11218.709517051735</v>
      </c>
      <c r="O236" s="55"/>
      <c r="P236" s="56"/>
      <c r="Q236" s="56"/>
    </row>
    <row r="237" spans="1:17">
      <c r="A237" s="27">
        <v>438</v>
      </c>
      <c r="B237" s="18">
        <v>438035035</v>
      </c>
      <c r="C237" s="28" t="s">
        <v>481</v>
      </c>
      <c r="D237" s="18">
        <v>35</v>
      </c>
      <c r="E237" s="28" t="s">
        <v>40</v>
      </c>
      <c r="F237" s="18">
        <v>35</v>
      </c>
      <c r="G237" s="28" t="s">
        <v>40</v>
      </c>
      <c r="H237" s="49">
        <v>335</v>
      </c>
      <c r="I237" s="29">
        <v>20976</v>
      </c>
      <c r="J237" s="29" t="e">
        <f>VLOOKUP(F237,'rates - 26Q3'!$F$9:$J$1062,6,FALSE)</f>
        <v>#REF!</v>
      </c>
      <c r="K237" s="29">
        <v>1188</v>
      </c>
      <c r="L237" s="30" t="e">
        <f t="shared" si="3"/>
        <v>#REF!</v>
      </c>
      <c r="M237" s="53">
        <v>4846.6957229738073</v>
      </c>
      <c r="N237" s="54">
        <v>8804.0716920588748</v>
      </c>
      <c r="O237" s="55"/>
      <c r="P237" s="56"/>
      <c r="Q237" s="56"/>
    </row>
    <row r="238" spans="1:17">
      <c r="A238" s="27">
        <v>438</v>
      </c>
      <c r="B238" s="18">
        <v>438035044</v>
      </c>
      <c r="C238" s="28" t="s">
        <v>481</v>
      </c>
      <c r="D238" s="18">
        <v>35</v>
      </c>
      <c r="E238" s="28" t="s">
        <v>40</v>
      </c>
      <c r="F238" s="18">
        <v>44</v>
      </c>
      <c r="G238" s="28" t="s">
        <v>49</v>
      </c>
      <c r="H238" s="49">
        <v>5</v>
      </c>
      <c r="I238" s="29">
        <v>21777</v>
      </c>
      <c r="J238" s="29" t="e">
        <f>VLOOKUP(F238,'rates - 26Q3'!$F$9:$J$1062,6,FALSE)</f>
        <v>#REF!</v>
      </c>
      <c r="K238" s="29">
        <v>1188</v>
      </c>
      <c r="L238" s="30" t="e">
        <f t="shared" si="3"/>
        <v>#REF!</v>
      </c>
      <c r="M238" s="53">
        <v>0</v>
      </c>
      <c r="N238" s="54">
        <v>1434.4072647641478</v>
      </c>
      <c r="O238" s="55"/>
      <c r="P238" s="56"/>
      <c r="Q238" s="56"/>
    </row>
    <row r="239" spans="1:17">
      <c r="A239" s="27">
        <v>438</v>
      </c>
      <c r="B239" s="18">
        <v>438035057</v>
      </c>
      <c r="C239" s="28" t="s">
        <v>481</v>
      </c>
      <c r="D239" s="18">
        <v>35</v>
      </c>
      <c r="E239" s="28" t="s">
        <v>40</v>
      </c>
      <c r="F239" s="18">
        <v>57</v>
      </c>
      <c r="G239" s="28" t="s">
        <v>62</v>
      </c>
      <c r="H239" s="49">
        <v>1</v>
      </c>
      <c r="I239" s="29">
        <v>22168.796604329207</v>
      </c>
      <c r="J239" s="29" t="e">
        <f>VLOOKUP(F239,'rates - 26Q3'!$F$9:$J$1062,6,FALSE)</f>
        <v>#REF!</v>
      </c>
      <c r="K239" s="29">
        <v>1188</v>
      </c>
      <c r="L239" s="30" t="e">
        <f t="shared" si="3"/>
        <v>#REF!</v>
      </c>
      <c r="M239" s="53">
        <v>339.3661643187188</v>
      </c>
      <c r="N239" s="54">
        <v>1167.9986390175072</v>
      </c>
      <c r="O239" s="55"/>
      <c r="P239" s="56"/>
      <c r="Q239" s="56"/>
    </row>
    <row r="240" spans="1:17">
      <c r="A240" s="27">
        <v>438</v>
      </c>
      <c r="B240" s="18">
        <v>438035243</v>
      </c>
      <c r="C240" s="28" t="s">
        <v>481</v>
      </c>
      <c r="D240" s="18">
        <v>35</v>
      </c>
      <c r="E240" s="28" t="s">
        <v>40</v>
      </c>
      <c r="F240" s="18">
        <v>243</v>
      </c>
      <c r="G240" s="28" t="s">
        <v>248</v>
      </c>
      <c r="H240" s="49">
        <v>1</v>
      </c>
      <c r="I240" s="29">
        <v>12151</v>
      </c>
      <c r="J240" s="29" t="e">
        <f>VLOOKUP(F240,'rates - 26Q3'!$F$9:$J$1062,6,FALSE)</f>
        <v>#REF!</v>
      </c>
      <c r="K240" s="29">
        <v>1188</v>
      </c>
      <c r="L240" s="30" t="e">
        <f t="shared" si="3"/>
        <v>#REF!</v>
      </c>
      <c r="M240" s="53">
        <v>1304.9113949560906</v>
      </c>
      <c r="N240" s="54">
        <v>2960.1427123609756</v>
      </c>
      <c r="O240" s="55"/>
      <c r="P240" s="56"/>
      <c r="Q240" s="56"/>
    </row>
    <row r="241" spans="1:17">
      <c r="A241" s="27">
        <v>438</v>
      </c>
      <c r="B241" s="18">
        <v>438035244</v>
      </c>
      <c r="C241" s="28" t="s">
        <v>481</v>
      </c>
      <c r="D241" s="18">
        <v>35</v>
      </c>
      <c r="E241" s="28" t="s">
        <v>40</v>
      </c>
      <c r="F241" s="18">
        <v>244</v>
      </c>
      <c r="G241" s="28" t="s">
        <v>249</v>
      </c>
      <c r="H241" s="49">
        <v>3</v>
      </c>
      <c r="I241" s="29">
        <v>19628</v>
      </c>
      <c r="J241" s="29" t="e">
        <f>VLOOKUP(F241,'rates - 26Q3'!$F$9:$J$1062,6,FALSE)</f>
        <v>#REF!</v>
      </c>
      <c r="K241" s="29">
        <v>1188</v>
      </c>
      <c r="L241" s="30" t="e">
        <f t="shared" si="3"/>
        <v>#REF!</v>
      </c>
      <c r="M241" s="53">
        <v>4854.6956896739903</v>
      </c>
      <c r="N241" s="54">
        <v>7953.0576506821708</v>
      </c>
      <c r="O241" s="55"/>
      <c r="P241" s="56"/>
      <c r="Q241" s="56"/>
    </row>
    <row r="242" spans="1:17">
      <c r="A242" s="27">
        <v>439</v>
      </c>
      <c r="B242" s="18">
        <v>439035035</v>
      </c>
      <c r="C242" s="28" t="s">
        <v>482</v>
      </c>
      <c r="D242" s="18">
        <v>35</v>
      </c>
      <c r="E242" s="28" t="s">
        <v>40</v>
      </c>
      <c r="F242" s="18">
        <v>35</v>
      </c>
      <c r="G242" s="28" t="s">
        <v>40</v>
      </c>
      <c r="H242" s="49">
        <v>451</v>
      </c>
      <c r="I242" s="29">
        <v>19672</v>
      </c>
      <c r="J242" s="29" t="e">
        <f>VLOOKUP(F242,'rates - 26Q3'!$F$9:$J$1062,6,FALSE)</f>
        <v>#REF!</v>
      </c>
      <c r="K242" s="29">
        <v>1188</v>
      </c>
      <c r="L242" s="30" t="e">
        <f t="shared" si="3"/>
        <v>#REF!</v>
      </c>
      <c r="M242" s="53">
        <v>4545.3946540017496</v>
      </c>
      <c r="N242" s="54">
        <v>8256.7552596387395</v>
      </c>
      <c r="O242" s="55"/>
      <c r="P242" s="56"/>
      <c r="Q242" s="56"/>
    </row>
    <row r="243" spans="1:17">
      <c r="A243" s="27">
        <v>439</v>
      </c>
      <c r="B243" s="18">
        <v>439035044</v>
      </c>
      <c r="C243" s="28" t="s">
        <v>482</v>
      </c>
      <c r="D243" s="18">
        <v>35</v>
      </c>
      <c r="E243" s="28" t="s">
        <v>40</v>
      </c>
      <c r="F243" s="18">
        <v>44</v>
      </c>
      <c r="G243" s="28" t="s">
        <v>49</v>
      </c>
      <c r="H243" s="49">
        <v>4</v>
      </c>
      <c r="I243" s="29">
        <v>15317</v>
      </c>
      <c r="J243" s="29" t="e">
        <f>VLOOKUP(F243,'rates - 26Q3'!$F$9:$J$1062,6,FALSE)</f>
        <v>#REF!</v>
      </c>
      <c r="K243" s="29">
        <v>1188</v>
      </c>
      <c r="L243" s="30" t="e">
        <f t="shared" si="3"/>
        <v>#REF!</v>
      </c>
      <c r="M243" s="53">
        <v>0</v>
      </c>
      <c r="N243" s="54">
        <v>1008.9000355601056</v>
      </c>
      <c r="O243" s="55"/>
      <c r="P243" s="56"/>
      <c r="Q243" s="56"/>
    </row>
    <row r="244" spans="1:17">
      <c r="A244" s="27">
        <v>439</v>
      </c>
      <c r="B244" s="18">
        <v>439035073</v>
      </c>
      <c r="C244" s="28" t="s">
        <v>482</v>
      </c>
      <c r="D244" s="18">
        <v>35</v>
      </c>
      <c r="E244" s="28" t="s">
        <v>40</v>
      </c>
      <c r="F244" s="18">
        <v>73</v>
      </c>
      <c r="G244" s="28" t="s">
        <v>78</v>
      </c>
      <c r="H244" s="49">
        <v>1</v>
      </c>
      <c r="I244" s="29">
        <v>14811.5092497488</v>
      </c>
      <c r="J244" s="29" t="e">
        <f>VLOOKUP(F244,'rates - 26Q3'!$F$9:$J$1062,6,FALSE)</f>
        <v>#REF!</v>
      </c>
      <c r="K244" s="29">
        <v>1188</v>
      </c>
      <c r="L244" s="30" t="e">
        <f t="shared" si="3"/>
        <v>#REF!</v>
      </c>
      <c r="M244" s="53">
        <v>7863.6574085413304</v>
      </c>
      <c r="N244" s="54">
        <v>11525.158243255992</v>
      </c>
      <c r="O244" s="55"/>
      <c r="P244" s="56"/>
      <c r="Q244" s="56"/>
    </row>
    <row r="245" spans="1:17">
      <c r="A245" s="27">
        <v>439</v>
      </c>
      <c r="B245" s="18">
        <v>439035088</v>
      </c>
      <c r="C245" s="28" t="s">
        <v>482</v>
      </c>
      <c r="D245" s="18">
        <v>35</v>
      </c>
      <c r="E245" s="28" t="s">
        <v>40</v>
      </c>
      <c r="F245" s="18">
        <v>88</v>
      </c>
      <c r="G245" s="28" t="s">
        <v>93</v>
      </c>
      <c r="H245" s="49">
        <v>3</v>
      </c>
      <c r="I245" s="29">
        <v>15675</v>
      </c>
      <c r="J245" s="29" t="e">
        <f>VLOOKUP(F245,'rates - 26Q3'!$F$9:$J$1062,6,FALSE)</f>
        <v>#REF!</v>
      </c>
      <c r="K245" s="29">
        <v>1188</v>
      </c>
      <c r="L245" s="30" t="e">
        <f t="shared" si="3"/>
        <v>#REF!</v>
      </c>
      <c r="M245" s="53">
        <v>2940.8107952967657</v>
      </c>
      <c r="N245" s="54">
        <v>5305.3451806244557</v>
      </c>
      <c r="O245" s="55"/>
      <c r="P245" s="56"/>
      <c r="Q245" s="56"/>
    </row>
    <row r="246" spans="1:17">
      <c r="A246" s="27">
        <v>439</v>
      </c>
      <c r="B246" s="18">
        <v>439035243</v>
      </c>
      <c r="C246" s="28" t="s">
        <v>482</v>
      </c>
      <c r="D246" s="18">
        <v>35</v>
      </c>
      <c r="E246" s="28" t="s">
        <v>40</v>
      </c>
      <c r="F246" s="18">
        <v>243</v>
      </c>
      <c r="G246" s="28" t="s">
        <v>248</v>
      </c>
      <c r="H246" s="49">
        <v>1</v>
      </c>
      <c r="I246" s="29">
        <v>18004.222899734039</v>
      </c>
      <c r="J246" s="29" t="e">
        <f>VLOOKUP(F246,'rates - 26Q3'!$F$9:$J$1062,6,FALSE)</f>
        <v>#REF!</v>
      </c>
      <c r="K246" s="29">
        <v>1188</v>
      </c>
      <c r="L246" s="30" t="e">
        <f t="shared" si="3"/>
        <v>#REF!</v>
      </c>
      <c r="M246" s="53">
        <v>1933.4964710058703</v>
      </c>
      <c r="N246" s="54">
        <v>4386.0644562892194</v>
      </c>
      <c r="O246" s="55"/>
      <c r="P246" s="56"/>
      <c r="Q246" s="56"/>
    </row>
    <row r="247" spans="1:17">
      <c r="A247" s="27">
        <v>439</v>
      </c>
      <c r="B247" s="18">
        <v>439035244</v>
      </c>
      <c r="C247" s="28" t="s">
        <v>482</v>
      </c>
      <c r="D247" s="18">
        <v>35</v>
      </c>
      <c r="E247" s="28" t="s">
        <v>40</v>
      </c>
      <c r="F247" s="18">
        <v>244</v>
      </c>
      <c r="G247" s="28" t="s">
        <v>249</v>
      </c>
      <c r="H247" s="49">
        <v>6</v>
      </c>
      <c r="I247" s="29">
        <v>15657</v>
      </c>
      <c r="J247" s="29" t="e">
        <f>VLOOKUP(F247,'rates - 26Q3'!$F$9:$J$1062,6,FALSE)</f>
        <v>#REF!</v>
      </c>
      <c r="K247" s="29">
        <v>1188</v>
      </c>
      <c r="L247" s="30" t="e">
        <f t="shared" si="3"/>
        <v>#REF!</v>
      </c>
      <c r="M247" s="53">
        <v>3872.5275327708187</v>
      </c>
      <c r="N247" s="54">
        <v>6344.0505215371304</v>
      </c>
      <c r="O247" s="55"/>
      <c r="P247" s="56"/>
      <c r="Q247" s="56"/>
    </row>
    <row r="248" spans="1:17">
      <c r="A248" s="27">
        <v>439</v>
      </c>
      <c r="B248" s="18">
        <v>439035285</v>
      </c>
      <c r="C248" s="28" t="s">
        <v>482</v>
      </c>
      <c r="D248" s="18">
        <v>35</v>
      </c>
      <c r="E248" s="28" t="s">
        <v>40</v>
      </c>
      <c r="F248" s="18">
        <v>285</v>
      </c>
      <c r="G248" s="28" t="s">
        <v>290</v>
      </c>
      <c r="H248" s="49">
        <v>1</v>
      </c>
      <c r="I248" s="29">
        <v>12002</v>
      </c>
      <c r="J248" s="29" t="e">
        <f>VLOOKUP(F248,'rates - 26Q3'!$F$9:$J$1062,6,FALSE)</f>
        <v>#REF!</v>
      </c>
      <c r="K248" s="29">
        <v>1188</v>
      </c>
      <c r="L248" s="30" t="e">
        <f t="shared" si="3"/>
        <v>#REF!</v>
      </c>
      <c r="M248" s="53">
        <v>2001.9393079181082</v>
      </c>
      <c r="N248" s="54">
        <v>3675.889036246168</v>
      </c>
      <c r="O248" s="55"/>
      <c r="P248" s="56"/>
      <c r="Q248" s="56"/>
    </row>
    <row r="249" spans="1:17">
      <c r="A249" s="27">
        <v>440</v>
      </c>
      <c r="B249" s="18">
        <v>440149009</v>
      </c>
      <c r="C249" s="28" t="s">
        <v>483</v>
      </c>
      <c r="D249" s="18">
        <v>149</v>
      </c>
      <c r="E249" s="28" t="s">
        <v>154</v>
      </c>
      <c r="F249" s="18">
        <v>9</v>
      </c>
      <c r="G249" s="28" t="s">
        <v>14</v>
      </c>
      <c r="H249" s="49">
        <v>1</v>
      </c>
      <c r="I249" s="29">
        <v>13596</v>
      </c>
      <c r="J249" s="29" t="e">
        <f>VLOOKUP(F249,'rates - 26Q3'!$F$9:$J$1062,6,FALSE)</f>
        <v>#REF!</v>
      </c>
      <c r="K249" s="29">
        <v>1188</v>
      </c>
      <c r="L249" s="30" t="e">
        <f t="shared" si="3"/>
        <v>#REF!</v>
      </c>
      <c r="M249" s="53">
        <v>5305.0577122688992</v>
      </c>
      <c r="N249" s="54">
        <v>9894.3727838828854</v>
      </c>
      <c r="O249" s="55"/>
      <c r="P249" s="56"/>
      <c r="Q249" s="56"/>
    </row>
    <row r="250" spans="1:17">
      <c r="A250" s="27">
        <v>440</v>
      </c>
      <c r="B250" s="18">
        <v>440149079</v>
      </c>
      <c r="C250" s="28" t="s">
        <v>483</v>
      </c>
      <c r="D250" s="18">
        <v>149</v>
      </c>
      <c r="E250" s="28" t="s">
        <v>154</v>
      </c>
      <c r="F250" s="18">
        <v>79</v>
      </c>
      <c r="G250" s="28" t="s">
        <v>84</v>
      </c>
      <c r="H250" s="49">
        <v>2</v>
      </c>
      <c r="I250" s="29">
        <v>11275</v>
      </c>
      <c r="J250" s="29" t="e">
        <f>VLOOKUP(F250,'rates - 26Q3'!$F$9:$J$1062,6,FALSE)</f>
        <v>#REF!</v>
      </c>
      <c r="K250" s="29">
        <v>1188</v>
      </c>
      <c r="L250" s="30" t="e">
        <f t="shared" si="3"/>
        <v>#REF!</v>
      </c>
      <c r="M250" s="53">
        <v>0</v>
      </c>
      <c r="N250" s="54">
        <v>1142.2470580435511</v>
      </c>
      <c r="O250" s="55"/>
      <c r="P250" s="56"/>
      <c r="Q250" s="56"/>
    </row>
    <row r="251" spans="1:17">
      <c r="A251" s="27">
        <v>440</v>
      </c>
      <c r="B251" s="18">
        <v>440149128</v>
      </c>
      <c r="C251" s="28" t="s">
        <v>483</v>
      </c>
      <c r="D251" s="18">
        <v>149</v>
      </c>
      <c r="E251" s="28" t="s">
        <v>154</v>
      </c>
      <c r="F251" s="18">
        <v>128</v>
      </c>
      <c r="G251" s="28" t="s">
        <v>133</v>
      </c>
      <c r="H251" s="49">
        <v>36</v>
      </c>
      <c r="I251" s="29">
        <v>18689</v>
      </c>
      <c r="J251" s="29" t="e">
        <f>VLOOKUP(F251,'rates - 26Q3'!$F$9:$J$1062,6,FALSE)</f>
        <v>#REF!</v>
      </c>
      <c r="K251" s="29">
        <v>1188</v>
      </c>
      <c r="L251" s="30" t="e">
        <f t="shared" si="3"/>
        <v>#REF!</v>
      </c>
      <c r="M251" s="53">
        <v>98.700311451793823</v>
      </c>
      <c r="N251" s="54">
        <v>1941.2213141065113</v>
      </c>
      <c r="O251" s="55"/>
      <c r="P251" s="56"/>
      <c r="Q251" s="56"/>
    </row>
    <row r="252" spans="1:17">
      <c r="A252" s="27">
        <v>440</v>
      </c>
      <c r="B252" s="18">
        <v>440149149</v>
      </c>
      <c r="C252" s="28" t="s">
        <v>483</v>
      </c>
      <c r="D252" s="18">
        <v>149</v>
      </c>
      <c r="E252" s="28" t="s">
        <v>154</v>
      </c>
      <c r="F252" s="18">
        <v>149</v>
      </c>
      <c r="G252" s="28" t="s">
        <v>154</v>
      </c>
      <c r="H252" s="49">
        <v>1121</v>
      </c>
      <c r="I252" s="29">
        <v>19716</v>
      </c>
      <c r="J252" s="29" t="e">
        <f>VLOOKUP(F252,'rates - 26Q3'!$F$9:$J$1062,6,FALSE)</f>
        <v>#REF!</v>
      </c>
      <c r="K252" s="29">
        <v>1188</v>
      </c>
      <c r="L252" s="30" t="e">
        <f t="shared" si="3"/>
        <v>#REF!</v>
      </c>
      <c r="M252" s="53">
        <v>0</v>
      </c>
      <c r="N252" s="54">
        <v>728.63831910575755</v>
      </c>
      <c r="O252" s="55"/>
      <c r="P252" s="56"/>
      <c r="Q252" s="56"/>
    </row>
    <row r="253" spans="1:17">
      <c r="A253" s="27">
        <v>440</v>
      </c>
      <c r="B253" s="18">
        <v>440149151</v>
      </c>
      <c r="C253" s="28" t="s">
        <v>483</v>
      </c>
      <c r="D253" s="18">
        <v>149</v>
      </c>
      <c r="E253" s="28" t="s">
        <v>154</v>
      </c>
      <c r="F253" s="18">
        <v>151</v>
      </c>
      <c r="G253" s="28" t="s">
        <v>156</v>
      </c>
      <c r="H253" s="49">
        <v>2</v>
      </c>
      <c r="I253" s="29">
        <v>15945.112823529416</v>
      </c>
      <c r="J253" s="29" t="e">
        <f>VLOOKUP(F253,'rates - 26Q3'!$F$9:$J$1062,6,FALSE)</f>
        <v>#REF!</v>
      </c>
      <c r="K253" s="29">
        <v>1188</v>
      </c>
      <c r="L253" s="30" t="e">
        <f t="shared" si="3"/>
        <v>#REF!</v>
      </c>
      <c r="M253" s="53">
        <v>712.95002408818982</v>
      </c>
      <c r="N253" s="54">
        <v>3409.846339698659</v>
      </c>
      <c r="O253" s="55"/>
      <c r="P253" s="56"/>
      <c r="Q253" s="56"/>
    </row>
    <row r="254" spans="1:17">
      <c r="A254" s="27">
        <v>440</v>
      </c>
      <c r="B254" s="18">
        <v>440149160</v>
      </c>
      <c r="C254" s="28" t="s">
        <v>483</v>
      </c>
      <c r="D254" s="18">
        <v>149</v>
      </c>
      <c r="E254" s="28" t="s">
        <v>154</v>
      </c>
      <c r="F254" s="18">
        <v>160</v>
      </c>
      <c r="G254" s="28" t="s">
        <v>165</v>
      </c>
      <c r="H254" s="49">
        <v>3</v>
      </c>
      <c r="I254" s="29">
        <v>18570</v>
      </c>
      <c r="J254" s="29" t="e">
        <f>VLOOKUP(F254,'rates - 26Q3'!$F$9:$J$1062,6,FALSE)</f>
        <v>#REF!</v>
      </c>
      <c r="K254" s="29">
        <v>1188</v>
      </c>
      <c r="L254" s="30" t="e">
        <f t="shared" si="3"/>
        <v>#REF!</v>
      </c>
      <c r="M254" s="53">
        <v>0</v>
      </c>
      <c r="N254" s="54">
        <v>748.79941798394429</v>
      </c>
      <c r="O254" s="55"/>
      <c r="P254" s="56"/>
      <c r="Q254" s="56"/>
    </row>
    <row r="255" spans="1:17">
      <c r="A255" s="27">
        <v>440</v>
      </c>
      <c r="B255" s="18">
        <v>440149181</v>
      </c>
      <c r="C255" s="28" t="s">
        <v>483</v>
      </c>
      <c r="D255" s="18">
        <v>149</v>
      </c>
      <c r="E255" s="28" t="s">
        <v>154</v>
      </c>
      <c r="F255" s="18">
        <v>181</v>
      </c>
      <c r="G255" s="28" t="s">
        <v>186</v>
      </c>
      <c r="H255" s="49">
        <v>31</v>
      </c>
      <c r="I255" s="29">
        <v>15849</v>
      </c>
      <c r="J255" s="29" t="e">
        <f>VLOOKUP(F255,'rates - 26Q3'!$F$9:$J$1062,6,FALSE)</f>
        <v>#REF!</v>
      </c>
      <c r="K255" s="29">
        <v>1188</v>
      </c>
      <c r="L255" s="30" t="e">
        <f t="shared" si="3"/>
        <v>#REF!</v>
      </c>
      <c r="M255" s="53">
        <v>0</v>
      </c>
      <c r="N255" s="54">
        <v>1068.9351072742393</v>
      </c>
      <c r="O255" s="55"/>
      <c r="P255" s="56"/>
      <c r="Q255" s="56"/>
    </row>
    <row r="256" spans="1:17">
      <c r="A256" s="27">
        <v>440</v>
      </c>
      <c r="B256" s="18">
        <v>440149211</v>
      </c>
      <c r="C256" s="28" t="s">
        <v>483</v>
      </c>
      <c r="D256" s="18">
        <v>149</v>
      </c>
      <c r="E256" s="28" t="s">
        <v>154</v>
      </c>
      <c r="F256" s="18">
        <v>211</v>
      </c>
      <c r="G256" s="28" t="s">
        <v>216</v>
      </c>
      <c r="H256" s="49">
        <v>1</v>
      </c>
      <c r="I256" s="29">
        <v>11462</v>
      </c>
      <c r="J256" s="29" t="e">
        <f>VLOOKUP(F256,'rates - 26Q3'!$F$9:$J$1062,6,FALSE)</f>
        <v>#REF!</v>
      </c>
      <c r="K256" s="29">
        <v>1188</v>
      </c>
      <c r="L256" s="30" t="e">
        <f t="shared" si="3"/>
        <v>#REF!</v>
      </c>
      <c r="M256" s="53">
        <v>1334.4791062886652</v>
      </c>
      <c r="N256" s="54">
        <v>3277.3114103407024</v>
      </c>
      <c r="O256" s="55"/>
      <c r="P256" s="56"/>
      <c r="Q256" s="56"/>
    </row>
    <row r="257" spans="1:17">
      <c r="A257" s="27">
        <v>440</v>
      </c>
      <c r="B257" s="18">
        <v>440149745</v>
      </c>
      <c r="C257" s="28" t="s">
        <v>483</v>
      </c>
      <c r="D257" s="18">
        <v>149</v>
      </c>
      <c r="E257" s="28" t="s">
        <v>154</v>
      </c>
      <c r="F257" s="18">
        <v>745</v>
      </c>
      <c r="G257" s="28" t="s">
        <v>402</v>
      </c>
      <c r="H257" s="49">
        <v>1</v>
      </c>
      <c r="I257" s="29">
        <v>11091</v>
      </c>
      <c r="J257" s="29" t="e">
        <f>VLOOKUP(F257,'rates - 26Q3'!$F$9:$J$1062,6,FALSE)</f>
        <v>#REF!</v>
      </c>
      <c r="K257" s="29">
        <v>1188</v>
      </c>
      <c r="L257" s="30" t="e">
        <f t="shared" si="3"/>
        <v>#REF!</v>
      </c>
      <c r="M257" s="53">
        <v>3287.2916971496306</v>
      </c>
      <c r="N257" s="54">
        <v>5240.8292878083921</v>
      </c>
      <c r="O257" s="55"/>
      <c r="P257" s="56"/>
      <c r="Q257" s="56"/>
    </row>
    <row r="258" spans="1:17">
      <c r="A258" s="27">
        <v>441</v>
      </c>
      <c r="B258" s="18">
        <v>441281061</v>
      </c>
      <c r="C258" s="28" t="s">
        <v>484</v>
      </c>
      <c r="D258" s="18">
        <v>281</v>
      </c>
      <c r="E258" s="28" t="s">
        <v>286</v>
      </c>
      <c r="F258" s="18">
        <v>61</v>
      </c>
      <c r="G258" s="28" t="s">
        <v>66</v>
      </c>
      <c r="H258" s="49">
        <v>3</v>
      </c>
      <c r="I258" s="29">
        <v>19770</v>
      </c>
      <c r="J258" s="29" t="e">
        <f>VLOOKUP(F258,'rates - 26Q3'!$F$9:$J$1062,6,FALSE)</f>
        <v>#REF!</v>
      </c>
      <c r="K258" s="29">
        <v>1188</v>
      </c>
      <c r="L258" s="30" t="e">
        <f t="shared" si="3"/>
        <v>#REF!</v>
      </c>
      <c r="M258" s="53">
        <v>338.03917156175885</v>
      </c>
      <c r="N258" s="54">
        <v>1693.8054828592285</v>
      </c>
      <c r="O258" s="55"/>
      <c r="P258" s="56"/>
      <c r="Q258" s="56"/>
    </row>
    <row r="259" spans="1:17">
      <c r="A259" s="27">
        <v>441</v>
      </c>
      <c r="B259" s="18">
        <v>441281087</v>
      </c>
      <c r="C259" s="28" t="s">
        <v>484</v>
      </c>
      <c r="D259" s="18">
        <v>281</v>
      </c>
      <c r="E259" s="28" t="s">
        <v>286</v>
      </c>
      <c r="F259" s="18">
        <v>87</v>
      </c>
      <c r="G259" s="28" t="s">
        <v>92</v>
      </c>
      <c r="H259" s="49">
        <v>4</v>
      </c>
      <c r="I259" s="29">
        <v>14568</v>
      </c>
      <c r="J259" s="29" t="e">
        <f>VLOOKUP(F259,'rates - 26Q3'!$F$9:$J$1062,6,FALSE)</f>
        <v>#REF!</v>
      </c>
      <c r="K259" s="29">
        <v>1188</v>
      </c>
      <c r="L259" s="30" t="e">
        <f t="shared" si="3"/>
        <v>#REF!</v>
      </c>
      <c r="M259" s="53">
        <v>3674.8070169245475</v>
      </c>
      <c r="N259" s="54">
        <v>6300.6954858954559</v>
      </c>
      <c r="O259" s="55"/>
      <c r="P259" s="56"/>
      <c r="Q259" s="56"/>
    </row>
    <row r="260" spans="1:17">
      <c r="A260" s="27">
        <v>441</v>
      </c>
      <c r="B260" s="18">
        <v>441281137</v>
      </c>
      <c r="C260" s="28" t="s">
        <v>484</v>
      </c>
      <c r="D260" s="18">
        <v>281</v>
      </c>
      <c r="E260" s="28" t="s">
        <v>286</v>
      </c>
      <c r="F260" s="18">
        <v>137</v>
      </c>
      <c r="G260" s="28" t="s">
        <v>142</v>
      </c>
      <c r="H260" s="49">
        <v>3</v>
      </c>
      <c r="I260" s="29">
        <v>23422</v>
      </c>
      <c r="J260" s="29" t="e">
        <f>VLOOKUP(F260,'rates - 26Q3'!$F$9:$J$1062,6,FALSE)</f>
        <v>#REF!</v>
      </c>
      <c r="K260" s="29">
        <v>1188</v>
      </c>
      <c r="L260" s="30" t="e">
        <f t="shared" si="3"/>
        <v>#REF!</v>
      </c>
      <c r="M260" s="53">
        <v>0</v>
      </c>
      <c r="N260" s="54">
        <v>1032.6137852021566</v>
      </c>
      <c r="O260" s="55"/>
      <c r="P260" s="56"/>
      <c r="Q260" s="56"/>
    </row>
    <row r="261" spans="1:17">
      <c r="A261" s="27">
        <v>441</v>
      </c>
      <c r="B261" s="18">
        <v>441281161</v>
      </c>
      <c r="C261" s="28" t="s">
        <v>484</v>
      </c>
      <c r="D261" s="18">
        <v>281</v>
      </c>
      <c r="E261" s="28" t="s">
        <v>286</v>
      </c>
      <c r="F261" s="18">
        <v>161</v>
      </c>
      <c r="G261" s="28" t="s">
        <v>166</v>
      </c>
      <c r="H261" s="49">
        <v>5</v>
      </c>
      <c r="I261" s="29">
        <v>12989</v>
      </c>
      <c r="J261" s="29" t="e">
        <f>VLOOKUP(F261,'rates - 26Q3'!$F$9:$J$1062,6,FALSE)</f>
        <v>#REF!</v>
      </c>
      <c r="K261" s="29">
        <v>1188</v>
      </c>
      <c r="L261" s="30" t="e">
        <f t="shared" si="3"/>
        <v>#REF!</v>
      </c>
      <c r="M261" s="53">
        <v>2117.5258048090673</v>
      </c>
      <c r="N261" s="54">
        <v>5541.2491504559475</v>
      </c>
      <c r="O261" s="55"/>
      <c r="P261" s="56"/>
      <c r="Q261" s="56"/>
    </row>
    <row r="262" spans="1:17">
      <c r="A262" s="27">
        <v>441</v>
      </c>
      <c r="B262" s="18">
        <v>441281191</v>
      </c>
      <c r="C262" s="28" t="s">
        <v>484</v>
      </c>
      <c r="D262" s="18">
        <v>281</v>
      </c>
      <c r="E262" s="28" t="s">
        <v>286</v>
      </c>
      <c r="F262" s="18">
        <v>191</v>
      </c>
      <c r="G262" s="28" t="s">
        <v>196</v>
      </c>
      <c r="H262" s="49">
        <v>1</v>
      </c>
      <c r="I262" s="29">
        <v>18201</v>
      </c>
      <c r="J262" s="29" t="e">
        <f>VLOOKUP(F262,'rates - 26Q3'!$F$9:$J$1062,6,FALSE)</f>
        <v>#REF!</v>
      </c>
      <c r="K262" s="29">
        <v>1188</v>
      </c>
      <c r="L262" s="30" t="e">
        <f t="shared" si="3"/>
        <v>#REF!</v>
      </c>
      <c r="M262" s="53">
        <v>2149.1003956790737</v>
      </c>
      <c r="N262" s="54">
        <v>6950.3580578846704</v>
      </c>
      <c r="O262" s="55"/>
      <c r="P262" s="56"/>
      <c r="Q262" s="56"/>
    </row>
    <row r="263" spans="1:17">
      <c r="A263" s="27">
        <v>441</v>
      </c>
      <c r="B263" s="18">
        <v>441281210</v>
      </c>
      <c r="C263" s="28" t="s">
        <v>484</v>
      </c>
      <c r="D263" s="18">
        <v>281</v>
      </c>
      <c r="E263" s="28" t="s">
        <v>286</v>
      </c>
      <c r="F263" s="18">
        <v>210</v>
      </c>
      <c r="G263" s="28" t="s">
        <v>215</v>
      </c>
      <c r="H263" s="49">
        <v>1</v>
      </c>
      <c r="I263" s="29">
        <v>14386.485299769405</v>
      </c>
      <c r="J263" s="29" t="e">
        <f>VLOOKUP(F263,'rates - 26Q3'!$F$9:$J$1062,6,FALSE)</f>
        <v>#REF!</v>
      </c>
      <c r="K263" s="29">
        <v>1188</v>
      </c>
      <c r="L263" s="30" t="e">
        <f t="shared" si="3"/>
        <v>#REF!</v>
      </c>
      <c r="M263" s="53">
        <v>3134.5242421481616</v>
      </c>
      <c r="N263" s="54">
        <v>5902.0076391597122</v>
      </c>
      <c r="O263" s="55"/>
      <c r="P263" s="56"/>
      <c r="Q263" s="56"/>
    </row>
    <row r="264" spans="1:17">
      <c r="A264" s="27">
        <v>441</v>
      </c>
      <c r="B264" s="18">
        <v>441281227</v>
      </c>
      <c r="C264" s="28" t="s">
        <v>484</v>
      </c>
      <c r="D264" s="18">
        <v>281</v>
      </c>
      <c r="E264" s="28" t="s">
        <v>286</v>
      </c>
      <c r="F264" s="18">
        <v>227</v>
      </c>
      <c r="G264" s="28" t="s">
        <v>232</v>
      </c>
      <c r="H264" s="49">
        <v>1</v>
      </c>
      <c r="I264" s="29">
        <v>20039</v>
      </c>
      <c r="J264" s="29" t="e">
        <f>VLOOKUP(F264,'rates - 26Q3'!$F$9:$J$1062,6,FALSE)</f>
        <v>#REF!</v>
      </c>
      <c r="K264" s="29">
        <v>1188</v>
      </c>
      <c r="L264" s="30" t="e">
        <f t="shared" si="3"/>
        <v>#REF!</v>
      </c>
      <c r="M264" s="53">
        <v>958.86898231960731</v>
      </c>
      <c r="N264" s="54">
        <v>6037.4894926235611</v>
      </c>
      <c r="O264" s="55"/>
      <c r="P264" s="56"/>
      <c r="Q264" s="56"/>
    </row>
    <row r="265" spans="1:17">
      <c r="A265" s="27">
        <v>441</v>
      </c>
      <c r="B265" s="18">
        <v>441281281</v>
      </c>
      <c r="C265" s="28" t="s">
        <v>484</v>
      </c>
      <c r="D265" s="18">
        <v>281</v>
      </c>
      <c r="E265" s="28" t="s">
        <v>286</v>
      </c>
      <c r="F265" s="18">
        <v>281</v>
      </c>
      <c r="G265" s="28" t="s">
        <v>286</v>
      </c>
      <c r="H265" s="49">
        <v>1502</v>
      </c>
      <c r="I265" s="29">
        <v>18767</v>
      </c>
      <c r="J265" s="29" t="e">
        <f>VLOOKUP(F265,'rates - 26Q3'!$F$9:$J$1062,6,FALSE)</f>
        <v>#REF!</v>
      </c>
      <c r="K265" s="29">
        <v>1188</v>
      </c>
      <c r="L265" s="30" t="e">
        <f t="shared" si="3"/>
        <v>#REF!</v>
      </c>
      <c r="M265" s="53">
        <v>0</v>
      </c>
      <c r="N265" s="54">
        <v>852.67595465619888</v>
      </c>
      <c r="O265" s="55"/>
      <c r="P265" s="56"/>
      <c r="Q265" s="56"/>
    </row>
    <row r="266" spans="1:17">
      <c r="A266" s="27">
        <v>441</v>
      </c>
      <c r="B266" s="18">
        <v>441281680</v>
      </c>
      <c r="C266" s="28" t="s">
        <v>484</v>
      </c>
      <c r="D266" s="18">
        <v>281</v>
      </c>
      <c r="E266" s="28" t="s">
        <v>286</v>
      </c>
      <c r="F266" s="18">
        <v>680</v>
      </c>
      <c r="G266" s="28" t="s">
        <v>384</v>
      </c>
      <c r="H266" s="49">
        <v>4</v>
      </c>
      <c r="I266" s="29">
        <v>13725</v>
      </c>
      <c r="J266" s="29" t="e">
        <f>VLOOKUP(F266,'rates - 26Q3'!$F$9:$J$1062,6,FALSE)</f>
        <v>#REF!</v>
      </c>
      <c r="K266" s="29">
        <v>1188</v>
      </c>
      <c r="L266" s="30" t="e">
        <f t="shared" ref="L266:L329" si="4">SUM(I266:K266)</f>
        <v>#REF!</v>
      </c>
      <c r="M266" s="53">
        <v>3043.9407042875791</v>
      </c>
      <c r="N266" s="54">
        <v>5208.7606112586764</v>
      </c>
      <c r="O266" s="55"/>
      <c r="P266" s="56"/>
      <c r="Q266" s="56"/>
    </row>
    <row r="267" spans="1:17">
      <c r="A267" s="27">
        <v>444</v>
      </c>
      <c r="B267" s="18">
        <v>444035016</v>
      </c>
      <c r="C267" s="28" t="s">
        <v>485</v>
      </c>
      <c r="D267" s="18">
        <v>35</v>
      </c>
      <c r="E267" s="28" t="s">
        <v>40</v>
      </c>
      <c r="F267" s="18">
        <v>16</v>
      </c>
      <c r="G267" s="28" t="s">
        <v>21</v>
      </c>
      <c r="H267" s="49">
        <v>1</v>
      </c>
      <c r="I267" s="29">
        <v>13239</v>
      </c>
      <c r="J267" s="29" t="e">
        <f>VLOOKUP(F267,'rates - 26Q3'!$F$9:$J$1062,6,FALSE)</f>
        <v>#REF!</v>
      </c>
      <c r="K267" s="29">
        <v>1188</v>
      </c>
      <c r="L267" s="30" t="e">
        <f t="shared" si="4"/>
        <v>#REF!</v>
      </c>
      <c r="M267" s="53">
        <v>22.109186606367075</v>
      </c>
      <c r="N267" s="54">
        <v>748.43399162022251</v>
      </c>
      <c r="O267" s="55"/>
      <c r="P267" s="56"/>
      <c r="Q267" s="56"/>
    </row>
    <row r="268" spans="1:17">
      <c r="A268" s="27">
        <v>444</v>
      </c>
      <c r="B268" s="18">
        <v>444035035</v>
      </c>
      <c r="C268" s="28" t="s">
        <v>485</v>
      </c>
      <c r="D268" s="18">
        <v>35</v>
      </c>
      <c r="E268" s="28" t="s">
        <v>40</v>
      </c>
      <c r="F268" s="18">
        <v>35</v>
      </c>
      <c r="G268" s="28" t="s">
        <v>40</v>
      </c>
      <c r="H268" s="49">
        <v>729</v>
      </c>
      <c r="I268" s="29">
        <v>19837</v>
      </c>
      <c r="J268" s="29" t="e">
        <f>VLOOKUP(F268,'rates - 26Q3'!$F$9:$J$1062,6,FALSE)</f>
        <v>#REF!</v>
      </c>
      <c r="K268" s="29">
        <v>1188</v>
      </c>
      <c r="L268" s="30" t="e">
        <f t="shared" si="4"/>
        <v>#REF!</v>
      </c>
      <c r="M268" s="53">
        <v>4583.5194058272027</v>
      </c>
      <c r="N268" s="54">
        <v>8326.009256072266</v>
      </c>
      <c r="O268" s="55"/>
      <c r="P268" s="56"/>
      <c r="Q268" s="56"/>
    </row>
    <row r="269" spans="1:17">
      <c r="A269" s="27">
        <v>444</v>
      </c>
      <c r="B269" s="18">
        <v>444035040</v>
      </c>
      <c r="C269" s="28" t="s">
        <v>485</v>
      </c>
      <c r="D269" s="18">
        <v>35</v>
      </c>
      <c r="E269" s="28" t="s">
        <v>40</v>
      </c>
      <c r="F269" s="18">
        <v>40</v>
      </c>
      <c r="G269" s="28" t="s">
        <v>45</v>
      </c>
      <c r="H269" s="49">
        <v>2</v>
      </c>
      <c r="I269" s="29">
        <v>15861</v>
      </c>
      <c r="J269" s="29" t="e">
        <f>VLOOKUP(F269,'rates - 26Q3'!$F$9:$J$1062,6,FALSE)</f>
        <v>#REF!</v>
      </c>
      <c r="K269" s="29">
        <v>1188</v>
      </c>
      <c r="L269" s="30" t="e">
        <f t="shared" si="4"/>
        <v>#REF!</v>
      </c>
      <c r="M269" s="53">
        <v>3023.7762645531438</v>
      </c>
      <c r="N269" s="54">
        <v>5166.3100194022372</v>
      </c>
      <c r="O269" s="55"/>
      <c r="P269" s="56"/>
      <c r="Q269" s="56"/>
    </row>
    <row r="270" spans="1:17">
      <c r="A270" s="27">
        <v>444</v>
      </c>
      <c r="B270" s="18">
        <v>444035044</v>
      </c>
      <c r="C270" s="28" t="s">
        <v>485</v>
      </c>
      <c r="D270" s="18">
        <v>35</v>
      </c>
      <c r="E270" s="28" t="s">
        <v>40</v>
      </c>
      <c r="F270" s="18">
        <v>44</v>
      </c>
      <c r="G270" s="28" t="s">
        <v>49</v>
      </c>
      <c r="H270" s="49">
        <v>9</v>
      </c>
      <c r="I270" s="29">
        <v>14413</v>
      </c>
      <c r="J270" s="29" t="e">
        <f>VLOOKUP(F270,'rates - 26Q3'!$F$9:$J$1062,6,FALSE)</f>
        <v>#REF!</v>
      </c>
      <c r="K270" s="29">
        <v>1188</v>
      </c>
      <c r="L270" s="30" t="e">
        <f t="shared" si="4"/>
        <v>#REF!</v>
      </c>
      <c r="M270" s="53">
        <v>0</v>
      </c>
      <c r="N270" s="54">
        <v>949.35537066839606</v>
      </c>
      <c r="O270" s="55"/>
      <c r="P270" s="56"/>
      <c r="Q270" s="56"/>
    </row>
    <row r="271" spans="1:17">
      <c r="A271" s="27">
        <v>444</v>
      </c>
      <c r="B271" s="18">
        <v>444035046</v>
      </c>
      <c r="C271" s="28" t="s">
        <v>485</v>
      </c>
      <c r="D271" s="18">
        <v>35</v>
      </c>
      <c r="E271" s="28" t="s">
        <v>40</v>
      </c>
      <c r="F271" s="18">
        <v>46</v>
      </c>
      <c r="G271" s="28" t="s">
        <v>51</v>
      </c>
      <c r="H271" s="49">
        <v>1</v>
      </c>
      <c r="I271" s="29">
        <v>18014</v>
      </c>
      <c r="J271" s="29" t="e">
        <f>VLOOKUP(F271,'rates - 26Q3'!$F$9:$J$1062,6,FALSE)</f>
        <v>#REF!</v>
      </c>
      <c r="K271" s="29">
        <v>1188</v>
      </c>
      <c r="L271" s="30" t="e">
        <f t="shared" si="4"/>
        <v>#REF!</v>
      </c>
      <c r="M271" s="53">
        <v>9594.8860304445043</v>
      </c>
      <c r="N271" s="54">
        <v>18760.938511298096</v>
      </c>
      <c r="O271" s="55"/>
      <c r="P271" s="56"/>
      <c r="Q271" s="56"/>
    </row>
    <row r="272" spans="1:17">
      <c r="A272" s="27">
        <v>444</v>
      </c>
      <c r="B272" s="18">
        <v>444035057</v>
      </c>
      <c r="C272" s="28" t="s">
        <v>485</v>
      </c>
      <c r="D272" s="18">
        <v>35</v>
      </c>
      <c r="E272" s="28" t="s">
        <v>40</v>
      </c>
      <c r="F272" s="18">
        <v>57</v>
      </c>
      <c r="G272" s="28" t="s">
        <v>62</v>
      </c>
      <c r="H272" s="49">
        <v>2</v>
      </c>
      <c r="I272" s="29">
        <v>22168.796604329207</v>
      </c>
      <c r="J272" s="29" t="e">
        <f>VLOOKUP(F272,'rates - 26Q3'!$F$9:$J$1062,6,FALSE)</f>
        <v>#REF!</v>
      </c>
      <c r="K272" s="29">
        <v>1188</v>
      </c>
      <c r="L272" s="30" t="e">
        <f t="shared" si="4"/>
        <v>#REF!</v>
      </c>
      <c r="M272" s="53">
        <v>339.3661643187188</v>
      </c>
      <c r="N272" s="54">
        <v>1167.9986390175072</v>
      </c>
      <c r="O272" s="55"/>
      <c r="P272" s="56"/>
      <c r="Q272" s="56"/>
    </row>
    <row r="273" spans="1:17">
      <c r="A273" s="27">
        <v>444</v>
      </c>
      <c r="B273" s="18">
        <v>444035100</v>
      </c>
      <c r="C273" s="28" t="s">
        <v>485</v>
      </c>
      <c r="D273" s="18">
        <v>35</v>
      </c>
      <c r="E273" s="28" t="s">
        <v>40</v>
      </c>
      <c r="F273" s="18">
        <v>100</v>
      </c>
      <c r="G273" s="28" t="s">
        <v>105</v>
      </c>
      <c r="H273" s="49">
        <v>1</v>
      </c>
      <c r="I273" s="29">
        <v>22241</v>
      </c>
      <c r="J273" s="29" t="e">
        <f>VLOOKUP(F273,'rates - 26Q3'!$F$9:$J$1062,6,FALSE)</f>
        <v>#REF!</v>
      </c>
      <c r="K273" s="29">
        <v>1188</v>
      </c>
      <c r="L273" s="30" t="e">
        <f t="shared" si="4"/>
        <v>#REF!</v>
      </c>
      <c r="M273" s="53">
        <v>5614.8963513771814</v>
      </c>
      <c r="N273" s="54">
        <v>11429.899351408851</v>
      </c>
      <c r="O273" s="55"/>
      <c r="P273" s="56"/>
      <c r="Q273" s="56"/>
    </row>
    <row r="274" spans="1:17">
      <c r="A274" s="27">
        <v>444</v>
      </c>
      <c r="B274" s="18">
        <v>444035101</v>
      </c>
      <c r="C274" s="28" t="s">
        <v>485</v>
      </c>
      <c r="D274" s="18">
        <v>35</v>
      </c>
      <c r="E274" s="28" t="s">
        <v>40</v>
      </c>
      <c r="F274" s="18">
        <v>101</v>
      </c>
      <c r="G274" s="28" t="s">
        <v>106</v>
      </c>
      <c r="H274" s="49">
        <v>1</v>
      </c>
      <c r="I274" s="29">
        <v>13736.514107150075</v>
      </c>
      <c r="J274" s="29" t="e">
        <f>VLOOKUP(F274,'rates - 26Q3'!$F$9:$J$1062,6,FALSE)</f>
        <v>#REF!</v>
      </c>
      <c r="K274" s="29">
        <v>1188</v>
      </c>
      <c r="L274" s="30" t="e">
        <f t="shared" si="4"/>
        <v>#REF!</v>
      </c>
      <c r="M274" s="53">
        <v>1146.87399741636</v>
      </c>
      <c r="N274" s="54">
        <v>5342.4626210033111</v>
      </c>
      <c r="O274" s="55"/>
      <c r="P274" s="56"/>
      <c r="Q274" s="56"/>
    </row>
    <row r="275" spans="1:17">
      <c r="A275" s="27">
        <v>444</v>
      </c>
      <c r="B275" s="18">
        <v>444035163</v>
      </c>
      <c r="C275" s="28" t="s">
        <v>485</v>
      </c>
      <c r="D275" s="18">
        <v>35</v>
      </c>
      <c r="E275" s="28" t="s">
        <v>40</v>
      </c>
      <c r="F275" s="18">
        <v>163</v>
      </c>
      <c r="G275" s="28" t="s">
        <v>168</v>
      </c>
      <c r="H275" s="49">
        <v>1</v>
      </c>
      <c r="I275" s="29">
        <v>13846</v>
      </c>
      <c r="J275" s="29" t="e">
        <f>VLOOKUP(F275,'rates - 26Q3'!$F$9:$J$1062,6,FALSE)</f>
        <v>#REF!</v>
      </c>
      <c r="K275" s="29">
        <v>1188</v>
      </c>
      <c r="L275" s="30" t="e">
        <f t="shared" si="4"/>
        <v>#REF!</v>
      </c>
      <c r="M275" s="53">
        <v>0</v>
      </c>
      <c r="N275" s="54">
        <v>584.83522582924888</v>
      </c>
      <c r="O275" s="55"/>
      <c r="P275" s="56"/>
      <c r="Q275" s="56"/>
    </row>
    <row r="276" spans="1:17">
      <c r="A276" s="27">
        <v>444</v>
      </c>
      <c r="B276" s="18">
        <v>444035171</v>
      </c>
      <c r="C276" s="28" t="s">
        <v>485</v>
      </c>
      <c r="D276" s="18">
        <v>35</v>
      </c>
      <c r="E276" s="28" t="s">
        <v>40</v>
      </c>
      <c r="F276" s="18">
        <v>171</v>
      </c>
      <c r="G276" s="28" t="s">
        <v>176</v>
      </c>
      <c r="H276" s="49">
        <v>1</v>
      </c>
      <c r="I276" s="29">
        <v>14162.475853171269</v>
      </c>
      <c r="J276" s="29" t="e">
        <f>VLOOKUP(F276,'rates - 26Q3'!$F$9:$J$1062,6,FALSE)</f>
        <v>#REF!</v>
      </c>
      <c r="K276" s="29">
        <v>1188</v>
      </c>
      <c r="L276" s="30" t="e">
        <f t="shared" si="4"/>
        <v>#REF!</v>
      </c>
      <c r="M276" s="53">
        <v>1816.8830452214315</v>
      </c>
      <c r="N276" s="54">
        <v>4732.7763796323125</v>
      </c>
      <c r="O276" s="55"/>
      <c r="P276" s="56"/>
      <c r="Q276" s="56"/>
    </row>
    <row r="277" spans="1:17">
      <c r="A277" s="27">
        <v>444</v>
      </c>
      <c r="B277" s="18">
        <v>444035189</v>
      </c>
      <c r="C277" s="28" t="s">
        <v>485</v>
      </c>
      <c r="D277" s="18">
        <v>35</v>
      </c>
      <c r="E277" s="28" t="s">
        <v>40</v>
      </c>
      <c r="F277" s="18">
        <v>189</v>
      </c>
      <c r="G277" s="28" t="s">
        <v>194</v>
      </c>
      <c r="H277" s="49">
        <v>3</v>
      </c>
      <c r="I277" s="29">
        <v>17807</v>
      </c>
      <c r="J277" s="29" t="e">
        <f>VLOOKUP(F277,'rates - 26Q3'!$F$9:$J$1062,6,FALSE)</f>
        <v>#REF!</v>
      </c>
      <c r="K277" s="29">
        <v>1188</v>
      </c>
      <c r="L277" s="30" t="e">
        <f t="shared" si="4"/>
        <v>#REF!</v>
      </c>
      <c r="M277" s="53">
        <v>4298.8760591715254</v>
      </c>
      <c r="N277" s="54">
        <v>7164.2127176167742</v>
      </c>
      <c r="O277" s="55"/>
      <c r="P277" s="56"/>
      <c r="Q277" s="56"/>
    </row>
    <row r="278" spans="1:17">
      <c r="A278" s="27">
        <v>444</v>
      </c>
      <c r="B278" s="18">
        <v>444035220</v>
      </c>
      <c r="C278" s="28" t="s">
        <v>485</v>
      </c>
      <c r="D278" s="18">
        <v>35</v>
      </c>
      <c r="E278" s="28" t="s">
        <v>40</v>
      </c>
      <c r="F278" s="18">
        <v>220</v>
      </c>
      <c r="G278" s="28" t="s">
        <v>225</v>
      </c>
      <c r="H278" s="49">
        <v>1</v>
      </c>
      <c r="I278" s="29">
        <v>12210</v>
      </c>
      <c r="J278" s="29" t="e">
        <f>VLOOKUP(F278,'rates - 26Q3'!$F$9:$J$1062,6,FALSE)</f>
        <v>#REF!</v>
      </c>
      <c r="K278" s="29">
        <v>1188</v>
      </c>
      <c r="L278" s="30" t="e">
        <f t="shared" si="4"/>
        <v>#REF!</v>
      </c>
      <c r="M278" s="53">
        <v>2800.4773469093543</v>
      </c>
      <c r="N278" s="54">
        <v>5542.2442597884183</v>
      </c>
      <c r="O278" s="55"/>
      <c r="P278" s="56"/>
      <c r="Q278" s="56"/>
    </row>
    <row r="279" spans="1:17">
      <c r="A279" s="27">
        <v>444</v>
      </c>
      <c r="B279" s="18">
        <v>444035243</v>
      </c>
      <c r="C279" s="28" t="s">
        <v>485</v>
      </c>
      <c r="D279" s="18">
        <v>35</v>
      </c>
      <c r="E279" s="28" t="s">
        <v>40</v>
      </c>
      <c r="F279" s="18">
        <v>243</v>
      </c>
      <c r="G279" s="28" t="s">
        <v>248</v>
      </c>
      <c r="H279" s="49">
        <v>2</v>
      </c>
      <c r="I279" s="29">
        <v>20637</v>
      </c>
      <c r="J279" s="29" t="e">
        <f>VLOOKUP(F279,'rates - 26Q3'!$F$9:$J$1062,6,FALSE)</f>
        <v>#REF!</v>
      </c>
      <c r="K279" s="29">
        <v>1188</v>
      </c>
      <c r="L279" s="30" t="e">
        <f t="shared" si="4"/>
        <v>#REF!</v>
      </c>
      <c r="M279" s="53">
        <v>2216.2337632877025</v>
      </c>
      <c r="N279" s="54">
        <v>5027.4434330502409</v>
      </c>
      <c r="O279" s="55"/>
      <c r="P279" s="56"/>
      <c r="Q279" s="56"/>
    </row>
    <row r="280" spans="1:17">
      <c r="A280" s="27">
        <v>444</v>
      </c>
      <c r="B280" s="18">
        <v>444035244</v>
      </c>
      <c r="C280" s="28" t="s">
        <v>485</v>
      </c>
      <c r="D280" s="18">
        <v>35</v>
      </c>
      <c r="E280" s="28" t="s">
        <v>40</v>
      </c>
      <c r="F280" s="18">
        <v>244</v>
      </c>
      <c r="G280" s="28" t="s">
        <v>249</v>
      </c>
      <c r="H280" s="49">
        <v>8</v>
      </c>
      <c r="I280" s="29">
        <v>18965</v>
      </c>
      <c r="J280" s="29" t="e">
        <f>VLOOKUP(F280,'rates - 26Q3'!$F$9:$J$1062,6,FALSE)</f>
        <v>#REF!</v>
      </c>
      <c r="K280" s="29">
        <v>1188</v>
      </c>
      <c r="L280" s="30" t="e">
        <f t="shared" si="4"/>
        <v>#REF!</v>
      </c>
      <c r="M280" s="53">
        <v>4690.7124391006328</v>
      </c>
      <c r="N280" s="54">
        <v>7684.417074851608</v>
      </c>
      <c r="O280" s="55"/>
      <c r="P280" s="56"/>
      <c r="Q280" s="56"/>
    </row>
    <row r="281" spans="1:17">
      <c r="A281" s="27">
        <v>444</v>
      </c>
      <c r="B281" s="18">
        <v>444035285</v>
      </c>
      <c r="C281" s="28" t="s">
        <v>485</v>
      </c>
      <c r="D281" s="18">
        <v>35</v>
      </c>
      <c r="E281" s="28" t="s">
        <v>40</v>
      </c>
      <c r="F281" s="18">
        <v>285</v>
      </c>
      <c r="G281" s="28" t="s">
        <v>290</v>
      </c>
      <c r="H281" s="49">
        <v>2</v>
      </c>
      <c r="I281" s="29">
        <v>12002</v>
      </c>
      <c r="J281" s="29" t="e">
        <f>VLOOKUP(F281,'rates - 26Q3'!$F$9:$J$1062,6,FALSE)</f>
        <v>#REF!</v>
      </c>
      <c r="K281" s="29">
        <v>1188</v>
      </c>
      <c r="L281" s="30" t="e">
        <f t="shared" si="4"/>
        <v>#REF!</v>
      </c>
      <c r="M281" s="53">
        <v>2001.9393079181082</v>
      </c>
      <c r="N281" s="54">
        <v>3675.889036246168</v>
      </c>
      <c r="O281" s="55"/>
      <c r="P281" s="56"/>
      <c r="Q281" s="56"/>
    </row>
    <row r="282" spans="1:17">
      <c r="A282" s="27">
        <v>444</v>
      </c>
      <c r="B282" s="18">
        <v>444035293</v>
      </c>
      <c r="C282" s="28" t="s">
        <v>485</v>
      </c>
      <c r="D282" s="18">
        <v>35</v>
      </c>
      <c r="E282" s="28" t="s">
        <v>40</v>
      </c>
      <c r="F282" s="18">
        <v>293</v>
      </c>
      <c r="G282" s="28" t="s">
        <v>298</v>
      </c>
      <c r="H282" s="49">
        <v>1</v>
      </c>
      <c r="I282" s="29">
        <v>12210</v>
      </c>
      <c r="J282" s="29" t="e">
        <f>VLOOKUP(F282,'rates - 26Q3'!$F$9:$J$1062,6,FALSE)</f>
        <v>#REF!</v>
      </c>
      <c r="K282" s="29">
        <v>1188</v>
      </c>
      <c r="L282" s="30" t="e">
        <f t="shared" si="4"/>
        <v>#REF!</v>
      </c>
      <c r="M282" s="53">
        <v>0</v>
      </c>
      <c r="N282" s="54">
        <v>1048.5399917361101</v>
      </c>
      <c r="O282" s="55"/>
      <c r="P282" s="56"/>
      <c r="Q282" s="56"/>
    </row>
    <row r="283" spans="1:17">
      <c r="A283" s="27">
        <v>444</v>
      </c>
      <c r="B283" s="18">
        <v>444035336</v>
      </c>
      <c r="C283" s="28" t="s">
        <v>485</v>
      </c>
      <c r="D283" s="18">
        <v>35</v>
      </c>
      <c r="E283" s="28" t="s">
        <v>40</v>
      </c>
      <c r="F283" s="18">
        <v>336</v>
      </c>
      <c r="G283" s="28" t="s">
        <v>341</v>
      </c>
      <c r="H283" s="49">
        <v>3</v>
      </c>
      <c r="I283" s="29">
        <v>13846</v>
      </c>
      <c r="J283" s="29" t="e">
        <f>VLOOKUP(F283,'rates - 26Q3'!$F$9:$J$1062,6,FALSE)</f>
        <v>#REF!</v>
      </c>
      <c r="K283" s="29">
        <v>1188</v>
      </c>
      <c r="L283" s="30" t="e">
        <f t="shared" si="4"/>
        <v>#REF!</v>
      </c>
      <c r="M283" s="53">
        <v>262.43602998777169</v>
      </c>
      <c r="N283" s="54">
        <v>3659.7577910857945</v>
      </c>
      <c r="O283" s="55"/>
      <c r="P283" s="56"/>
      <c r="Q283" s="56"/>
    </row>
    <row r="284" spans="1:17">
      <c r="A284" s="27">
        <v>445</v>
      </c>
      <c r="B284" s="18">
        <v>445348017</v>
      </c>
      <c r="C284" s="28" t="s">
        <v>486</v>
      </c>
      <c r="D284" s="18">
        <v>348</v>
      </c>
      <c r="E284" s="28" t="s">
        <v>353</v>
      </c>
      <c r="F284" s="18">
        <v>17</v>
      </c>
      <c r="G284" s="28" t="s">
        <v>22</v>
      </c>
      <c r="H284" s="49">
        <v>5</v>
      </c>
      <c r="I284" s="29">
        <v>15577</v>
      </c>
      <c r="J284" s="29" t="e">
        <f>VLOOKUP(F284,'rates - 26Q3'!$F$9:$J$1062,6,FALSE)</f>
        <v>#REF!</v>
      </c>
      <c r="K284" s="29">
        <v>1188</v>
      </c>
      <c r="L284" s="30" t="e">
        <f t="shared" si="4"/>
        <v>#REF!</v>
      </c>
      <c r="M284" s="53">
        <v>2855.1513590729592</v>
      </c>
      <c r="N284" s="54">
        <v>4574.7132572349401</v>
      </c>
      <c r="O284" s="55"/>
      <c r="P284" s="56"/>
      <c r="Q284" s="56"/>
    </row>
    <row r="285" spans="1:17">
      <c r="A285" s="27">
        <v>445</v>
      </c>
      <c r="B285" s="18">
        <v>445348110</v>
      </c>
      <c r="C285" s="28" t="s">
        <v>486</v>
      </c>
      <c r="D285" s="18">
        <v>348</v>
      </c>
      <c r="E285" s="28" t="s">
        <v>353</v>
      </c>
      <c r="F285" s="18">
        <v>110</v>
      </c>
      <c r="G285" s="28" t="s">
        <v>115</v>
      </c>
      <c r="H285" s="49">
        <v>6</v>
      </c>
      <c r="I285" s="29">
        <v>13639</v>
      </c>
      <c r="J285" s="29" t="e">
        <f>VLOOKUP(F285,'rates - 26Q3'!$F$9:$J$1062,6,FALSE)</f>
        <v>#REF!</v>
      </c>
      <c r="K285" s="29">
        <v>1188</v>
      </c>
      <c r="L285" s="30" t="e">
        <f t="shared" si="4"/>
        <v>#REF!</v>
      </c>
      <c r="M285" s="53">
        <v>619.17718541269096</v>
      </c>
      <c r="N285" s="54">
        <v>4415.7008336933395</v>
      </c>
      <c r="O285" s="55"/>
      <c r="P285" s="56"/>
      <c r="Q285" s="56"/>
    </row>
    <row r="286" spans="1:17">
      <c r="A286" s="27">
        <v>445</v>
      </c>
      <c r="B286" s="18">
        <v>445348141</v>
      </c>
      <c r="C286" s="28" t="s">
        <v>486</v>
      </c>
      <c r="D286" s="18">
        <v>348</v>
      </c>
      <c r="E286" s="28" t="s">
        <v>353</v>
      </c>
      <c r="F286" s="18">
        <v>141</v>
      </c>
      <c r="G286" s="28" t="s">
        <v>146</v>
      </c>
      <c r="H286" s="49">
        <v>1</v>
      </c>
      <c r="I286" s="29">
        <v>15471.961817481362</v>
      </c>
      <c r="J286" s="29" t="e">
        <f>VLOOKUP(F286,'rates - 26Q3'!$F$9:$J$1062,6,FALSE)</f>
        <v>#REF!</v>
      </c>
      <c r="K286" s="29">
        <v>1188</v>
      </c>
      <c r="L286" s="30" t="e">
        <f t="shared" si="4"/>
        <v>#REF!</v>
      </c>
      <c r="M286" s="53">
        <v>6893.575527736044</v>
      </c>
      <c r="N286" s="54">
        <v>9064.6343680206046</v>
      </c>
      <c r="O286" s="55"/>
      <c r="P286" s="56"/>
      <c r="Q286" s="56"/>
    </row>
    <row r="287" spans="1:17">
      <c r="A287" s="27">
        <v>445</v>
      </c>
      <c r="B287" s="18">
        <v>445348151</v>
      </c>
      <c r="C287" s="28" t="s">
        <v>486</v>
      </c>
      <c r="D287" s="18">
        <v>348</v>
      </c>
      <c r="E287" s="28" t="s">
        <v>353</v>
      </c>
      <c r="F287" s="18">
        <v>151</v>
      </c>
      <c r="G287" s="28" t="s">
        <v>156</v>
      </c>
      <c r="H287" s="49">
        <v>27</v>
      </c>
      <c r="I287" s="29">
        <v>15526</v>
      </c>
      <c r="J287" s="29" t="e">
        <f>VLOOKUP(F287,'rates - 26Q3'!$F$9:$J$1062,6,FALSE)</f>
        <v>#REF!</v>
      </c>
      <c r="K287" s="29">
        <v>1188</v>
      </c>
      <c r="L287" s="30" t="e">
        <f t="shared" si="4"/>
        <v>#REF!</v>
      </c>
      <c r="M287" s="53">
        <v>694.21033243859347</v>
      </c>
      <c r="N287" s="54">
        <v>3320.2194839310614</v>
      </c>
      <c r="O287" s="55"/>
      <c r="P287" s="56"/>
      <c r="Q287" s="56"/>
    </row>
    <row r="288" spans="1:17">
      <c r="A288" s="27">
        <v>445</v>
      </c>
      <c r="B288" s="18">
        <v>445348153</v>
      </c>
      <c r="C288" s="28" t="s">
        <v>486</v>
      </c>
      <c r="D288" s="18">
        <v>348</v>
      </c>
      <c r="E288" s="28" t="s">
        <v>353</v>
      </c>
      <c r="F288" s="18">
        <v>153</v>
      </c>
      <c r="G288" s="28" t="s">
        <v>158</v>
      </c>
      <c r="H288" s="49">
        <v>6</v>
      </c>
      <c r="I288" s="29">
        <v>14532</v>
      </c>
      <c r="J288" s="29" t="e">
        <f>VLOOKUP(F288,'rates - 26Q3'!$F$9:$J$1062,6,FALSE)</f>
        <v>#REF!</v>
      </c>
      <c r="K288" s="29">
        <v>1188</v>
      </c>
      <c r="L288" s="30" t="e">
        <f t="shared" si="4"/>
        <v>#REF!</v>
      </c>
      <c r="M288" s="53">
        <v>4.9869309277710272E-3</v>
      </c>
      <c r="N288" s="54">
        <v>768.90896872404483</v>
      </c>
      <c r="O288" s="55"/>
      <c r="P288" s="56"/>
      <c r="Q288" s="56"/>
    </row>
    <row r="289" spans="1:17">
      <c r="A289" s="27">
        <v>445</v>
      </c>
      <c r="B289" s="18">
        <v>445348186</v>
      </c>
      <c r="C289" s="28" t="s">
        <v>486</v>
      </c>
      <c r="D289" s="18">
        <v>348</v>
      </c>
      <c r="E289" s="28" t="s">
        <v>353</v>
      </c>
      <c r="F289" s="18">
        <v>186</v>
      </c>
      <c r="G289" s="28" t="s">
        <v>191</v>
      </c>
      <c r="H289" s="49">
        <v>8</v>
      </c>
      <c r="I289" s="29">
        <v>15121</v>
      </c>
      <c r="J289" s="29" t="e">
        <f>VLOOKUP(F289,'rates - 26Q3'!$F$9:$J$1062,6,FALSE)</f>
        <v>#REF!</v>
      </c>
      <c r="K289" s="29">
        <v>1188</v>
      </c>
      <c r="L289" s="30" t="e">
        <f t="shared" si="4"/>
        <v>#REF!</v>
      </c>
      <c r="M289" s="53">
        <v>4472.2355884201897</v>
      </c>
      <c r="N289" s="54">
        <v>6607.0802806070569</v>
      </c>
      <c r="O289" s="55"/>
      <c r="P289" s="56"/>
      <c r="Q289" s="56"/>
    </row>
    <row r="290" spans="1:17">
      <c r="A290" s="27">
        <v>445</v>
      </c>
      <c r="B290" s="18">
        <v>445348226</v>
      </c>
      <c r="C290" s="28" t="s">
        <v>486</v>
      </c>
      <c r="D290" s="18">
        <v>348</v>
      </c>
      <c r="E290" s="28" t="s">
        <v>353</v>
      </c>
      <c r="F290" s="18">
        <v>226</v>
      </c>
      <c r="G290" s="28" t="s">
        <v>231</v>
      </c>
      <c r="H290" s="49">
        <v>26</v>
      </c>
      <c r="I290" s="29">
        <v>16760</v>
      </c>
      <c r="J290" s="29" t="e">
        <f>VLOOKUP(F290,'rates - 26Q3'!$F$9:$J$1062,6,FALSE)</f>
        <v>#REF!</v>
      </c>
      <c r="K290" s="29">
        <v>1188</v>
      </c>
      <c r="L290" s="30" t="e">
        <f t="shared" si="4"/>
        <v>#REF!</v>
      </c>
      <c r="M290" s="53">
        <v>1029.8480049149548</v>
      </c>
      <c r="N290" s="54">
        <v>3056.8906416359932</v>
      </c>
      <c r="O290" s="55"/>
      <c r="P290" s="56"/>
      <c r="Q290" s="56"/>
    </row>
    <row r="291" spans="1:17">
      <c r="A291" s="27">
        <v>445</v>
      </c>
      <c r="B291" s="18">
        <v>445348227</v>
      </c>
      <c r="C291" s="28" t="s">
        <v>486</v>
      </c>
      <c r="D291" s="18">
        <v>348</v>
      </c>
      <c r="E291" s="28" t="s">
        <v>353</v>
      </c>
      <c r="F291" s="18">
        <v>227</v>
      </c>
      <c r="G291" s="28" t="s">
        <v>232</v>
      </c>
      <c r="H291" s="49">
        <v>1</v>
      </c>
      <c r="I291" s="29">
        <v>22219</v>
      </c>
      <c r="J291" s="29" t="e">
        <f>VLOOKUP(F291,'rates - 26Q3'!$F$9:$J$1062,6,FALSE)</f>
        <v>#REF!</v>
      </c>
      <c r="K291" s="29">
        <v>1188</v>
      </c>
      <c r="L291" s="30" t="e">
        <f t="shared" si="4"/>
        <v>#REF!</v>
      </c>
      <c r="M291" s="53">
        <v>1063.1822904416076</v>
      </c>
      <c r="N291" s="54">
        <v>6694.2950764311063</v>
      </c>
      <c r="O291" s="55"/>
      <c r="P291" s="56"/>
      <c r="Q291" s="56"/>
    </row>
    <row r="292" spans="1:17">
      <c r="A292" s="27">
        <v>445</v>
      </c>
      <c r="B292" s="18">
        <v>445348271</v>
      </c>
      <c r="C292" s="28" t="s">
        <v>486</v>
      </c>
      <c r="D292" s="18">
        <v>348</v>
      </c>
      <c r="E292" s="28" t="s">
        <v>353</v>
      </c>
      <c r="F292" s="18">
        <v>271</v>
      </c>
      <c r="G292" s="28" t="s">
        <v>276</v>
      </c>
      <c r="H292" s="49">
        <v>4</v>
      </c>
      <c r="I292" s="29">
        <v>18091</v>
      </c>
      <c r="J292" s="29" t="e">
        <f>VLOOKUP(F292,'rates - 26Q3'!$F$9:$J$1062,6,FALSE)</f>
        <v>#REF!</v>
      </c>
      <c r="K292" s="29">
        <v>1188</v>
      </c>
      <c r="L292" s="30" t="e">
        <f t="shared" si="4"/>
        <v>#REF!</v>
      </c>
      <c r="M292" s="53">
        <v>1906.9838528989385</v>
      </c>
      <c r="N292" s="54">
        <v>5527.3771989175912</v>
      </c>
      <c r="O292" s="55"/>
      <c r="P292" s="56"/>
      <c r="Q292" s="56"/>
    </row>
    <row r="293" spans="1:17">
      <c r="A293" s="27">
        <v>445</v>
      </c>
      <c r="B293" s="18">
        <v>445348316</v>
      </c>
      <c r="C293" s="28" t="s">
        <v>486</v>
      </c>
      <c r="D293" s="18">
        <v>348</v>
      </c>
      <c r="E293" s="28" t="s">
        <v>353</v>
      </c>
      <c r="F293" s="18">
        <v>316</v>
      </c>
      <c r="G293" s="28" t="s">
        <v>321</v>
      </c>
      <c r="H293" s="49">
        <v>7</v>
      </c>
      <c r="I293" s="29">
        <v>20725</v>
      </c>
      <c r="J293" s="29" t="e">
        <f>VLOOKUP(F293,'rates - 26Q3'!$F$9:$J$1062,6,FALSE)</f>
        <v>#REF!</v>
      </c>
      <c r="K293" s="29">
        <v>1188</v>
      </c>
      <c r="L293" s="30" t="e">
        <f t="shared" si="4"/>
        <v>#REF!</v>
      </c>
      <c r="M293" s="53">
        <v>862.69833563323846</v>
      </c>
      <c r="N293" s="54">
        <v>2884.9868567025806</v>
      </c>
      <c r="O293" s="55"/>
      <c r="P293" s="56"/>
      <c r="Q293" s="56"/>
    </row>
    <row r="294" spans="1:17">
      <c r="A294" s="27">
        <v>445</v>
      </c>
      <c r="B294" s="18">
        <v>445348322</v>
      </c>
      <c r="C294" s="28" t="s">
        <v>486</v>
      </c>
      <c r="D294" s="18">
        <v>348</v>
      </c>
      <c r="E294" s="28" t="s">
        <v>353</v>
      </c>
      <c r="F294" s="18">
        <v>322</v>
      </c>
      <c r="G294" s="28" t="s">
        <v>327</v>
      </c>
      <c r="H294" s="49">
        <v>3</v>
      </c>
      <c r="I294" s="29">
        <v>18652</v>
      </c>
      <c r="J294" s="29" t="e">
        <f>VLOOKUP(F294,'rates - 26Q3'!$F$9:$J$1062,6,FALSE)</f>
        <v>#REF!</v>
      </c>
      <c r="K294" s="29">
        <v>1188</v>
      </c>
      <c r="L294" s="30" t="e">
        <f t="shared" si="4"/>
        <v>#REF!</v>
      </c>
      <c r="M294" s="53">
        <v>7407.440564769604</v>
      </c>
      <c r="N294" s="54">
        <v>10782.024628924886</v>
      </c>
      <c r="O294" s="55"/>
      <c r="P294" s="56"/>
      <c r="Q294" s="56"/>
    </row>
    <row r="295" spans="1:17">
      <c r="A295" s="27">
        <v>445</v>
      </c>
      <c r="B295" s="18">
        <v>445348348</v>
      </c>
      <c r="C295" s="28" t="s">
        <v>486</v>
      </c>
      <c r="D295" s="18">
        <v>348</v>
      </c>
      <c r="E295" s="28" t="s">
        <v>353</v>
      </c>
      <c r="F295" s="18">
        <v>348</v>
      </c>
      <c r="G295" s="28" t="s">
        <v>353</v>
      </c>
      <c r="H295" s="49">
        <v>1307</v>
      </c>
      <c r="I295" s="29">
        <v>18323</v>
      </c>
      <c r="J295" s="29" t="e">
        <f>VLOOKUP(F295,'rates - 26Q3'!$F$9:$J$1062,6,FALSE)</f>
        <v>#REF!</v>
      </c>
      <c r="K295" s="29">
        <v>1188</v>
      </c>
      <c r="L295" s="30" t="e">
        <f t="shared" si="4"/>
        <v>#REF!</v>
      </c>
      <c r="M295" s="53">
        <v>0</v>
      </c>
      <c r="N295" s="54">
        <v>358.78506866998941</v>
      </c>
      <c r="O295" s="55"/>
      <c r="P295" s="56"/>
      <c r="Q295" s="56"/>
    </row>
    <row r="296" spans="1:17">
      <c r="A296" s="27">
        <v>445</v>
      </c>
      <c r="B296" s="18">
        <v>445348620</v>
      </c>
      <c r="C296" s="28" t="s">
        <v>486</v>
      </c>
      <c r="D296" s="18">
        <v>348</v>
      </c>
      <c r="E296" s="28" t="s">
        <v>353</v>
      </c>
      <c r="F296" s="18">
        <v>620</v>
      </c>
      <c r="G296" s="28" t="s">
        <v>366</v>
      </c>
      <c r="H296" s="49">
        <v>1</v>
      </c>
      <c r="I296" s="29">
        <v>12038</v>
      </c>
      <c r="J296" s="29" t="e">
        <f>VLOOKUP(F296,'rates - 26Q3'!$F$9:$J$1062,6,FALSE)</f>
        <v>#REF!</v>
      </c>
      <c r="K296" s="29">
        <v>1188</v>
      </c>
      <c r="L296" s="30" t="e">
        <f t="shared" si="4"/>
        <v>#REF!</v>
      </c>
      <c r="M296" s="53">
        <v>4836.5645915425011</v>
      </c>
      <c r="N296" s="54">
        <v>7743.5157408917985</v>
      </c>
      <c r="O296" s="55"/>
      <c r="P296" s="56"/>
      <c r="Q296" s="56"/>
    </row>
    <row r="297" spans="1:17">
      <c r="A297" s="27">
        <v>445</v>
      </c>
      <c r="B297" s="18">
        <v>445348658</v>
      </c>
      <c r="C297" s="28" t="s">
        <v>486</v>
      </c>
      <c r="D297" s="18">
        <v>348</v>
      </c>
      <c r="E297" s="28" t="s">
        <v>353</v>
      </c>
      <c r="F297" s="18">
        <v>658</v>
      </c>
      <c r="G297" s="28" t="s">
        <v>375</v>
      </c>
      <c r="H297" s="49">
        <v>4</v>
      </c>
      <c r="I297" s="29">
        <v>16307</v>
      </c>
      <c r="J297" s="29" t="e">
        <f>VLOOKUP(F297,'rates - 26Q3'!$F$9:$J$1062,6,FALSE)</f>
        <v>#REF!</v>
      </c>
      <c r="K297" s="29">
        <v>1188</v>
      </c>
      <c r="L297" s="30" t="e">
        <f t="shared" si="4"/>
        <v>#REF!</v>
      </c>
      <c r="M297" s="53">
        <v>1120.7109274041904</v>
      </c>
      <c r="N297" s="54">
        <v>3924.6530234141464</v>
      </c>
      <c r="O297" s="55"/>
      <c r="P297" s="56"/>
      <c r="Q297" s="56"/>
    </row>
    <row r="298" spans="1:17">
      <c r="A298" s="27">
        <v>445</v>
      </c>
      <c r="B298" s="18">
        <v>445348753</v>
      </c>
      <c r="C298" s="28" t="s">
        <v>486</v>
      </c>
      <c r="D298" s="18">
        <v>348</v>
      </c>
      <c r="E298" s="28" t="s">
        <v>353</v>
      </c>
      <c r="F298" s="18">
        <v>753</v>
      </c>
      <c r="G298" s="28" t="s">
        <v>404</v>
      </c>
      <c r="H298" s="49">
        <v>1</v>
      </c>
      <c r="I298" s="29">
        <v>12989</v>
      </c>
      <c r="J298" s="29" t="e">
        <f>VLOOKUP(F298,'rates - 26Q3'!$F$9:$J$1062,6,FALSE)</f>
        <v>#REF!</v>
      </c>
      <c r="K298" s="29">
        <v>1188</v>
      </c>
      <c r="L298" s="30" t="e">
        <f t="shared" si="4"/>
        <v>#REF!</v>
      </c>
      <c r="M298" s="53">
        <v>3058.826034556103</v>
      </c>
      <c r="N298" s="54">
        <v>5365.0949455211521</v>
      </c>
      <c r="O298" s="55"/>
      <c r="P298" s="56"/>
      <c r="Q298" s="56"/>
    </row>
    <row r="299" spans="1:17">
      <c r="A299" s="27">
        <v>445</v>
      </c>
      <c r="B299" s="18">
        <v>445348767</v>
      </c>
      <c r="C299" s="28" t="s">
        <v>486</v>
      </c>
      <c r="D299" s="18">
        <v>348</v>
      </c>
      <c r="E299" s="28" t="s">
        <v>353</v>
      </c>
      <c r="F299" s="18">
        <v>767</v>
      </c>
      <c r="G299" s="28" t="s">
        <v>410</v>
      </c>
      <c r="H299" s="49">
        <v>1</v>
      </c>
      <c r="I299" s="29">
        <v>16104</v>
      </c>
      <c r="J299" s="29" t="e">
        <f>VLOOKUP(F299,'rates - 26Q3'!$F$9:$J$1062,6,FALSE)</f>
        <v>#REF!</v>
      </c>
      <c r="K299" s="29">
        <v>1188</v>
      </c>
      <c r="L299" s="30" t="e">
        <f t="shared" si="4"/>
        <v>#REF!</v>
      </c>
      <c r="M299" s="53">
        <v>802.7374726804992</v>
      </c>
      <c r="N299" s="54">
        <v>4070.9265608144487</v>
      </c>
      <c r="O299" s="55"/>
      <c r="P299" s="56"/>
      <c r="Q299" s="56"/>
    </row>
    <row r="300" spans="1:17">
      <c r="A300" s="27">
        <v>445</v>
      </c>
      <c r="B300" s="18">
        <v>445348775</v>
      </c>
      <c r="C300" s="28" t="s">
        <v>486</v>
      </c>
      <c r="D300" s="18">
        <v>348</v>
      </c>
      <c r="E300" s="28" t="s">
        <v>353</v>
      </c>
      <c r="F300" s="18">
        <v>775</v>
      </c>
      <c r="G300" s="28" t="s">
        <v>414</v>
      </c>
      <c r="H300" s="49">
        <v>18</v>
      </c>
      <c r="I300" s="29">
        <v>13413</v>
      </c>
      <c r="J300" s="29" t="e">
        <f>VLOOKUP(F300,'rates - 26Q3'!$F$9:$J$1062,6,FALSE)</f>
        <v>#REF!</v>
      </c>
      <c r="K300" s="29">
        <v>1188</v>
      </c>
      <c r="L300" s="30" t="e">
        <f t="shared" si="4"/>
        <v>#REF!</v>
      </c>
      <c r="M300" s="53">
        <v>1222.3640831330376</v>
      </c>
      <c r="N300" s="54">
        <v>3779.3336483536477</v>
      </c>
      <c r="O300" s="55"/>
      <c r="P300" s="56"/>
      <c r="Q300" s="56"/>
    </row>
    <row r="301" spans="1:17">
      <c r="A301" s="27">
        <v>446</v>
      </c>
      <c r="B301" s="18">
        <v>446099001</v>
      </c>
      <c r="C301" s="28" t="s">
        <v>487</v>
      </c>
      <c r="D301" s="18">
        <v>99</v>
      </c>
      <c r="E301" s="28" t="s">
        <v>104</v>
      </c>
      <c r="F301" s="18">
        <v>1</v>
      </c>
      <c r="G301" s="28" t="s">
        <v>6</v>
      </c>
      <c r="H301" s="49">
        <v>2</v>
      </c>
      <c r="I301" s="29">
        <v>20131</v>
      </c>
      <c r="J301" s="29" t="e">
        <f>VLOOKUP(F301,'rates - 26Q3'!$F$9:$J$1062,6,FALSE)</f>
        <v>#REF!</v>
      </c>
      <c r="K301" s="29">
        <v>1188</v>
      </c>
      <c r="L301" s="30" t="e">
        <f t="shared" si="4"/>
        <v>#REF!</v>
      </c>
      <c r="M301" s="53">
        <v>2018.7749253535476</v>
      </c>
      <c r="N301" s="54">
        <v>5702.1073997215426</v>
      </c>
      <c r="O301" s="55"/>
      <c r="P301" s="56"/>
      <c r="Q301" s="56"/>
    </row>
    <row r="302" spans="1:17">
      <c r="A302" s="27">
        <v>446</v>
      </c>
      <c r="B302" s="18">
        <v>446099016</v>
      </c>
      <c r="C302" s="28" t="s">
        <v>487</v>
      </c>
      <c r="D302" s="18">
        <v>99</v>
      </c>
      <c r="E302" s="28" t="s">
        <v>104</v>
      </c>
      <c r="F302" s="18">
        <v>16</v>
      </c>
      <c r="G302" s="28" t="s">
        <v>21</v>
      </c>
      <c r="H302" s="49">
        <v>129</v>
      </c>
      <c r="I302" s="29">
        <v>15304</v>
      </c>
      <c r="J302" s="29" t="e">
        <f>VLOOKUP(F302,'rates - 26Q3'!$F$9:$J$1062,6,FALSE)</f>
        <v>#REF!</v>
      </c>
      <c r="K302" s="29">
        <v>1188</v>
      </c>
      <c r="L302" s="30" t="e">
        <f t="shared" si="4"/>
        <v>#REF!</v>
      </c>
      <c r="M302" s="53">
        <v>25.557745435746256</v>
      </c>
      <c r="N302" s="54">
        <v>865.17363907816798</v>
      </c>
      <c r="O302" s="55"/>
      <c r="P302" s="56"/>
      <c r="Q302" s="56"/>
    </row>
    <row r="303" spans="1:17">
      <c r="A303" s="27">
        <v>446</v>
      </c>
      <c r="B303" s="18">
        <v>446099018</v>
      </c>
      <c r="C303" s="28" t="s">
        <v>487</v>
      </c>
      <c r="D303" s="18">
        <v>99</v>
      </c>
      <c r="E303" s="28" t="s">
        <v>104</v>
      </c>
      <c r="F303" s="18">
        <v>18</v>
      </c>
      <c r="G303" s="28" t="s">
        <v>23</v>
      </c>
      <c r="H303" s="49">
        <v>9</v>
      </c>
      <c r="I303" s="29">
        <v>14616</v>
      </c>
      <c r="J303" s="29" t="e">
        <f>VLOOKUP(F303,'rates - 26Q3'!$F$9:$J$1062,6,FALSE)</f>
        <v>#REF!</v>
      </c>
      <c r="K303" s="29">
        <v>1188</v>
      </c>
      <c r="L303" s="30" t="e">
        <f t="shared" si="4"/>
        <v>#REF!</v>
      </c>
      <c r="M303" s="53">
        <v>4811.5829710971557</v>
      </c>
      <c r="N303" s="54">
        <v>13895.610382363033</v>
      </c>
      <c r="O303" s="55"/>
      <c r="P303" s="56"/>
      <c r="Q303" s="56"/>
    </row>
    <row r="304" spans="1:17">
      <c r="A304" s="27">
        <v>446</v>
      </c>
      <c r="B304" s="18">
        <v>446099025</v>
      </c>
      <c r="C304" s="28" t="s">
        <v>487</v>
      </c>
      <c r="D304" s="18">
        <v>99</v>
      </c>
      <c r="E304" s="28" t="s">
        <v>104</v>
      </c>
      <c r="F304" s="18">
        <v>25</v>
      </c>
      <c r="G304" s="28" t="s">
        <v>30</v>
      </c>
      <c r="H304" s="49">
        <v>3</v>
      </c>
      <c r="I304" s="29">
        <v>12931</v>
      </c>
      <c r="J304" s="29" t="e">
        <f>VLOOKUP(F304,'rates - 26Q3'!$F$9:$J$1062,6,FALSE)</f>
        <v>#REF!</v>
      </c>
      <c r="K304" s="29">
        <v>1188</v>
      </c>
      <c r="L304" s="30" t="e">
        <f t="shared" si="4"/>
        <v>#REF!</v>
      </c>
      <c r="M304" s="53">
        <v>1875.1307668044974</v>
      </c>
      <c r="N304" s="54">
        <v>6289.6921728023262</v>
      </c>
      <c r="O304" s="55"/>
      <c r="P304" s="56"/>
      <c r="Q304" s="56"/>
    </row>
    <row r="305" spans="1:17">
      <c r="A305" s="27">
        <v>446</v>
      </c>
      <c r="B305" s="18">
        <v>446099040</v>
      </c>
      <c r="C305" s="28" t="s">
        <v>487</v>
      </c>
      <c r="D305" s="18">
        <v>99</v>
      </c>
      <c r="E305" s="28" t="s">
        <v>104</v>
      </c>
      <c r="F305" s="18">
        <v>40</v>
      </c>
      <c r="G305" s="28" t="s">
        <v>45</v>
      </c>
      <c r="H305" s="49">
        <v>2</v>
      </c>
      <c r="I305" s="29">
        <v>14790.241687186099</v>
      </c>
      <c r="J305" s="29" t="e">
        <f>VLOOKUP(F305,'rates - 26Q3'!$F$9:$J$1062,6,FALSE)</f>
        <v>#REF!</v>
      </c>
      <c r="K305" s="29">
        <v>1188</v>
      </c>
      <c r="L305" s="30" t="e">
        <f t="shared" si="4"/>
        <v>#REF!</v>
      </c>
      <c r="M305" s="53">
        <v>2819.6445218282461</v>
      </c>
      <c r="N305" s="54">
        <v>4817.5382269648944</v>
      </c>
      <c r="O305" s="55"/>
      <c r="P305" s="56"/>
      <c r="Q305" s="56"/>
    </row>
    <row r="306" spans="1:17">
      <c r="A306" s="27">
        <v>446</v>
      </c>
      <c r="B306" s="18">
        <v>446099044</v>
      </c>
      <c r="C306" s="28" t="s">
        <v>487</v>
      </c>
      <c r="D306" s="18">
        <v>99</v>
      </c>
      <c r="E306" s="28" t="s">
        <v>104</v>
      </c>
      <c r="F306" s="18">
        <v>44</v>
      </c>
      <c r="G306" s="28" t="s">
        <v>49</v>
      </c>
      <c r="H306" s="49">
        <v>755</v>
      </c>
      <c r="I306" s="29">
        <v>18379</v>
      </c>
      <c r="J306" s="29" t="e">
        <f>VLOOKUP(F306,'rates - 26Q3'!$F$9:$J$1062,6,FALSE)</f>
        <v>#REF!</v>
      </c>
      <c r="K306" s="29">
        <v>1188</v>
      </c>
      <c r="L306" s="30" t="e">
        <f t="shared" si="4"/>
        <v>#REF!</v>
      </c>
      <c r="M306" s="53">
        <v>0</v>
      </c>
      <c r="N306" s="54">
        <v>1210.5878274831375</v>
      </c>
      <c r="O306" s="55"/>
      <c r="P306" s="56"/>
      <c r="Q306" s="56"/>
    </row>
    <row r="307" spans="1:17">
      <c r="A307" s="27">
        <v>446</v>
      </c>
      <c r="B307" s="18">
        <v>446099050</v>
      </c>
      <c r="C307" s="28" t="s">
        <v>487</v>
      </c>
      <c r="D307" s="18">
        <v>99</v>
      </c>
      <c r="E307" s="28" t="s">
        <v>104</v>
      </c>
      <c r="F307" s="18">
        <v>50</v>
      </c>
      <c r="G307" s="28" t="s">
        <v>55</v>
      </c>
      <c r="H307" s="49">
        <v>8</v>
      </c>
      <c r="I307" s="29">
        <v>15478</v>
      </c>
      <c r="J307" s="29" t="e">
        <f>VLOOKUP(F307,'rates - 26Q3'!$F$9:$J$1062,6,FALSE)</f>
        <v>#REF!</v>
      </c>
      <c r="K307" s="29">
        <v>1188</v>
      </c>
      <c r="L307" s="30" t="e">
        <f t="shared" si="4"/>
        <v>#REF!</v>
      </c>
      <c r="M307" s="53">
        <v>4682.9813918820219</v>
      </c>
      <c r="N307" s="54">
        <v>7291.7865486828596</v>
      </c>
      <c r="O307" s="55"/>
      <c r="P307" s="56"/>
      <c r="Q307" s="56"/>
    </row>
    <row r="308" spans="1:17">
      <c r="A308" s="27">
        <v>446</v>
      </c>
      <c r="B308" s="18">
        <v>446099057</v>
      </c>
      <c r="C308" s="28" t="s">
        <v>487</v>
      </c>
      <c r="D308" s="18">
        <v>99</v>
      </c>
      <c r="E308" s="28" t="s">
        <v>104</v>
      </c>
      <c r="F308" s="18">
        <v>57</v>
      </c>
      <c r="G308" s="28" t="s">
        <v>62</v>
      </c>
      <c r="H308" s="49">
        <v>1</v>
      </c>
      <c r="I308" s="29">
        <v>22168.796604329207</v>
      </c>
      <c r="J308" s="29" t="e">
        <f>VLOOKUP(F308,'rates - 26Q3'!$F$9:$J$1062,6,FALSE)</f>
        <v>#REF!</v>
      </c>
      <c r="K308" s="29">
        <v>1188</v>
      </c>
      <c r="L308" s="30" t="e">
        <f t="shared" si="4"/>
        <v>#REF!</v>
      </c>
      <c r="M308" s="53">
        <v>339.3661643187188</v>
      </c>
      <c r="N308" s="54">
        <v>1167.9986390175072</v>
      </c>
      <c r="O308" s="55"/>
      <c r="P308" s="56"/>
      <c r="Q308" s="56"/>
    </row>
    <row r="309" spans="1:17">
      <c r="A309" s="27">
        <v>446</v>
      </c>
      <c r="B309" s="18">
        <v>446099073</v>
      </c>
      <c r="C309" s="28" t="s">
        <v>487</v>
      </c>
      <c r="D309" s="18">
        <v>99</v>
      </c>
      <c r="E309" s="28" t="s">
        <v>104</v>
      </c>
      <c r="F309" s="18">
        <v>73</v>
      </c>
      <c r="G309" s="28" t="s">
        <v>78</v>
      </c>
      <c r="H309" s="49">
        <v>1</v>
      </c>
      <c r="I309" s="29">
        <v>14811.5092497488</v>
      </c>
      <c r="J309" s="29" t="e">
        <f>VLOOKUP(F309,'rates - 26Q3'!$F$9:$J$1062,6,FALSE)</f>
        <v>#REF!</v>
      </c>
      <c r="K309" s="29">
        <v>1188</v>
      </c>
      <c r="L309" s="30" t="e">
        <f t="shared" si="4"/>
        <v>#REF!</v>
      </c>
      <c r="M309" s="53">
        <v>7863.6574085413304</v>
      </c>
      <c r="N309" s="54">
        <v>11525.158243255992</v>
      </c>
      <c r="O309" s="55"/>
      <c r="P309" s="56"/>
      <c r="Q309" s="56"/>
    </row>
    <row r="310" spans="1:17">
      <c r="A310" s="27">
        <v>446</v>
      </c>
      <c r="B310" s="18">
        <v>446099078</v>
      </c>
      <c r="C310" s="28" t="s">
        <v>487</v>
      </c>
      <c r="D310" s="18">
        <v>99</v>
      </c>
      <c r="E310" s="28" t="s">
        <v>104</v>
      </c>
      <c r="F310" s="18">
        <v>78</v>
      </c>
      <c r="G310" s="28" t="s">
        <v>83</v>
      </c>
      <c r="H310" s="49">
        <v>2</v>
      </c>
      <c r="I310" s="29">
        <v>12684.800229388187</v>
      </c>
      <c r="J310" s="29" t="e">
        <f>VLOOKUP(F310,'rates - 26Q3'!$F$9:$J$1062,6,FALSE)</f>
        <v>#REF!</v>
      </c>
      <c r="K310" s="29">
        <v>1188</v>
      </c>
      <c r="L310" s="30" t="e">
        <f t="shared" si="4"/>
        <v>#REF!</v>
      </c>
      <c r="M310" s="53">
        <v>11295.672702556672</v>
      </c>
      <c r="N310" s="54">
        <v>17210.446516734348</v>
      </c>
      <c r="O310" s="55"/>
      <c r="P310" s="56"/>
      <c r="Q310" s="56"/>
    </row>
    <row r="311" spans="1:17">
      <c r="A311" s="27">
        <v>446</v>
      </c>
      <c r="B311" s="18">
        <v>446099083</v>
      </c>
      <c r="C311" s="28" t="s">
        <v>487</v>
      </c>
      <c r="D311" s="18">
        <v>99</v>
      </c>
      <c r="E311" s="28" t="s">
        <v>104</v>
      </c>
      <c r="F311" s="18">
        <v>83</v>
      </c>
      <c r="G311" s="28" t="s">
        <v>88</v>
      </c>
      <c r="H311" s="49">
        <v>3</v>
      </c>
      <c r="I311" s="29">
        <v>15779</v>
      </c>
      <c r="J311" s="29" t="e">
        <f>VLOOKUP(F311,'rates - 26Q3'!$F$9:$J$1062,6,FALSE)</f>
        <v>#REF!</v>
      </c>
      <c r="K311" s="29">
        <v>1188</v>
      </c>
      <c r="L311" s="30" t="e">
        <f t="shared" si="4"/>
        <v>#REF!</v>
      </c>
      <c r="M311" s="53">
        <v>560.58835228798671</v>
      </c>
      <c r="N311" s="54">
        <v>3015.6136435459666</v>
      </c>
      <c r="O311" s="55"/>
      <c r="P311" s="56"/>
      <c r="Q311" s="56"/>
    </row>
    <row r="312" spans="1:17">
      <c r="A312" s="27">
        <v>446</v>
      </c>
      <c r="B312" s="18">
        <v>446099088</v>
      </c>
      <c r="C312" s="28" t="s">
        <v>487</v>
      </c>
      <c r="D312" s="18">
        <v>99</v>
      </c>
      <c r="E312" s="28" t="s">
        <v>104</v>
      </c>
      <c r="F312" s="18">
        <v>88</v>
      </c>
      <c r="G312" s="28" t="s">
        <v>93</v>
      </c>
      <c r="H312" s="49">
        <v>14</v>
      </c>
      <c r="I312" s="29">
        <v>15735</v>
      </c>
      <c r="J312" s="29" t="e">
        <f>VLOOKUP(F312,'rates - 26Q3'!$F$9:$J$1062,6,FALSE)</f>
        <v>#REF!</v>
      </c>
      <c r="K312" s="29">
        <v>1188</v>
      </c>
      <c r="L312" s="30" t="e">
        <f t="shared" si="4"/>
        <v>#REF!</v>
      </c>
      <c r="M312" s="53">
        <v>2952.0674873361786</v>
      </c>
      <c r="N312" s="54">
        <v>5325.652721985698</v>
      </c>
      <c r="O312" s="55"/>
      <c r="P312" s="56"/>
      <c r="Q312" s="56"/>
    </row>
    <row r="313" spans="1:17">
      <c r="A313" s="27">
        <v>446</v>
      </c>
      <c r="B313" s="18">
        <v>446099095</v>
      </c>
      <c r="C313" s="28" t="s">
        <v>487</v>
      </c>
      <c r="D313" s="18">
        <v>99</v>
      </c>
      <c r="E313" s="28" t="s">
        <v>104</v>
      </c>
      <c r="F313" s="18">
        <v>95</v>
      </c>
      <c r="G313" s="28" t="s">
        <v>100</v>
      </c>
      <c r="H313" s="49">
        <v>2</v>
      </c>
      <c r="I313" s="29">
        <v>22331</v>
      </c>
      <c r="J313" s="29" t="e">
        <f>VLOOKUP(F313,'rates - 26Q3'!$F$9:$J$1062,6,FALSE)</f>
        <v>#REF!</v>
      </c>
      <c r="K313" s="29">
        <v>1188</v>
      </c>
      <c r="L313" s="30" t="e">
        <f t="shared" si="4"/>
        <v>#REF!</v>
      </c>
      <c r="M313" s="53">
        <v>0</v>
      </c>
      <c r="N313" s="54">
        <v>292.04895502587169</v>
      </c>
      <c r="O313" s="55"/>
      <c r="P313" s="56"/>
      <c r="Q313" s="56"/>
    </row>
    <row r="314" spans="1:17">
      <c r="A314" s="27">
        <v>446</v>
      </c>
      <c r="B314" s="18">
        <v>446099099</v>
      </c>
      <c r="C314" s="28" t="s">
        <v>487</v>
      </c>
      <c r="D314" s="18">
        <v>99</v>
      </c>
      <c r="E314" s="28" t="s">
        <v>104</v>
      </c>
      <c r="F314" s="18">
        <v>99</v>
      </c>
      <c r="G314" s="28" t="s">
        <v>104</v>
      </c>
      <c r="H314" s="49">
        <v>63</v>
      </c>
      <c r="I314" s="29">
        <v>15134</v>
      </c>
      <c r="J314" s="29" t="e">
        <f>VLOOKUP(F314,'rates - 26Q3'!$F$9:$J$1062,6,FALSE)</f>
        <v>#REF!</v>
      </c>
      <c r="K314" s="29">
        <v>1188</v>
      </c>
      <c r="L314" s="30" t="e">
        <f t="shared" si="4"/>
        <v>#REF!</v>
      </c>
      <c r="M314" s="53">
        <v>5148.6033976026229</v>
      </c>
      <c r="N314" s="54">
        <v>8734.6774739141365</v>
      </c>
      <c r="O314" s="55"/>
      <c r="P314" s="56"/>
      <c r="Q314" s="56"/>
    </row>
    <row r="315" spans="1:17">
      <c r="A315" s="27">
        <v>446</v>
      </c>
      <c r="B315" s="18">
        <v>446099101</v>
      </c>
      <c r="C315" s="28" t="s">
        <v>487</v>
      </c>
      <c r="D315" s="18">
        <v>99</v>
      </c>
      <c r="E315" s="28" t="s">
        <v>104</v>
      </c>
      <c r="F315" s="18">
        <v>101</v>
      </c>
      <c r="G315" s="28" t="s">
        <v>106</v>
      </c>
      <c r="H315" s="49">
        <v>2</v>
      </c>
      <c r="I315" s="29">
        <v>17893</v>
      </c>
      <c r="J315" s="29" t="e">
        <f>VLOOKUP(F315,'rates - 26Q3'!$F$9:$J$1062,6,FALSE)</f>
        <v>#REF!</v>
      </c>
      <c r="K315" s="29">
        <v>1188</v>
      </c>
      <c r="L315" s="30" t="e">
        <f t="shared" si="4"/>
        <v>#REF!</v>
      </c>
      <c r="M315" s="53">
        <v>1493.9027671576005</v>
      </c>
      <c r="N315" s="54">
        <v>6959.0205296593231</v>
      </c>
      <c r="O315" s="55"/>
      <c r="P315" s="56"/>
      <c r="Q315" s="56"/>
    </row>
    <row r="316" spans="1:17">
      <c r="A316" s="27">
        <v>446</v>
      </c>
      <c r="B316" s="18">
        <v>446099133</v>
      </c>
      <c r="C316" s="28" t="s">
        <v>487</v>
      </c>
      <c r="D316" s="18">
        <v>99</v>
      </c>
      <c r="E316" s="28" t="s">
        <v>104</v>
      </c>
      <c r="F316" s="18">
        <v>133</v>
      </c>
      <c r="G316" s="28" t="s">
        <v>138</v>
      </c>
      <c r="H316" s="49">
        <v>6</v>
      </c>
      <c r="I316" s="29">
        <v>17698</v>
      </c>
      <c r="J316" s="29" t="e">
        <f>VLOOKUP(F316,'rates - 26Q3'!$F$9:$J$1062,6,FALSE)</f>
        <v>#REF!</v>
      </c>
      <c r="K316" s="29">
        <v>1188</v>
      </c>
      <c r="L316" s="30" t="e">
        <f t="shared" si="4"/>
        <v>#REF!</v>
      </c>
      <c r="M316" s="53">
        <v>332.71746605965382</v>
      </c>
      <c r="N316" s="54">
        <v>5546.6446755865472</v>
      </c>
      <c r="O316" s="55"/>
      <c r="P316" s="56"/>
      <c r="Q316" s="56"/>
    </row>
    <row r="317" spans="1:17">
      <c r="A317" s="27">
        <v>446</v>
      </c>
      <c r="B317" s="18">
        <v>446099136</v>
      </c>
      <c r="C317" s="28" t="s">
        <v>487</v>
      </c>
      <c r="D317" s="18">
        <v>99</v>
      </c>
      <c r="E317" s="28" t="s">
        <v>104</v>
      </c>
      <c r="F317" s="18">
        <v>136</v>
      </c>
      <c r="G317" s="28" t="s">
        <v>141</v>
      </c>
      <c r="H317" s="49">
        <v>1</v>
      </c>
      <c r="I317" s="29">
        <v>13601</v>
      </c>
      <c r="J317" s="29" t="e">
        <f>VLOOKUP(F317,'rates - 26Q3'!$F$9:$J$1062,6,FALSE)</f>
        <v>#REF!</v>
      </c>
      <c r="K317" s="29">
        <v>1188</v>
      </c>
      <c r="L317" s="30" t="e">
        <f t="shared" si="4"/>
        <v>#REF!</v>
      </c>
      <c r="M317" s="53">
        <v>3891.0168001620114</v>
      </c>
      <c r="N317" s="54">
        <v>5283.8744160953502</v>
      </c>
      <c r="O317" s="55"/>
      <c r="P317" s="56"/>
      <c r="Q317" s="56"/>
    </row>
    <row r="318" spans="1:17">
      <c r="A318" s="27">
        <v>446</v>
      </c>
      <c r="B318" s="18">
        <v>446099139</v>
      </c>
      <c r="C318" s="28" t="s">
        <v>487</v>
      </c>
      <c r="D318" s="18">
        <v>99</v>
      </c>
      <c r="E318" s="28" t="s">
        <v>104</v>
      </c>
      <c r="F318" s="18">
        <v>139</v>
      </c>
      <c r="G318" s="28" t="s">
        <v>144</v>
      </c>
      <c r="H318" s="49">
        <v>2</v>
      </c>
      <c r="I318" s="29">
        <v>13171.358643873575</v>
      </c>
      <c r="J318" s="29" t="e">
        <f>VLOOKUP(F318,'rates - 26Q3'!$F$9:$J$1062,6,FALSE)</f>
        <v>#REF!</v>
      </c>
      <c r="K318" s="29">
        <v>1188</v>
      </c>
      <c r="L318" s="30" t="e">
        <f t="shared" si="4"/>
        <v>#REF!</v>
      </c>
      <c r="M318" s="53">
        <v>3428.1637317722907</v>
      </c>
      <c r="N318" s="54">
        <v>5253.9763851671614</v>
      </c>
      <c r="O318" s="55"/>
      <c r="P318" s="56"/>
      <c r="Q318" s="56"/>
    </row>
    <row r="319" spans="1:17">
      <c r="A319" s="27">
        <v>446</v>
      </c>
      <c r="B319" s="18">
        <v>446099167</v>
      </c>
      <c r="C319" s="28" t="s">
        <v>487</v>
      </c>
      <c r="D319" s="18">
        <v>99</v>
      </c>
      <c r="E319" s="28" t="s">
        <v>104</v>
      </c>
      <c r="F319" s="18">
        <v>167</v>
      </c>
      <c r="G319" s="28" t="s">
        <v>172</v>
      </c>
      <c r="H319" s="49">
        <v>30</v>
      </c>
      <c r="I319" s="29">
        <v>15463</v>
      </c>
      <c r="J319" s="29" t="e">
        <f>VLOOKUP(F319,'rates - 26Q3'!$F$9:$J$1062,6,FALSE)</f>
        <v>#REF!</v>
      </c>
      <c r="K319" s="29">
        <v>1188</v>
      </c>
      <c r="L319" s="30" t="e">
        <f t="shared" si="4"/>
        <v>#REF!</v>
      </c>
      <c r="M319" s="53">
        <v>1849.4186460167402</v>
      </c>
      <c r="N319" s="54">
        <v>7963.0685381768453</v>
      </c>
      <c r="O319" s="55"/>
      <c r="P319" s="56"/>
      <c r="Q319" s="56"/>
    </row>
    <row r="320" spans="1:17">
      <c r="A320" s="27">
        <v>446</v>
      </c>
      <c r="B320" s="18">
        <v>446099182</v>
      </c>
      <c r="C320" s="28" t="s">
        <v>487</v>
      </c>
      <c r="D320" s="18">
        <v>99</v>
      </c>
      <c r="E320" s="28" t="s">
        <v>104</v>
      </c>
      <c r="F320" s="18">
        <v>182</v>
      </c>
      <c r="G320" s="28" t="s">
        <v>187</v>
      </c>
      <c r="H320" s="49">
        <v>1</v>
      </c>
      <c r="I320" s="29">
        <v>15431</v>
      </c>
      <c r="J320" s="29" t="e">
        <f>VLOOKUP(F320,'rates - 26Q3'!$F$9:$J$1062,6,FALSE)</f>
        <v>#REF!</v>
      </c>
      <c r="K320" s="29">
        <v>1188</v>
      </c>
      <c r="L320" s="30" t="e">
        <f t="shared" si="4"/>
        <v>#REF!</v>
      </c>
      <c r="M320" s="53">
        <v>1372.7229068197339</v>
      </c>
      <c r="N320" s="54">
        <v>4729.7873265121998</v>
      </c>
      <c r="O320" s="55"/>
      <c r="P320" s="56"/>
      <c r="Q320" s="56"/>
    </row>
    <row r="321" spans="1:17">
      <c r="A321" s="27">
        <v>446</v>
      </c>
      <c r="B321" s="18">
        <v>446099185</v>
      </c>
      <c r="C321" s="28" t="s">
        <v>487</v>
      </c>
      <c r="D321" s="18">
        <v>99</v>
      </c>
      <c r="E321" s="28" t="s">
        <v>104</v>
      </c>
      <c r="F321" s="18">
        <v>185</v>
      </c>
      <c r="G321" s="28" t="s">
        <v>190</v>
      </c>
      <c r="H321" s="49">
        <v>1</v>
      </c>
      <c r="I321" s="29">
        <v>18027.192382909623</v>
      </c>
      <c r="J321" s="29" t="e">
        <f>VLOOKUP(F321,'rates - 26Q3'!$F$9:$J$1062,6,FALSE)</f>
        <v>#REF!</v>
      </c>
      <c r="K321" s="29">
        <v>1188</v>
      </c>
      <c r="L321" s="30" t="e">
        <f t="shared" si="4"/>
        <v>#REF!</v>
      </c>
      <c r="M321" s="53">
        <v>1530.2763005731576</v>
      </c>
      <c r="N321" s="54">
        <v>3378.1464674624513</v>
      </c>
      <c r="O321" s="55"/>
      <c r="P321" s="56"/>
      <c r="Q321" s="56"/>
    </row>
    <row r="322" spans="1:17">
      <c r="A322" s="27">
        <v>446</v>
      </c>
      <c r="B322" s="18">
        <v>446099187</v>
      </c>
      <c r="C322" s="28" t="s">
        <v>487</v>
      </c>
      <c r="D322" s="18">
        <v>99</v>
      </c>
      <c r="E322" s="28" t="s">
        <v>104</v>
      </c>
      <c r="F322" s="18">
        <v>187</v>
      </c>
      <c r="G322" s="28" t="s">
        <v>192</v>
      </c>
      <c r="H322" s="49">
        <v>2</v>
      </c>
      <c r="I322" s="29">
        <v>13711.160182127662</v>
      </c>
      <c r="J322" s="29" t="e">
        <f>VLOOKUP(F322,'rates - 26Q3'!$F$9:$J$1062,6,FALSE)</f>
        <v>#REF!</v>
      </c>
      <c r="K322" s="29">
        <v>1188</v>
      </c>
      <c r="L322" s="30" t="e">
        <f t="shared" si="4"/>
        <v>#REF!</v>
      </c>
      <c r="M322" s="53">
        <v>2650.6779471668124</v>
      </c>
      <c r="N322" s="54">
        <v>9285.2033243836868</v>
      </c>
      <c r="O322" s="55"/>
      <c r="P322" s="56"/>
      <c r="Q322" s="56"/>
    </row>
    <row r="323" spans="1:17">
      <c r="A323" s="27">
        <v>446</v>
      </c>
      <c r="B323" s="18">
        <v>446099189</v>
      </c>
      <c r="C323" s="28" t="s">
        <v>487</v>
      </c>
      <c r="D323" s="18">
        <v>99</v>
      </c>
      <c r="E323" s="28" t="s">
        <v>104</v>
      </c>
      <c r="F323" s="18">
        <v>189</v>
      </c>
      <c r="G323" s="28" t="s">
        <v>194</v>
      </c>
      <c r="H323" s="49">
        <v>1</v>
      </c>
      <c r="I323" s="29">
        <v>13400.966829428246</v>
      </c>
      <c r="J323" s="29" t="e">
        <f>VLOOKUP(F323,'rates - 26Q3'!$F$9:$J$1062,6,FALSE)</f>
        <v>#REF!</v>
      </c>
      <c r="K323" s="29">
        <v>1188</v>
      </c>
      <c r="L323" s="30" t="e">
        <f t="shared" si="4"/>
        <v>#REF!</v>
      </c>
      <c r="M323" s="53">
        <v>3235.1937705835262</v>
      </c>
      <c r="N323" s="54">
        <v>5391.5525909895186</v>
      </c>
      <c r="O323" s="55"/>
      <c r="P323" s="56"/>
      <c r="Q323" s="56"/>
    </row>
    <row r="324" spans="1:17">
      <c r="A324" s="27">
        <v>446</v>
      </c>
      <c r="B324" s="18">
        <v>446099208</v>
      </c>
      <c r="C324" s="28" t="s">
        <v>487</v>
      </c>
      <c r="D324" s="18">
        <v>99</v>
      </c>
      <c r="E324" s="28" t="s">
        <v>104</v>
      </c>
      <c r="F324" s="18">
        <v>208</v>
      </c>
      <c r="G324" s="28" t="s">
        <v>213</v>
      </c>
      <c r="H324" s="49">
        <v>3</v>
      </c>
      <c r="I324" s="29">
        <v>16127</v>
      </c>
      <c r="J324" s="29" t="e">
        <f>VLOOKUP(F324,'rates - 26Q3'!$F$9:$J$1062,6,FALSE)</f>
        <v>#REF!</v>
      </c>
      <c r="K324" s="29">
        <v>1188</v>
      </c>
      <c r="L324" s="30" t="e">
        <f t="shared" si="4"/>
        <v>#REF!</v>
      </c>
      <c r="M324" s="53">
        <v>7092.7774082510405</v>
      </c>
      <c r="N324" s="54">
        <v>11019.937233459081</v>
      </c>
      <c r="O324" s="55"/>
      <c r="P324" s="56"/>
      <c r="Q324" s="56"/>
    </row>
    <row r="325" spans="1:17">
      <c r="A325" s="27">
        <v>446</v>
      </c>
      <c r="B325" s="18">
        <v>446099212</v>
      </c>
      <c r="C325" s="28" t="s">
        <v>487</v>
      </c>
      <c r="D325" s="18">
        <v>99</v>
      </c>
      <c r="E325" s="28" t="s">
        <v>104</v>
      </c>
      <c r="F325" s="18">
        <v>212</v>
      </c>
      <c r="G325" s="28" t="s">
        <v>217</v>
      </c>
      <c r="H325" s="49">
        <v>35</v>
      </c>
      <c r="I325" s="29">
        <v>15096</v>
      </c>
      <c r="J325" s="29" t="e">
        <f>VLOOKUP(F325,'rates - 26Q3'!$F$9:$J$1062,6,FALSE)</f>
        <v>#REF!</v>
      </c>
      <c r="K325" s="29">
        <v>1188</v>
      </c>
      <c r="L325" s="30" t="e">
        <f t="shared" si="4"/>
        <v>#REF!</v>
      </c>
      <c r="M325" s="53">
        <v>1173.2658373350805</v>
      </c>
      <c r="N325" s="54">
        <v>3851.5989605709001</v>
      </c>
      <c r="O325" s="55"/>
      <c r="P325" s="56"/>
      <c r="Q325" s="56"/>
    </row>
    <row r="326" spans="1:17">
      <c r="A326" s="27">
        <v>446</v>
      </c>
      <c r="B326" s="18">
        <v>446099218</v>
      </c>
      <c r="C326" s="28" t="s">
        <v>487</v>
      </c>
      <c r="D326" s="18">
        <v>99</v>
      </c>
      <c r="E326" s="28" t="s">
        <v>104</v>
      </c>
      <c r="F326" s="18">
        <v>218</v>
      </c>
      <c r="G326" s="28" t="s">
        <v>223</v>
      </c>
      <c r="H326" s="49">
        <v>38</v>
      </c>
      <c r="I326" s="29">
        <v>14360</v>
      </c>
      <c r="J326" s="29" t="e">
        <f>VLOOKUP(F326,'rates - 26Q3'!$F$9:$J$1062,6,FALSE)</f>
        <v>#REF!</v>
      </c>
      <c r="K326" s="29">
        <v>1188</v>
      </c>
      <c r="L326" s="30" t="e">
        <f t="shared" si="4"/>
        <v>#REF!</v>
      </c>
      <c r="M326" s="53">
        <v>2523.6800239890836</v>
      </c>
      <c r="N326" s="54">
        <v>6238.2560999919006</v>
      </c>
      <c r="O326" s="55"/>
      <c r="P326" s="56"/>
      <c r="Q326" s="56"/>
    </row>
    <row r="327" spans="1:17">
      <c r="A327" s="27">
        <v>446</v>
      </c>
      <c r="B327" s="18">
        <v>446099220</v>
      </c>
      <c r="C327" s="28" t="s">
        <v>487</v>
      </c>
      <c r="D327" s="18">
        <v>99</v>
      </c>
      <c r="E327" s="28" t="s">
        <v>104</v>
      </c>
      <c r="F327" s="18">
        <v>220</v>
      </c>
      <c r="G327" s="28" t="s">
        <v>225</v>
      </c>
      <c r="H327" s="49">
        <v>33</v>
      </c>
      <c r="I327" s="29">
        <v>18183</v>
      </c>
      <c r="J327" s="29" t="e">
        <f>VLOOKUP(F327,'rates - 26Q3'!$F$9:$J$1062,6,FALSE)</f>
        <v>#REF!</v>
      </c>
      <c r="K327" s="29">
        <v>1188</v>
      </c>
      <c r="L327" s="30" t="e">
        <f t="shared" si="4"/>
        <v>#REF!</v>
      </c>
      <c r="M327" s="53">
        <v>4170.440589586633</v>
      </c>
      <c r="N327" s="54">
        <v>8253.450235522756</v>
      </c>
      <c r="O327" s="55"/>
      <c r="P327" s="56"/>
      <c r="Q327" s="56"/>
    </row>
    <row r="328" spans="1:17">
      <c r="A328" s="27">
        <v>446</v>
      </c>
      <c r="B328" s="18">
        <v>446099238</v>
      </c>
      <c r="C328" s="28" t="s">
        <v>487</v>
      </c>
      <c r="D328" s="18">
        <v>99</v>
      </c>
      <c r="E328" s="28" t="s">
        <v>104</v>
      </c>
      <c r="F328" s="18">
        <v>238</v>
      </c>
      <c r="G328" s="28" t="s">
        <v>243</v>
      </c>
      <c r="H328" s="49">
        <v>5</v>
      </c>
      <c r="I328" s="29">
        <v>13328</v>
      </c>
      <c r="J328" s="29" t="e">
        <f>VLOOKUP(F328,'rates - 26Q3'!$F$9:$J$1062,6,FALSE)</f>
        <v>#REF!</v>
      </c>
      <c r="K328" s="29">
        <v>1188</v>
      </c>
      <c r="L328" s="30" t="e">
        <f t="shared" si="4"/>
        <v>#REF!</v>
      </c>
      <c r="M328" s="53">
        <v>3771.2786404434155</v>
      </c>
      <c r="N328" s="54">
        <v>8970.0766137429237</v>
      </c>
      <c r="O328" s="55"/>
      <c r="P328" s="56"/>
      <c r="Q328" s="56"/>
    </row>
    <row r="329" spans="1:17">
      <c r="A329" s="27">
        <v>446</v>
      </c>
      <c r="B329" s="18">
        <v>446099244</v>
      </c>
      <c r="C329" s="28" t="s">
        <v>487</v>
      </c>
      <c r="D329" s="18">
        <v>99</v>
      </c>
      <c r="E329" s="28" t="s">
        <v>104</v>
      </c>
      <c r="F329" s="18">
        <v>244</v>
      </c>
      <c r="G329" s="28" t="s">
        <v>249</v>
      </c>
      <c r="H329" s="49">
        <v>13</v>
      </c>
      <c r="I329" s="29">
        <v>14182</v>
      </c>
      <c r="J329" s="29" t="e">
        <f>VLOOKUP(F329,'rates - 26Q3'!$F$9:$J$1062,6,FALSE)</f>
        <v>#REF!</v>
      </c>
      <c r="K329" s="29">
        <v>1188</v>
      </c>
      <c r="L329" s="30" t="e">
        <f t="shared" si="4"/>
        <v>#REF!</v>
      </c>
      <c r="M329" s="53">
        <v>3507.7080839085247</v>
      </c>
      <c r="N329" s="54">
        <v>5746.3961484600877</v>
      </c>
      <c r="O329" s="55"/>
      <c r="P329" s="56"/>
      <c r="Q329" s="56"/>
    </row>
    <row r="330" spans="1:17">
      <c r="A330" s="27">
        <v>446</v>
      </c>
      <c r="B330" s="18">
        <v>446099265</v>
      </c>
      <c r="C330" s="28" t="s">
        <v>487</v>
      </c>
      <c r="D330" s="18">
        <v>99</v>
      </c>
      <c r="E330" s="28" t="s">
        <v>104</v>
      </c>
      <c r="F330" s="18">
        <v>265</v>
      </c>
      <c r="G330" s="28" t="s">
        <v>270</v>
      </c>
      <c r="H330" s="49">
        <v>1</v>
      </c>
      <c r="I330" s="29">
        <v>11997</v>
      </c>
      <c r="J330" s="29" t="e">
        <f>VLOOKUP(F330,'rates - 26Q3'!$F$9:$J$1062,6,FALSE)</f>
        <v>#REF!</v>
      </c>
      <c r="K330" s="29">
        <v>1188</v>
      </c>
      <c r="L330" s="30" t="e">
        <f t="shared" ref="L330:L393" si="5">SUM(I330:K330)</f>
        <v>#REF!</v>
      </c>
      <c r="M330" s="53">
        <v>3514.0741898209599</v>
      </c>
      <c r="N330" s="54">
        <v>6647.8260094301659</v>
      </c>
      <c r="O330" s="55"/>
      <c r="P330" s="56"/>
      <c r="Q330" s="56"/>
    </row>
    <row r="331" spans="1:17">
      <c r="A331" s="27">
        <v>446</v>
      </c>
      <c r="B331" s="18">
        <v>446099266</v>
      </c>
      <c r="C331" s="28" t="s">
        <v>487</v>
      </c>
      <c r="D331" s="18">
        <v>99</v>
      </c>
      <c r="E331" s="28" t="s">
        <v>104</v>
      </c>
      <c r="F331" s="18">
        <v>266</v>
      </c>
      <c r="G331" s="28" t="s">
        <v>271</v>
      </c>
      <c r="H331" s="49">
        <v>6</v>
      </c>
      <c r="I331" s="29">
        <v>16050</v>
      </c>
      <c r="J331" s="29" t="e">
        <f>VLOOKUP(F331,'rates - 26Q3'!$F$9:$J$1062,6,FALSE)</f>
        <v>#REF!</v>
      </c>
      <c r="K331" s="29">
        <v>1188</v>
      </c>
      <c r="L331" s="30" t="e">
        <f t="shared" si="5"/>
        <v>#REF!</v>
      </c>
      <c r="M331" s="53">
        <v>5982.549095484108</v>
      </c>
      <c r="N331" s="54">
        <v>8489.9926563037479</v>
      </c>
      <c r="O331" s="55"/>
      <c r="P331" s="56"/>
      <c r="Q331" s="56"/>
    </row>
    <row r="332" spans="1:17">
      <c r="A332" s="27">
        <v>446</v>
      </c>
      <c r="B332" s="18">
        <v>446099285</v>
      </c>
      <c r="C332" s="28" t="s">
        <v>487</v>
      </c>
      <c r="D332" s="18">
        <v>99</v>
      </c>
      <c r="E332" s="28" t="s">
        <v>104</v>
      </c>
      <c r="F332" s="18">
        <v>285</v>
      </c>
      <c r="G332" s="28" t="s">
        <v>290</v>
      </c>
      <c r="H332" s="49">
        <v>67</v>
      </c>
      <c r="I332" s="29">
        <v>15640</v>
      </c>
      <c r="J332" s="29" t="e">
        <f>VLOOKUP(F332,'rates - 26Q3'!$F$9:$J$1062,6,FALSE)</f>
        <v>#REF!</v>
      </c>
      <c r="K332" s="29">
        <v>1188</v>
      </c>
      <c r="L332" s="30" t="e">
        <f t="shared" si="5"/>
        <v>#REF!</v>
      </c>
      <c r="M332" s="53">
        <v>2608.7594380802548</v>
      </c>
      <c r="N332" s="54">
        <v>4790.1103588476981</v>
      </c>
      <c r="O332" s="55"/>
      <c r="P332" s="56"/>
      <c r="Q332" s="56"/>
    </row>
    <row r="333" spans="1:17">
      <c r="A333" s="27">
        <v>446</v>
      </c>
      <c r="B333" s="18">
        <v>446099293</v>
      </c>
      <c r="C333" s="28" t="s">
        <v>487</v>
      </c>
      <c r="D333" s="18">
        <v>99</v>
      </c>
      <c r="E333" s="28" t="s">
        <v>104</v>
      </c>
      <c r="F333" s="18">
        <v>293</v>
      </c>
      <c r="G333" s="28" t="s">
        <v>298</v>
      </c>
      <c r="H333" s="49">
        <v>114</v>
      </c>
      <c r="I333" s="29">
        <v>18130</v>
      </c>
      <c r="J333" s="29" t="e">
        <f>VLOOKUP(F333,'rates - 26Q3'!$F$9:$J$1062,6,FALSE)</f>
        <v>#REF!</v>
      </c>
      <c r="K333" s="29">
        <v>1188</v>
      </c>
      <c r="L333" s="30" t="e">
        <f t="shared" si="5"/>
        <v>#REF!</v>
      </c>
      <c r="M333" s="53">
        <v>0</v>
      </c>
      <c r="N333" s="54">
        <v>1556.9230180324048</v>
      </c>
      <c r="O333" s="55"/>
      <c r="P333" s="56"/>
      <c r="Q333" s="56"/>
    </row>
    <row r="334" spans="1:17">
      <c r="A334" s="27">
        <v>446</v>
      </c>
      <c r="B334" s="18">
        <v>446099307</v>
      </c>
      <c r="C334" s="28" t="s">
        <v>487</v>
      </c>
      <c r="D334" s="18">
        <v>99</v>
      </c>
      <c r="E334" s="28" t="s">
        <v>104</v>
      </c>
      <c r="F334" s="18">
        <v>307</v>
      </c>
      <c r="G334" s="28" t="s">
        <v>312</v>
      </c>
      <c r="H334" s="49">
        <v>8</v>
      </c>
      <c r="I334" s="29">
        <v>14638</v>
      </c>
      <c r="J334" s="29" t="e">
        <f>VLOOKUP(F334,'rates - 26Q3'!$F$9:$J$1062,6,FALSE)</f>
        <v>#REF!</v>
      </c>
      <c r="K334" s="29">
        <v>1188</v>
      </c>
      <c r="L334" s="30" t="e">
        <f t="shared" si="5"/>
        <v>#REF!</v>
      </c>
      <c r="M334" s="53">
        <v>3440.6116907505238</v>
      </c>
      <c r="N334" s="54">
        <v>6608.4204014222923</v>
      </c>
      <c r="O334" s="55"/>
      <c r="P334" s="56"/>
      <c r="Q334" s="56"/>
    </row>
    <row r="335" spans="1:17">
      <c r="A335" s="27">
        <v>446</v>
      </c>
      <c r="B335" s="18">
        <v>446099323</v>
      </c>
      <c r="C335" s="28" t="s">
        <v>487</v>
      </c>
      <c r="D335" s="18">
        <v>99</v>
      </c>
      <c r="E335" s="28" t="s">
        <v>104</v>
      </c>
      <c r="F335" s="18">
        <v>323</v>
      </c>
      <c r="G335" s="28" t="s">
        <v>328</v>
      </c>
      <c r="H335" s="49">
        <v>6</v>
      </c>
      <c r="I335" s="29">
        <v>12155</v>
      </c>
      <c r="J335" s="29" t="e">
        <f>VLOOKUP(F335,'rates - 26Q3'!$F$9:$J$1062,6,FALSE)</f>
        <v>#REF!</v>
      </c>
      <c r="K335" s="29">
        <v>1188</v>
      </c>
      <c r="L335" s="30" t="e">
        <f t="shared" si="5"/>
        <v>#REF!</v>
      </c>
      <c r="M335" s="53">
        <v>2301.3802370684971</v>
      </c>
      <c r="N335" s="54">
        <v>4612.1167890539982</v>
      </c>
      <c r="O335" s="55"/>
      <c r="P335" s="56"/>
      <c r="Q335" s="56"/>
    </row>
    <row r="336" spans="1:17">
      <c r="A336" s="27">
        <v>446</v>
      </c>
      <c r="B336" s="18">
        <v>446099336</v>
      </c>
      <c r="C336" s="28" t="s">
        <v>487</v>
      </c>
      <c r="D336" s="18">
        <v>99</v>
      </c>
      <c r="E336" s="28" t="s">
        <v>104</v>
      </c>
      <c r="F336" s="18">
        <v>336</v>
      </c>
      <c r="G336" s="28" t="s">
        <v>341</v>
      </c>
      <c r="H336" s="49">
        <v>1</v>
      </c>
      <c r="I336" s="29">
        <v>16410.426652716051</v>
      </c>
      <c r="J336" s="29" t="e">
        <f>VLOOKUP(F336,'rates - 26Q3'!$F$9:$J$1062,6,FALSE)</f>
        <v>#REF!</v>
      </c>
      <c r="K336" s="29">
        <v>1188</v>
      </c>
      <c r="L336" s="30" t="e">
        <f t="shared" si="5"/>
        <v>#REF!</v>
      </c>
      <c r="M336" s="53">
        <v>311.04197754906272</v>
      </c>
      <c r="N336" s="54">
        <v>4337.5839085165062</v>
      </c>
      <c r="O336" s="55"/>
      <c r="P336" s="56"/>
      <c r="Q336" s="56"/>
    </row>
    <row r="337" spans="1:17">
      <c r="A337" s="27">
        <v>446</v>
      </c>
      <c r="B337" s="18">
        <v>446099350</v>
      </c>
      <c r="C337" s="28" t="s">
        <v>487</v>
      </c>
      <c r="D337" s="18">
        <v>99</v>
      </c>
      <c r="E337" s="28" t="s">
        <v>104</v>
      </c>
      <c r="F337" s="18">
        <v>350</v>
      </c>
      <c r="G337" s="28" t="s">
        <v>355</v>
      </c>
      <c r="H337" s="49">
        <v>3</v>
      </c>
      <c r="I337" s="29">
        <v>14439</v>
      </c>
      <c r="J337" s="29" t="e">
        <f>VLOOKUP(F337,'rates - 26Q3'!$F$9:$J$1062,6,FALSE)</f>
        <v>#REF!</v>
      </c>
      <c r="K337" s="29">
        <v>1188</v>
      </c>
      <c r="L337" s="30" t="e">
        <f t="shared" si="5"/>
        <v>#REF!</v>
      </c>
      <c r="M337" s="53">
        <v>4132.2257116810761</v>
      </c>
      <c r="N337" s="54">
        <v>12318.242072421275</v>
      </c>
      <c r="O337" s="55"/>
      <c r="P337" s="56"/>
      <c r="Q337" s="56"/>
    </row>
    <row r="338" spans="1:17">
      <c r="A338" s="27">
        <v>446</v>
      </c>
      <c r="B338" s="18">
        <v>446099625</v>
      </c>
      <c r="C338" s="28" t="s">
        <v>487</v>
      </c>
      <c r="D338" s="18">
        <v>99</v>
      </c>
      <c r="E338" s="28" t="s">
        <v>104</v>
      </c>
      <c r="F338" s="18">
        <v>625</v>
      </c>
      <c r="G338" s="28" t="s">
        <v>368</v>
      </c>
      <c r="H338" s="49">
        <v>20</v>
      </c>
      <c r="I338" s="29">
        <v>15291</v>
      </c>
      <c r="J338" s="29" t="e">
        <f>VLOOKUP(F338,'rates - 26Q3'!$F$9:$J$1062,6,FALSE)</f>
        <v>#REF!</v>
      </c>
      <c r="K338" s="29">
        <v>1188</v>
      </c>
      <c r="L338" s="30" t="e">
        <f t="shared" si="5"/>
        <v>#REF!</v>
      </c>
      <c r="M338" s="53">
        <v>820.22935748941927</v>
      </c>
      <c r="N338" s="54">
        <v>2886.5891548239088</v>
      </c>
      <c r="O338" s="55"/>
      <c r="P338" s="56"/>
      <c r="Q338" s="56"/>
    </row>
    <row r="339" spans="1:17">
      <c r="A339" s="27">
        <v>446</v>
      </c>
      <c r="B339" s="18">
        <v>446099665</v>
      </c>
      <c r="C339" s="28" t="s">
        <v>487</v>
      </c>
      <c r="D339" s="18">
        <v>99</v>
      </c>
      <c r="E339" s="28" t="s">
        <v>104</v>
      </c>
      <c r="F339" s="18">
        <v>665</v>
      </c>
      <c r="G339" s="28" t="s">
        <v>378</v>
      </c>
      <c r="H339" s="49">
        <v>2</v>
      </c>
      <c r="I339" s="29">
        <v>13431.230297709923</v>
      </c>
      <c r="J339" s="29" t="e">
        <f>VLOOKUP(F339,'rates - 26Q3'!$F$9:$J$1062,6,FALSE)</f>
        <v>#REF!</v>
      </c>
      <c r="K339" s="29">
        <v>1188</v>
      </c>
      <c r="L339" s="30" t="e">
        <f t="shared" si="5"/>
        <v>#REF!</v>
      </c>
      <c r="M339" s="53">
        <v>1199.299203848228</v>
      </c>
      <c r="N339" s="54">
        <v>2714.9585768901834</v>
      </c>
      <c r="O339" s="55"/>
      <c r="P339" s="56"/>
      <c r="Q339" s="56"/>
    </row>
    <row r="340" spans="1:17">
      <c r="A340" s="27">
        <v>446</v>
      </c>
      <c r="B340" s="18">
        <v>446099690</v>
      </c>
      <c r="C340" s="28" t="s">
        <v>487</v>
      </c>
      <c r="D340" s="18">
        <v>99</v>
      </c>
      <c r="E340" s="28" t="s">
        <v>104</v>
      </c>
      <c r="F340" s="18">
        <v>690</v>
      </c>
      <c r="G340" s="28" t="s">
        <v>387</v>
      </c>
      <c r="H340" s="49">
        <v>10</v>
      </c>
      <c r="I340" s="29">
        <v>13079</v>
      </c>
      <c r="J340" s="29" t="e">
        <f>VLOOKUP(F340,'rates - 26Q3'!$F$9:$J$1062,6,FALSE)</f>
        <v>#REF!</v>
      </c>
      <c r="K340" s="29">
        <v>1188</v>
      </c>
      <c r="L340" s="30" t="e">
        <f t="shared" si="5"/>
        <v>#REF!</v>
      </c>
      <c r="M340" s="53">
        <v>2017.4594505281093</v>
      </c>
      <c r="N340" s="54">
        <v>6618.3618512163448</v>
      </c>
      <c r="O340" s="55"/>
      <c r="P340" s="56"/>
      <c r="Q340" s="56"/>
    </row>
    <row r="341" spans="1:17">
      <c r="A341" s="27">
        <v>446</v>
      </c>
      <c r="B341" s="18">
        <v>446099780</v>
      </c>
      <c r="C341" s="28" t="s">
        <v>487</v>
      </c>
      <c r="D341" s="18">
        <v>99</v>
      </c>
      <c r="E341" s="28" t="s">
        <v>104</v>
      </c>
      <c r="F341" s="18">
        <v>780</v>
      </c>
      <c r="G341" s="28" t="s">
        <v>416</v>
      </c>
      <c r="H341" s="49">
        <v>6</v>
      </c>
      <c r="I341" s="29">
        <v>18244</v>
      </c>
      <c r="J341" s="29" t="e">
        <f>VLOOKUP(F341,'rates - 26Q3'!$F$9:$J$1062,6,FALSE)</f>
        <v>#REF!</v>
      </c>
      <c r="K341" s="29">
        <v>1188</v>
      </c>
      <c r="L341" s="30" t="e">
        <f t="shared" si="5"/>
        <v>#REF!</v>
      </c>
      <c r="M341" s="53">
        <v>355.23006538377012</v>
      </c>
      <c r="N341" s="54">
        <v>5101.8751171641961</v>
      </c>
      <c r="O341" s="55"/>
      <c r="P341" s="56"/>
      <c r="Q341" s="56"/>
    </row>
    <row r="342" spans="1:17">
      <c r="A342" s="27">
        <v>447</v>
      </c>
      <c r="B342" s="18">
        <v>447101025</v>
      </c>
      <c r="C342" s="28" t="s">
        <v>488</v>
      </c>
      <c r="D342" s="18">
        <v>101</v>
      </c>
      <c r="E342" s="28" t="s">
        <v>106</v>
      </c>
      <c r="F342" s="18">
        <v>25</v>
      </c>
      <c r="G342" s="28" t="s">
        <v>30</v>
      </c>
      <c r="H342" s="49">
        <v>171</v>
      </c>
      <c r="I342" s="29">
        <v>13436</v>
      </c>
      <c r="J342" s="29" t="e">
        <f>VLOOKUP(F342,'rates - 26Q3'!$F$9:$J$1062,6,FALSE)</f>
        <v>#REF!</v>
      </c>
      <c r="K342" s="29">
        <v>1188</v>
      </c>
      <c r="L342" s="30" t="e">
        <f t="shared" si="5"/>
        <v>#REF!</v>
      </c>
      <c r="M342" s="53">
        <v>1948.3610689649086</v>
      </c>
      <c r="N342" s="54">
        <v>6535.3262728151021</v>
      </c>
      <c r="O342" s="55"/>
      <c r="P342" s="56"/>
      <c r="Q342" s="56"/>
    </row>
    <row r="343" spans="1:17">
      <c r="A343" s="27">
        <v>447</v>
      </c>
      <c r="B343" s="18">
        <v>447101099</v>
      </c>
      <c r="C343" s="28" t="s">
        <v>488</v>
      </c>
      <c r="D343" s="18">
        <v>101</v>
      </c>
      <c r="E343" s="28" t="s">
        <v>106</v>
      </c>
      <c r="F343" s="18">
        <v>99</v>
      </c>
      <c r="G343" s="28" t="s">
        <v>104</v>
      </c>
      <c r="H343" s="49">
        <v>1</v>
      </c>
      <c r="I343" s="29">
        <v>14407.752651937981</v>
      </c>
      <c r="J343" s="29" t="e">
        <f>VLOOKUP(F343,'rates - 26Q3'!$F$9:$J$1062,6,FALSE)</f>
        <v>#REF!</v>
      </c>
      <c r="K343" s="29">
        <v>1188</v>
      </c>
      <c r="L343" s="30" t="e">
        <f t="shared" si="5"/>
        <v>#REF!</v>
      </c>
      <c r="M343" s="53">
        <v>4901.5332533095079</v>
      </c>
      <c r="N343" s="54">
        <v>8315.5195281227261</v>
      </c>
      <c r="O343" s="55"/>
      <c r="P343" s="56"/>
      <c r="Q343" s="56"/>
    </row>
    <row r="344" spans="1:17">
      <c r="A344" s="27">
        <v>447</v>
      </c>
      <c r="B344" s="18">
        <v>447101101</v>
      </c>
      <c r="C344" s="28" t="s">
        <v>488</v>
      </c>
      <c r="D344" s="18">
        <v>101</v>
      </c>
      <c r="E344" s="28" t="s">
        <v>106</v>
      </c>
      <c r="F344" s="18">
        <v>101</v>
      </c>
      <c r="G344" s="28" t="s">
        <v>106</v>
      </c>
      <c r="H344" s="49">
        <v>312</v>
      </c>
      <c r="I344" s="29">
        <v>12479</v>
      </c>
      <c r="J344" s="29" t="e">
        <f>VLOOKUP(F344,'rates - 26Q3'!$F$9:$J$1062,6,FALSE)</f>
        <v>#REF!</v>
      </c>
      <c r="K344" s="29">
        <v>1188</v>
      </c>
      <c r="L344" s="30" t="e">
        <f t="shared" si="5"/>
        <v>#REF!</v>
      </c>
      <c r="M344" s="53">
        <v>1041.883006279535</v>
      </c>
      <c r="N344" s="54">
        <v>4853.3849656077073</v>
      </c>
      <c r="O344" s="55"/>
      <c r="P344" s="56"/>
      <c r="Q344" s="56"/>
    </row>
    <row r="345" spans="1:17">
      <c r="A345" s="27">
        <v>447</v>
      </c>
      <c r="B345" s="18">
        <v>447101136</v>
      </c>
      <c r="C345" s="28" t="s">
        <v>488</v>
      </c>
      <c r="D345" s="18">
        <v>101</v>
      </c>
      <c r="E345" s="28" t="s">
        <v>106</v>
      </c>
      <c r="F345" s="18">
        <v>136</v>
      </c>
      <c r="G345" s="28" t="s">
        <v>141</v>
      </c>
      <c r="H345" s="49">
        <v>5</v>
      </c>
      <c r="I345" s="29">
        <v>15626</v>
      </c>
      <c r="J345" s="29" t="e">
        <f>VLOOKUP(F345,'rates - 26Q3'!$F$9:$J$1062,6,FALSE)</f>
        <v>#REF!</v>
      </c>
      <c r="K345" s="29">
        <v>1188</v>
      </c>
      <c r="L345" s="30" t="e">
        <f t="shared" si="5"/>
        <v>#REF!</v>
      </c>
      <c r="M345" s="53">
        <v>4470.3351606008073</v>
      </c>
      <c r="N345" s="54">
        <v>6070.5699305864255</v>
      </c>
      <c r="O345" s="55"/>
      <c r="P345" s="56"/>
      <c r="Q345" s="56"/>
    </row>
    <row r="346" spans="1:17">
      <c r="A346" s="27">
        <v>447</v>
      </c>
      <c r="B346" s="18">
        <v>447101138</v>
      </c>
      <c r="C346" s="28" t="s">
        <v>488</v>
      </c>
      <c r="D346" s="18">
        <v>101</v>
      </c>
      <c r="E346" s="28" t="s">
        <v>106</v>
      </c>
      <c r="F346" s="18">
        <v>138</v>
      </c>
      <c r="G346" s="28" t="s">
        <v>143</v>
      </c>
      <c r="H346" s="49">
        <v>13</v>
      </c>
      <c r="I346" s="29">
        <v>13201</v>
      </c>
      <c r="J346" s="29" t="e">
        <f>VLOOKUP(F346,'rates - 26Q3'!$F$9:$J$1062,6,FALSE)</f>
        <v>#REF!</v>
      </c>
      <c r="K346" s="29">
        <v>1188</v>
      </c>
      <c r="L346" s="30" t="e">
        <f t="shared" si="5"/>
        <v>#REF!</v>
      </c>
      <c r="M346" s="53">
        <v>2112.0677260076791</v>
      </c>
      <c r="N346" s="54">
        <v>7203.9089187890422</v>
      </c>
      <c r="O346" s="55"/>
      <c r="P346" s="56"/>
      <c r="Q346" s="56"/>
    </row>
    <row r="347" spans="1:17">
      <c r="A347" s="27">
        <v>447</v>
      </c>
      <c r="B347" s="18">
        <v>447101167</v>
      </c>
      <c r="C347" s="28" t="s">
        <v>488</v>
      </c>
      <c r="D347" s="18">
        <v>101</v>
      </c>
      <c r="E347" s="28" t="s">
        <v>106</v>
      </c>
      <c r="F347" s="18">
        <v>167</v>
      </c>
      <c r="G347" s="28" t="s">
        <v>172</v>
      </c>
      <c r="H347" s="49">
        <v>1</v>
      </c>
      <c r="I347" s="29">
        <v>14005.069355085574</v>
      </c>
      <c r="J347" s="29" t="e">
        <f>VLOOKUP(F347,'rates - 26Q3'!$F$9:$J$1062,6,FALSE)</f>
        <v>#REF!</v>
      </c>
      <c r="K347" s="29">
        <v>1188</v>
      </c>
      <c r="L347" s="30" t="e">
        <f t="shared" si="5"/>
        <v>#REF!</v>
      </c>
      <c r="M347" s="53">
        <v>1675.0460068584962</v>
      </c>
      <c r="N347" s="54">
        <v>7212.2697507900539</v>
      </c>
      <c r="O347" s="55"/>
      <c r="P347" s="56"/>
      <c r="Q347" s="56"/>
    </row>
    <row r="348" spans="1:17">
      <c r="A348" s="27">
        <v>447</v>
      </c>
      <c r="B348" s="18">
        <v>447101177</v>
      </c>
      <c r="C348" s="28" t="s">
        <v>488</v>
      </c>
      <c r="D348" s="18">
        <v>101</v>
      </c>
      <c r="E348" s="28" t="s">
        <v>106</v>
      </c>
      <c r="F348" s="18">
        <v>177</v>
      </c>
      <c r="G348" s="28" t="s">
        <v>182</v>
      </c>
      <c r="H348" s="49">
        <v>32</v>
      </c>
      <c r="I348" s="29">
        <v>12190</v>
      </c>
      <c r="J348" s="29" t="e">
        <f>VLOOKUP(F348,'rates - 26Q3'!$F$9:$J$1062,6,FALSE)</f>
        <v>#REF!</v>
      </c>
      <c r="K348" s="29">
        <v>1188</v>
      </c>
      <c r="L348" s="30" t="e">
        <f t="shared" si="5"/>
        <v>#REF!</v>
      </c>
      <c r="M348" s="53">
        <v>3061.2646044042085</v>
      </c>
      <c r="N348" s="54">
        <v>6114.4003590869834</v>
      </c>
      <c r="O348" s="55"/>
      <c r="P348" s="56"/>
      <c r="Q348" s="56"/>
    </row>
    <row r="349" spans="1:17">
      <c r="A349" s="27">
        <v>447</v>
      </c>
      <c r="B349" s="18">
        <v>447101185</v>
      </c>
      <c r="C349" s="28" t="s">
        <v>488</v>
      </c>
      <c r="D349" s="18">
        <v>101</v>
      </c>
      <c r="E349" s="28" t="s">
        <v>106</v>
      </c>
      <c r="F349" s="18">
        <v>185</v>
      </c>
      <c r="G349" s="28" t="s">
        <v>190</v>
      </c>
      <c r="H349" s="49">
        <v>164</v>
      </c>
      <c r="I349" s="29">
        <v>15564</v>
      </c>
      <c r="J349" s="29" t="e">
        <f>VLOOKUP(F349,'rates - 26Q3'!$F$9:$J$1062,6,FALSE)</f>
        <v>#REF!</v>
      </c>
      <c r="K349" s="29">
        <v>1188</v>
      </c>
      <c r="L349" s="30" t="e">
        <f t="shared" si="5"/>
        <v>#REF!</v>
      </c>
      <c r="M349" s="53">
        <v>1321.1830126526038</v>
      </c>
      <c r="N349" s="54">
        <v>2916.5646265266914</v>
      </c>
      <c r="O349" s="55"/>
      <c r="P349" s="56"/>
      <c r="Q349" s="56"/>
    </row>
    <row r="350" spans="1:17">
      <c r="A350" s="27">
        <v>447</v>
      </c>
      <c r="B350" s="18">
        <v>447101208</v>
      </c>
      <c r="C350" s="28" t="s">
        <v>488</v>
      </c>
      <c r="D350" s="18">
        <v>101</v>
      </c>
      <c r="E350" s="28" t="s">
        <v>106</v>
      </c>
      <c r="F350" s="18">
        <v>208</v>
      </c>
      <c r="G350" s="28" t="s">
        <v>213</v>
      </c>
      <c r="H350" s="49">
        <v>12</v>
      </c>
      <c r="I350" s="29">
        <v>12161</v>
      </c>
      <c r="J350" s="29" t="e">
        <f>VLOOKUP(F350,'rates - 26Q3'!$F$9:$J$1062,6,FALSE)</f>
        <v>#REF!</v>
      </c>
      <c r="K350" s="29">
        <v>1188</v>
      </c>
      <c r="L350" s="30" t="e">
        <f t="shared" si="5"/>
        <v>#REF!</v>
      </c>
      <c r="M350" s="53">
        <v>5348.5004068792041</v>
      </c>
      <c r="N350" s="54">
        <v>8309.8813602093323</v>
      </c>
      <c r="O350" s="55"/>
      <c r="P350" s="56"/>
      <c r="Q350" s="56"/>
    </row>
    <row r="351" spans="1:17">
      <c r="A351" s="27">
        <v>447</v>
      </c>
      <c r="B351" s="18">
        <v>447101212</v>
      </c>
      <c r="C351" s="28" t="s">
        <v>488</v>
      </c>
      <c r="D351" s="18">
        <v>101</v>
      </c>
      <c r="E351" s="28" t="s">
        <v>106</v>
      </c>
      <c r="F351" s="18">
        <v>212</v>
      </c>
      <c r="G351" s="28" t="s">
        <v>217</v>
      </c>
      <c r="H351" s="49">
        <v>3</v>
      </c>
      <c r="I351" s="29">
        <v>11906</v>
      </c>
      <c r="J351" s="29" t="e">
        <f>VLOOKUP(F351,'rates - 26Q3'!$F$9:$J$1062,6,FALSE)</f>
        <v>#REF!</v>
      </c>
      <c r="K351" s="29">
        <v>1188</v>
      </c>
      <c r="L351" s="30" t="e">
        <f t="shared" si="5"/>
        <v>#REF!</v>
      </c>
      <c r="M351" s="53">
        <v>925.33804049493119</v>
      </c>
      <c r="N351" s="54">
        <v>3037.7011939955719</v>
      </c>
      <c r="O351" s="55"/>
      <c r="P351" s="56"/>
      <c r="Q351" s="56"/>
    </row>
    <row r="352" spans="1:17">
      <c r="A352" s="27">
        <v>447</v>
      </c>
      <c r="B352" s="18">
        <v>447101214</v>
      </c>
      <c r="C352" s="28" t="s">
        <v>488</v>
      </c>
      <c r="D352" s="18">
        <v>101</v>
      </c>
      <c r="E352" s="28" t="s">
        <v>106</v>
      </c>
      <c r="F352" s="18">
        <v>214</v>
      </c>
      <c r="G352" s="28" t="s">
        <v>219</v>
      </c>
      <c r="H352" s="49">
        <v>3</v>
      </c>
      <c r="I352" s="29">
        <v>16598</v>
      </c>
      <c r="J352" s="29" t="e">
        <f>VLOOKUP(F352,'rates - 26Q3'!$F$9:$J$1062,6,FALSE)</f>
        <v>#REF!</v>
      </c>
      <c r="K352" s="29">
        <v>1188</v>
      </c>
      <c r="L352" s="30" t="e">
        <f t="shared" si="5"/>
        <v>#REF!</v>
      </c>
      <c r="M352" s="53">
        <v>695.11191301509461</v>
      </c>
      <c r="N352" s="54">
        <v>4019.8562514628757</v>
      </c>
      <c r="O352" s="55"/>
      <c r="P352" s="56"/>
      <c r="Q352" s="56"/>
    </row>
    <row r="353" spans="1:17">
      <c r="A353" s="27">
        <v>447</v>
      </c>
      <c r="B353" s="18">
        <v>447101218</v>
      </c>
      <c r="C353" s="28" t="s">
        <v>488</v>
      </c>
      <c r="D353" s="18">
        <v>101</v>
      </c>
      <c r="E353" s="28" t="s">
        <v>106</v>
      </c>
      <c r="F353" s="18">
        <v>218</v>
      </c>
      <c r="G353" s="28" t="s">
        <v>223</v>
      </c>
      <c r="H353" s="49">
        <v>1</v>
      </c>
      <c r="I353" s="29">
        <v>11707</v>
      </c>
      <c r="J353" s="29" t="e">
        <f>VLOOKUP(F353,'rates - 26Q3'!$F$9:$J$1062,6,FALSE)</f>
        <v>#REF!</v>
      </c>
      <c r="K353" s="29">
        <v>1188</v>
      </c>
      <c r="L353" s="30" t="e">
        <f t="shared" si="5"/>
        <v>#REF!</v>
      </c>
      <c r="M353" s="53">
        <v>2057.4318969944416</v>
      </c>
      <c r="N353" s="54">
        <v>5085.7426297078819</v>
      </c>
      <c r="O353" s="55"/>
      <c r="P353" s="56"/>
      <c r="Q353" s="56"/>
    </row>
    <row r="354" spans="1:17">
      <c r="A354" s="27">
        <v>447</v>
      </c>
      <c r="B354" s="18">
        <v>447101238</v>
      </c>
      <c r="C354" s="28" t="s">
        <v>488</v>
      </c>
      <c r="D354" s="18">
        <v>101</v>
      </c>
      <c r="E354" s="28" t="s">
        <v>106</v>
      </c>
      <c r="F354" s="18">
        <v>238</v>
      </c>
      <c r="G354" s="28" t="s">
        <v>243</v>
      </c>
      <c r="H354" s="49">
        <v>12</v>
      </c>
      <c r="I354" s="29">
        <v>12972</v>
      </c>
      <c r="J354" s="29" t="e">
        <f>VLOOKUP(F354,'rates - 26Q3'!$F$9:$J$1062,6,FALSE)</f>
        <v>#REF!</v>
      </c>
      <c r="K354" s="29">
        <v>1188</v>
      </c>
      <c r="L354" s="30" t="e">
        <f t="shared" si="5"/>
        <v>#REF!</v>
      </c>
      <c r="M354" s="53">
        <v>3670.5452073703491</v>
      </c>
      <c r="N354" s="54">
        <v>8730.4797294022501</v>
      </c>
      <c r="O354" s="55"/>
      <c r="P354" s="56"/>
      <c r="Q354" s="56"/>
    </row>
    <row r="355" spans="1:17">
      <c r="A355" s="27">
        <v>447</v>
      </c>
      <c r="B355" s="18">
        <v>447101290</v>
      </c>
      <c r="C355" s="28" t="s">
        <v>488</v>
      </c>
      <c r="D355" s="18">
        <v>101</v>
      </c>
      <c r="E355" s="28" t="s">
        <v>106</v>
      </c>
      <c r="F355" s="18">
        <v>290</v>
      </c>
      <c r="G355" s="28" t="s">
        <v>295</v>
      </c>
      <c r="H355" s="49">
        <v>1</v>
      </c>
      <c r="I355" s="29">
        <v>11850</v>
      </c>
      <c r="J355" s="29" t="e">
        <f>VLOOKUP(F355,'rates - 26Q3'!$F$9:$J$1062,6,FALSE)</f>
        <v>#REF!</v>
      </c>
      <c r="K355" s="29">
        <v>1188</v>
      </c>
      <c r="L355" s="30" t="e">
        <f t="shared" si="5"/>
        <v>#REF!</v>
      </c>
      <c r="M355" s="53">
        <v>1656.1845783726185</v>
      </c>
      <c r="N355" s="54">
        <v>5607.7690756606498</v>
      </c>
      <c r="O355" s="55"/>
      <c r="P355" s="56"/>
      <c r="Q355" s="56"/>
    </row>
    <row r="356" spans="1:17">
      <c r="A356" s="27">
        <v>447</v>
      </c>
      <c r="B356" s="18">
        <v>447101307</v>
      </c>
      <c r="C356" s="28" t="s">
        <v>488</v>
      </c>
      <c r="D356" s="18">
        <v>101</v>
      </c>
      <c r="E356" s="28" t="s">
        <v>106</v>
      </c>
      <c r="F356" s="18">
        <v>307</v>
      </c>
      <c r="G356" s="28" t="s">
        <v>312</v>
      </c>
      <c r="H356" s="49">
        <v>14</v>
      </c>
      <c r="I356" s="29">
        <v>12326</v>
      </c>
      <c r="J356" s="29" t="e">
        <f>VLOOKUP(F356,'rates - 26Q3'!$F$9:$J$1062,6,FALSE)</f>
        <v>#REF!</v>
      </c>
      <c r="K356" s="29">
        <v>1188</v>
      </c>
      <c r="L356" s="30" t="e">
        <f t="shared" si="5"/>
        <v>#REF!</v>
      </c>
      <c r="M356" s="53">
        <v>2897.1840210541704</v>
      </c>
      <c r="N356" s="54">
        <v>5564.6529490320499</v>
      </c>
      <c r="O356" s="55"/>
      <c r="P356" s="56"/>
      <c r="Q356" s="56"/>
    </row>
    <row r="357" spans="1:17">
      <c r="A357" s="27">
        <v>447</v>
      </c>
      <c r="B357" s="18">
        <v>447101350</v>
      </c>
      <c r="C357" s="28" t="s">
        <v>488</v>
      </c>
      <c r="D357" s="18">
        <v>101</v>
      </c>
      <c r="E357" s="28" t="s">
        <v>106</v>
      </c>
      <c r="F357" s="18">
        <v>350</v>
      </c>
      <c r="G357" s="28" t="s">
        <v>355</v>
      </c>
      <c r="H357" s="49">
        <v>42</v>
      </c>
      <c r="I357" s="29">
        <v>12933</v>
      </c>
      <c r="J357" s="29" t="e">
        <f>VLOOKUP(F357,'rates - 26Q3'!$F$9:$J$1062,6,FALSE)</f>
        <v>#REF!</v>
      </c>
      <c r="K357" s="29">
        <v>1188</v>
      </c>
      <c r="L357" s="30" t="e">
        <f t="shared" si="5"/>
        <v>#REF!</v>
      </c>
      <c r="M357" s="53">
        <v>3701.2310498768165</v>
      </c>
      <c r="N357" s="54">
        <v>11033.438930855624</v>
      </c>
      <c r="O357" s="55"/>
      <c r="P357" s="56"/>
      <c r="Q357" s="56"/>
    </row>
    <row r="358" spans="1:17">
      <c r="A358" s="27">
        <v>447</v>
      </c>
      <c r="B358" s="18">
        <v>447101622</v>
      </c>
      <c r="C358" s="28" t="s">
        <v>488</v>
      </c>
      <c r="D358" s="18">
        <v>101</v>
      </c>
      <c r="E358" s="28" t="s">
        <v>106</v>
      </c>
      <c r="F358" s="18">
        <v>622</v>
      </c>
      <c r="G358" s="28" t="s">
        <v>367</v>
      </c>
      <c r="H358" s="49">
        <v>83</v>
      </c>
      <c r="I358" s="29">
        <v>12892</v>
      </c>
      <c r="J358" s="29" t="e">
        <f>VLOOKUP(F358,'rates - 26Q3'!$F$9:$J$1062,6,FALSE)</f>
        <v>#REF!</v>
      </c>
      <c r="K358" s="29">
        <v>1188</v>
      </c>
      <c r="L358" s="30" t="e">
        <f t="shared" si="5"/>
        <v>#REF!</v>
      </c>
      <c r="M358" s="53">
        <v>1588.7449985883159</v>
      </c>
      <c r="N358" s="54">
        <v>2874.5648333804747</v>
      </c>
      <c r="O358" s="55"/>
      <c r="P358" s="56"/>
      <c r="Q358" s="56"/>
    </row>
    <row r="359" spans="1:17">
      <c r="A359" s="27">
        <v>447</v>
      </c>
      <c r="B359" s="18">
        <v>447101690</v>
      </c>
      <c r="C359" s="28" t="s">
        <v>488</v>
      </c>
      <c r="D359" s="18">
        <v>101</v>
      </c>
      <c r="E359" s="28" t="s">
        <v>106</v>
      </c>
      <c r="F359" s="18">
        <v>690</v>
      </c>
      <c r="G359" s="28" t="s">
        <v>387</v>
      </c>
      <c r="H359" s="49">
        <v>13</v>
      </c>
      <c r="I359" s="29">
        <v>13687</v>
      </c>
      <c r="J359" s="29" t="e">
        <f>VLOOKUP(F359,'rates - 26Q3'!$F$9:$J$1062,6,FALSE)</f>
        <v>#REF!</v>
      </c>
      <c r="K359" s="29">
        <v>1188</v>
      </c>
      <c r="L359" s="30" t="e">
        <f t="shared" si="5"/>
        <v>#REF!</v>
      </c>
      <c r="M359" s="53">
        <v>2111.2445522882663</v>
      </c>
      <c r="N359" s="54">
        <v>6926.0278811528478</v>
      </c>
      <c r="O359" s="55"/>
      <c r="P359" s="56"/>
      <c r="Q359" s="56"/>
    </row>
    <row r="360" spans="1:17">
      <c r="A360" s="27">
        <v>447</v>
      </c>
      <c r="B360" s="18">
        <v>447101710</v>
      </c>
      <c r="C360" s="28" t="s">
        <v>488</v>
      </c>
      <c r="D360" s="18">
        <v>101</v>
      </c>
      <c r="E360" s="28" t="s">
        <v>106</v>
      </c>
      <c r="F360" s="18">
        <v>710</v>
      </c>
      <c r="G360" s="28" t="s">
        <v>392</v>
      </c>
      <c r="H360" s="49">
        <v>16</v>
      </c>
      <c r="I360" s="29">
        <v>12019</v>
      </c>
      <c r="J360" s="29" t="e">
        <f>VLOOKUP(F360,'rates - 26Q3'!$F$9:$J$1062,6,FALSE)</f>
        <v>#REF!</v>
      </c>
      <c r="K360" s="29">
        <v>1188</v>
      </c>
      <c r="L360" s="30" t="e">
        <f t="shared" si="5"/>
        <v>#REF!</v>
      </c>
      <c r="M360" s="53">
        <v>1785.663309864236</v>
      </c>
      <c r="N360" s="54">
        <v>5835.7269607228955</v>
      </c>
      <c r="O360" s="55"/>
      <c r="P360" s="56"/>
      <c r="Q360" s="56"/>
    </row>
    <row r="361" spans="1:17">
      <c r="A361" s="27">
        <v>449</v>
      </c>
      <c r="B361" s="18">
        <v>449035001</v>
      </c>
      <c r="C361" s="28" t="s">
        <v>489</v>
      </c>
      <c r="D361" s="18">
        <v>35</v>
      </c>
      <c r="E361" s="28" t="s">
        <v>40</v>
      </c>
      <c r="F361" s="18">
        <v>1</v>
      </c>
      <c r="G361" s="28" t="s">
        <v>6</v>
      </c>
      <c r="H361" s="49">
        <v>1</v>
      </c>
      <c r="I361" s="29">
        <v>13846</v>
      </c>
      <c r="J361" s="29" t="e">
        <f>VLOOKUP(F361,'rates - 26Q3'!$F$9:$J$1062,6,FALSE)</f>
        <v>#REF!</v>
      </c>
      <c r="K361" s="29">
        <v>1188</v>
      </c>
      <c r="L361" s="30" t="e">
        <f t="shared" si="5"/>
        <v>#REF!</v>
      </c>
      <c r="M361" s="53">
        <v>1388.5031849607676</v>
      </c>
      <c r="N361" s="54">
        <v>3921.8806346701349</v>
      </c>
      <c r="O361" s="55"/>
      <c r="P361" s="56"/>
      <c r="Q361" s="56"/>
    </row>
    <row r="362" spans="1:17">
      <c r="A362" s="27">
        <v>449</v>
      </c>
      <c r="B362" s="18">
        <v>449035035</v>
      </c>
      <c r="C362" s="28" t="s">
        <v>489</v>
      </c>
      <c r="D362" s="18">
        <v>35</v>
      </c>
      <c r="E362" s="28" t="s">
        <v>40</v>
      </c>
      <c r="F362" s="18">
        <v>35</v>
      </c>
      <c r="G362" s="28" t="s">
        <v>40</v>
      </c>
      <c r="H362" s="49">
        <v>678</v>
      </c>
      <c r="I362" s="29">
        <v>17426</v>
      </c>
      <c r="J362" s="29" t="e">
        <f>VLOOKUP(F362,'rates - 26Q3'!$F$9:$J$1062,6,FALSE)</f>
        <v>#REF!</v>
      </c>
      <c r="K362" s="29">
        <v>1188</v>
      </c>
      <c r="L362" s="30" t="e">
        <f t="shared" si="5"/>
        <v>#REF!</v>
      </c>
      <c r="M362" s="53">
        <v>4026.4359109716606</v>
      </c>
      <c r="N362" s="54">
        <v>7314.0614657617261</v>
      </c>
      <c r="O362" s="55"/>
      <c r="P362" s="56"/>
      <c r="Q362" s="56"/>
    </row>
    <row r="363" spans="1:17">
      <c r="A363" s="27">
        <v>449</v>
      </c>
      <c r="B363" s="18">
        <v>449035057</v>
      </c>
      <c r="C363" s="28" t="s">
        <v>489</v>
      </c>
      <c r="D363" s="18">
        <v>35</v>
      </c>
      <c r="E363" s="28" t="s">
        <v>40</v>
      </c>
      <c r="F363" s="18">
        <v>57</v>
      </c>
      <c r="G363" s="28" t="s">
        <v>62</v>
      </c>
      <c r="H363" s="49">
        <v>1</v>
      </c>
      <c r="I363" s="29">
        <v>22168.796604329207</v>
      </c>
      <c r="J363" s="29" t="e">
        <f>VLOOKUP(F363,'rates - 26Q3'!$F$9:$J$1062,6,FALSE)</f>
        <v>#REF!</v>
      </c>
      <c r="K363" s="29">
        <v>1188</v>
      </c>
      <c r="L363" s="30" t="e">
        <f t="shared" si="5"/>
        <v>#REF!</v>
      </c>
      <c r="M363" s="53">
        <v>339.3661643187188</v>
      </c>
      <c r="N363" s="54">
        <v>1167.9986390175072</v>
      </c>
      <c r="O363" s="55"/>
      <c r="P363" s="56"/>
      <c r="Q363" s="56"/>
    </row>
    <row r="364" spans="1:17">
      <c r="A364" s="27">
        <v>449</v>
      </c>
      <c r="B364" s="18">
        <v>449035163</v>
      </c>
      <c r="C364" s="28" t="s">
        <v>489</v>
      </c>
      <c r="D364" s="18">
        <v>35</v>
      </c>
      <c r="E364" s="28" t="s">
        <v>40</v>
      </c>
      <c r="F364" s="18">
        <v>163</v>
      </c>
      <c r="G364" s="28" t="s">
        <v>168</v>
      </c>
      <c r="H364" s="49">
        <v>1</v>
      </c>
      <c r="I364" s="29">
        <v>23170</v>
      </c>
      <c r="J364" s="29" t="e">
        <f>VLOOKUP(F364,'rates - 26Q3'!$F$9:$J$1062,6,FALSE)</f>
        <v>#REF!</v>
      </c>
      <c r="K364" s="29">
        <v>1188</v>
      </c>
      <c r="L364" s="30" t="e">
        <f t="shared" si="5"/>
        <v>#REF!</v>
      </c>
      <c r="M364" s="53">
        <v>0</v>
      </c>
      <c r="N364" s="54">
        <v>978.66764281840733</v>
      </c>
      <c r="O364" s="55"/>
      <c r="P364" s="56"/>
      <c r="Q364" s="56"/>
    </row>
    <row r="365" spans="1:17">
      <c r="A365" s="27">
        <v>449</v>
      </c>
      <c r="B365" s="18">
        <v>449035243</v>
      </c>
      <c r="C365" s="28" t="s">
        <v>489</v>
      </c>
      <c r="D365" s="18">
        <v>35</v>
      </c>
      <c r="E365" s="28" t="s">
        <v>40</v>
      </c>
      <c r="F365" s="18">
        <v>243</v>
      </c>
      <c r="G365" s="28" t="s">
        <v>248</v>
      </c>
      <c r="H365" s="49">
        <v>2</v>
      </c>
      <c r="I365" s="29">
        <v>16728</v>
      </c>
      <c r="J365" s="29" t="e">
        <f>VLOOKUP(F365,'rates - 26Q3'!$F$9:$J$1062,6,FALSE)</f>
        <v>#REF!</v>
      </c>
      <c r="K365" s="29">
        <v>1188</v>
      </c>
      <c r="L365" s="30" t="e">
        <f t="shared" si="5"/>
        <v>#REF!</v>
      </c>
      <c r="M365" s="53">
        <v>1796.4412653135951</v>
      </c>
      <c r="N365" s="54">
        <v>4075.1598462986112</v>
      </c>
      <c r="O365" s="55"/>
      <c r="P365" s="56"/>
      <c r="Q365" s="56"/>
    </row>
    <row r="366" spans="1:17">
      <c r="A366" s="27">
        <v>449</v>
      </c>
      <c r="B366" s="18">
        <v>449035244</v>
      </c>
      <c r="C366" s="28" t="s">
        <v>489</v>
      </c>
      <c r="D366" s="18">
        <v>35</v>
      </c>
      <c r="E366" s="28" t="s">
        <v>40</v>
      </c>
      <c r="F366" s="18">
        <v>244</v>
      </c>
      <c r="G366" s="28" t="s">
        <v>249</v>
      </c>
      <c r="H366" s="49">
        <v>4</v>
      </c>
      <c r="I366" s="29">
        <v>15415</v>
      </c>
      <c r="J366" s="29" t="e">
        <f>VLOOKUP(F366,'rates - 26Q3'!$F$9:$J$1062,6,FALSE)</f>
        <v>#REF!</v>
      </c>
      <c r="K366" s="29">
        <v>1188</v>
      </c>
      <c r="L366" s="30" t="e">
        <f t="shared" si="5"/>
        <v>#REF!</v>
      </c>
      <c r="M366" s="53">
        <v>3812.6724096354483</v>
      </c>
      <c r="N366" s="54">
        <v>6245.994685411948</v>
      </c>
      <c r="O366" s="55"/>
      <c r="P366" s="56"/>
      <c r="Q366" s="56"/>
    </row>
    <row r="367" spans="1:17">
      <c r="A367" s="27">
        <v>449</v>
      </c>
      <c r="B367" s="18">
        <v>449035285</v>
      </c>
      <c r="C367" s="28" t="s">
        <v>489</v>
      </c>
      <c r="D367" s="18">
        <v>35</v>
      </c>
      <c r="E367" s="28" t="s">
        <v>40</v>
      </c>
      <c r="F367" s="18">
        <v>285</v>
      </c>
      <c r="G367" s="28" t="s">
        <v>290</v>
      </c>
      <c r="H367" s="49">
        <v>1</v>
      </c>
      <c r="I367" s="29">
        <v>13846</v>
      </c>
      <c r="J367" s="29" t="e">
        <f>VLOOKUP(F367,'rates - 26Q3'!$F$9:$J$1062,6,FALSE)</f>
        <v>#REF!</v>
      </c>
      <c r="K367" s="29">
        <v>1188</v>
      </c>
      <c r="L367" s="30" t="e">
        <f t="shared" si="5"/>
        <v>#REF!</v>
      </c>
      <c r="M367" s="53">
        <v>2309.5193848886956</v>
      </c>
      <c r="N367" s="54">
        <v>4240.6565235681082</v>
      </c>
      <c r="O367" s="55"/>
      <c r="P367" s="56"/>
      <c r="Q367" s="56"/>
    </row>
    <row r="368" spans="1:17">
      <c r="A368" s="27">
        <v>450</v>
      </c>
      <c r="B368" s="18">
        <v>450086008</v>
      </c>
      <c r="C368" s="28" t="s">
        <v>490</v>
      </c>
      <c r="D368" s="18">
        <v>86</v>
      </c>
      <c r="E368" s="28" t="s">
        <v>91</v>
      </c>
      <c r="F368" s="18">
        <v>8</v>
      </c>
      <c r="G368" s="28" t="s">
        <v>13</v>
      </c>
      <c r="H368" s="49">
        <v>1</v>
      </c>
      <c r="I368" s="29">
        <v>11275</v>
      </c>
      <c r="J368" s="29" t="e">
        <f>VLOOKUP(F368,'rates - 26Q3'!$F$9:$J$1062,6,FALSE)</f>
        <v>#REF!</v>
      </c>
      <c r="K368" s="29">
        <v>1188</v>
      </c>
      <c r="L368" s="30" t="e">
        <f t="shared" si="5"/>
        <v>#REF!</v>
      </c>
      <c r="M368" s="53">
        <v>9314.6381640933469</v>
      </c>
      <c r="N368" s="54">
        <v>13028.259975357687</v>
      </c>
      <c r="O368" s="55"/>
      <c r="P368" s="56"/>
      <c r="Q368" s="56"/>
    </row>
    <row r="369" spans="1:17">
      <c r="A369" s="27">
        <v>450</v>
      </c>
      <c r="B369" s="18">
        <v>450086074</v>
      </c>
      <c r="C369" s="28" t="s">
        <v>490</v>
      </c>
      <c r="D369" s="18">
        <v>86</v>
      </c>
      <c r="E369" s="28" t="s">
        <v>91</v>
      </c>
      <c r="F369" s="18">
        <v>74</v>
      </c>
      <c r="G369" s="28" t="s">
        <v>79</v>
      </c>
      <c r="H369" s="49">
        <v>1</v>
      </c>
      <c r="I369" s="29">
        <v>11462</v>
      </c>
      <c r="J369" s="29" t="e">
        <f>VLOOKUP(F369,'rates - 26Q3'!$F$9:$J$1062,6,FALSE)</f>
        <v>#REF!</v>
      </c>
      <c r="K369" s="29">
        <v>1188</v>
      </c>
      <c r="L369" s="30" t="e">
        <f t="shared" si="5"/>
        <v>#REF!</v>
      </c>
      <c r="M369" s="53">
        <v>5638.8680943574982</v>
      </c>
      <c r="N369" s="54">
        <v>10830.424386220391</v>
      </c>
      <c r="O369" s="55"/>
      <c r="P369" s="56"/>
      <c r="Q369" s="56"/>
    </row>
    <row r="370" spans="1:17">
      <c r="A370" s="27">
        <v>450</v>
      </c>
      <c r="B370" s="18">
        <v>450086086</v>
      </c>
      <c r="C370" s="28" t="s">
        <v>490</v>
      </c>
      <c r="D370" s="18">
        <v>86</v>
      </c>
      <c r="E370" s="28" t="s">
        <v>91</v>
      </c>
      <c r="F370" s="18">
        <v>86</v>
      </c>
      <c r="G370" s="28" t="s">
        <v>91</v>
      </c>
      <c r="H370" s="49">
        <v>82</v>
      </c>
      <c r="I370" s="29">
        <v>12813</v>
      </c>
      <c r="J370" s="29" t="e">
        <f>VLOOKUP(F370,'rates - 26Q3'!$F$9:$J$1062,6,FALSE)</f>
        <v>#REF!</v>
      </c>
      <c r="K370" s="29">
        <v>1188</v>
      </c>
      <c r="L370" s="30" t="e">
        <f t="shared" si="5"/>
        <v>#REF!</v>
      </c>
      <c r="M370" s="53">
        <v>973.43716127672997</v>
      </c>
      <c r="N370" s="54">
        <v>2419.2053742787884</v>
      </c>
      <c r="O370" s="55"/>
      <c r="P370" s="56"/>
      <c r="Q370" s="56"/>
    </row>
    <row r="371" spans="1:17">
      <c r="A371" s="27">
        <v>450</v>
      </c>
      <c r="B371" s="18">
        <v>450086114</v>
      </c>
      <c r="C371" s="28" t="s">
        <v>490</v>
      </c>
      <c r="D371" s="18">
        <v>86</v>
      </c>
      <c r="E371" s="28" t="s">
        <v>91</v>
      </c>
      <c r="F371" s="18">
        <v>114</v>
      </c>
      <c r="G371" s="28" t="s">
        <v>119</v>
      </c>
      <c r="H371" s="49">
        <v>2</v>
      </c>
      <c r="I371" s="29">
        <v>15182</v>
      </c>
      <c r="J371" s="29" t="e">
        <f>VLOOKUP(F371,'rates - 26Q3'!$F$9:$J$1062,6,FALSE)</f>
        <v>#REF!</v>
      </c>
      <c r="K371" s="29">
        <v>1188</v>
      </c>
      <c r="L371" s="30" t="e">
        <f t="shared" si="5"/>
        <v>#REF!</v>
      </c>
      <c r="M371" s="53">
        <v>2012.8579821607418</v>
      </c>
      <c r="N371" s="54">
        <v>4175.7862216501999</v>
      </c>
      <c r="O371" s="55"/>
      <c r="P371" s="56"/>
      <c r="Q371" s="56"/>
    </row>
    <row r="372" spans="1:17">
      <c r="A372" s="27">
        <v>450</v>
      </c>
      <c r="B372" s="18">
        <v>450086117</v>
      </c>
      <c r="C372" s="28" t="s">
        <v>490</v>
      </c>
      <c r="D372" s="18">
        <v>86</v>
      </c>
      <c r="E372" s="28" t="s">
        <v>91</v>
      </c>
      <c r="F372" s="18">
        <v>117</v>
      </c>
      <c r="G372" s="28" t="s">
        <v>122</v>
      </c>
      <c r="H372" s="49">
        <v>1</v>
      </c>
      <c r="I372" s="29">
        <v>17070</v>
      </c>
      <c r="J372" s="29" t="e">
        <f>VLOOKUP(F372,'rates - 26Q3'!$F$9:$J$1062,6,FALSE)</f>
        <v>#REF!</v>
      </c>
      <c r="K372" s="29">
        <v>1188</v>
      </c>
      <c r="L372" s="30" t="e">
        <f t="shared" si="5"/>
        <v>#REF!</v>
      </c>
      <c r="M372" s="53">
        <v>3368.5448207771042</v>
      </c>
      <c r="N372" s="54">
        <v>10391.530860162675</v>
      </c>
      <c r="O372" s="55"/>
      <c r="P372" s="56"/>
      <c r="Q372" s="56"/>
    </row>
    <row r="373" spans="1:17">
      <c r="A373" s="27">
        <v>450</v>
      </c>
      <c r="B373" s="18">
        <v>450086127</v>
      </c>
      <c r="C373" s="28" t="s">
        <v>490</v>
      </c>
      <c r="D373" s="18">
        <v>86</v>
      </c>
      <c r="E373" s="28" t="s">
        <v>91</v>
      </c>
      <c r="F373" s="18">
        <v>127</v>
      </c>
      <c r="G373" s="28" t="s">
        <v>132</v>
      </c>
      <c r="H373" s="49">
        <v>4</v>
      </c>
      <c r="I373" s="29">
        <v>11275</v>
      </c>
      <c r="J373" s="29" t="e">
        <f>VLOOKUP(F373,'rates - 26Q3'!$F$9:$J$1062,6,FALSE)</f>
        <v>#REF!</v>
      </c>
      <c r="K373" s="29">
        <v>1188</v>
      </c>
      <c r="L373" s="30" t="e">
        <f t="shared" si="5"/>
        <v>#REF!</v>
      </c>
      <c r="M373" s="53">
        <v>3885.8054903279535</v>
      </c>
      <c r="N373" s="54">
        <v>11239.003600793578</v>
      </c>
      <c r="O373" s="55"/>
      <c r="P373" s="56"/>
      <c r="Q373" s="56"/>
    </row>
    <row r="374" spans="1:17">
      <c r="A374" s="27">
        <v>450</v>
      </c>
      <c r="B374" s="18">
        <v>450086137</v>
      </c>
      <c r="C374" s="28" t="s">
        <v>490</v>
      </c>
      <c r="D374" s="18">
        <v>86</v>
      </c>
      <c r="E374" s="28" t="s">
        <v>91</v>
      </c>
      <c r="F374" s="18">
        <v>137</v>
      </c>
      <c r="G374" s="28" t="s">
        <v>142</v>
      </c>
      <c r="H374" s="49">
        <v>4</v>
      </c>
      <c r="I374" s="29">
        <v>20881</v>
      </c>
      <c r="J374" s="29" t="e">
        <f>VLOOKUP(F374,'rates - 26Q3'!$F$9:$J$1062,6,FALSE)</f>
        <v>#REF!</v>
      </c>
      <c r="K374" s="29">
        <v>1188</v>
      </c>
      <c r="L374" s="30" t="e">
        <f t="shared" si="5"/>
        <v>#REF!</v>
      </c>
      <c r="M374" s="53">
        <v>0</v>
      </c>
      <c r="N374" s="54">
        <v>920.58784257562365</v>
      </c>
      <c r="O374" s="55"/>
      <c r="P374" s="56"/>
      <c r="Q374" s="56"/>
    </row>
    <row r="375" spans="1:17">
      <c r="A375" s="27">
        <v>450</v>
      </c>
      <c r="B375" s="18">
        <v>450086210</v>
      </c>
      <c r="C375" s="28" t="s">
        <v>490</v>
      </c>
      <c r="D375" s="18">
        <v>86</v>
      </c>
      <c r="E375" s="28" t="s">
        <v>91</v>
      </c>
      <c r="F375" s="18">
        <v>210</v>
      </c>
      <c r="G375" s="28" t="s">
        <v>215</v>
      </c>
      <c r="H375" s="49">
        <v>84</v>
      </c>
      <c r="I375" s="29">
        <v>12120</v>
      </c>
      <c r="J375" s="29" t="e">
        <f>VLOOKUP(F375,'rates - 26Q3'!$F$9:$J$1062,6,FALSE)</f>
        <v>#REF!</v>
      </c>
      <c r="K375" s="29">
        <v>1188</v>
      </c>
      <c r="L375" s="30" t="e">
        <f t="shared" si="5"/>
        <v>#REF!</v>
      </c>
      <c r="M375" s="53">
        <v>2640.7029252269604</v>
      </c>
      <c r="N375" s="54">
        <v>4972.1895998991677</v>
      </c>
      <c r="O375" s="55"/>
      <c r="P375" s="56"/>
      <c r="Q375" s="56"/>
    </row>
    <row r="376" spans="1:17">
      <c r="A376" s="27">
        <v>450</v>
      </c>
      <c r="B376" s="18">
        <v>450086275</v>
      </c>
      <c r="C376" s="28" t="s">
        <v>490</v>
      </c>
      <c r="D376" s="18">
        <v>86</v>
      </c>
      <c r="E376" s="28" t="s">
        <v>91</v>
      </c>
      <c r="F376" s="18">
        <v>275</v>
      </c>
      <c r="G376" s="28" t="s">
        <v>280</v>
      </c>
      <c r="H376" s="49">
        <v>11</v>
      </c>
      <c r="I376" s="29">
        <v>13612</v>
      </c>
      <c r="J376" s="29" t="e">
        <f>VLOOKUP(F376,'rates - 26Q3'!$F$9:$J$1062,6,FALSE)</f>
        <v>#REF!</v>
      </c>
      <c r="K376" s="29">
        <v>1188</v>
      </c>
      <c r="L376" s="30" t="e">
        <f t="shared" si="5"/>
        <v>#REF!</v>
      </c>
      <c r="M376" s="53">
        <v>1971.5539295091712</v>
      </c>
      <c r="N376" s="54">
        <v>7092.5723971247753</v>
      </c>
      <c r="O376" s="55"/>
      <c r="P376" s="56"/>
      <c r="Q376" s="56"/>
    </row>
    <row r="377" spans="1:17">
      <c r="A377" s="27">
        <v>450</v>
      </c>
      <c r="B377" s="18">
        <v>450086278</v>
      </c>
      <c r="C377" s="28" t="s">
        <v>490</v>
      </c>
      <c r="D377" s="18">
        <v>86</v>
      </c>
      <c r="E377" s="28" t="s">
        <v>91</v>
      </c>
      <c r="F377" s="18">
        <v>278</v>
      </c>
      <c r="G377" s="28" t="s">
        <v>283</v>
      </c>
      <c r="H377" s="49">
        <v>8</v>
      </c>
      <c r="I377" s="29">
        <v>11943</v>
      </c>
      <c r="J377" s="29" t="e">
        <f>VLOOKUP(F377,'rates - 26Q3'!$F$9:$J$1062,6,FALSE)</f>
        <v>#REF!</v>
      </c>
      <c r="K377" s="29">
        <v>1188</v>
      </c>
      <c r="L377" s="30" t="e">
        <f t="shared" si="5"/>
        <v>#REF!</v>
      </c>
      <c r="M377" s="53">
        <v>1974.670227585626</v>
      </c>
      <c r="N377" s="54">
        <v>3849.0715662000293</v>
      </c>
      <c r="O377" s="55"/>
      <c r="P377" s="56"/>
      <c r="Q377" s="56"/>
    </row>
    <row r="378" spans="1:17">
      <c r="A378" s="27">
        <v>450</v>
      </c>
      <c r="B378" s="18">
        <v>450086281</v>
      </c>
      <c r="C378" s="28" t="s">
        <v>490</v>
      </c>
      <c r="D378" s="18">
        <v>86</v>
      </c>
      <c r="E378" s="28" t="s">
        <v>91</v>
      </c>
      <c r="F378" s="18">
        <v>281</v>
      </c>
      <c r="G378" s="28" t="s">
        <v>286</v>
      </c>
      <c r="H378" s="49">
        <v>2</v>
      </c>
      <c r="I378" s="29">
        <v>21147.651529245948</v>
      </c>
      <c r="J378" s="29" t="e">
        <f>VLOOKUP(F378,'rates - 26Q3'!$F$9:$J$1062,6,FALSE)</f>
        <v>#REF!</v>
      </c>
      <c r="K378" s="29">
        <v>1188</v>
      </c>
      <c r="L378" s="30" t="e">
        <f t="shared" si="5"/>
        <v>#REF!</v>
      </c>
      <c r="M378" s="53">
        <v>0</v>
      </c>
      <c r="N378" s="54">
        <v>960.84051560912121</v>
      </c>
      <c r="O378" s="55"/>
      <c r="P378" s="56"/>
      <c r="Q378" s="56"/>
    </row>
    <row r="379" spans="1:17">
      <c r="A379" s="27">
        <v>450</v>
      </c>
      <c r="B379" s="18">
        <v>450086327</v>
      </c>
      <c r="C379" s="28" t="s">
        <v>490</v>
      </c>
      <c r="D379" s="18">
        <v>86</v>
      </c>
      <c r="E379" s="28" t="s">
        <v>91</v>
      </c>
      <c r="F379" s="18">
        <v>327</v>
      </c>
      <c r="G379" s="28" t="s">
        <v>332</v>
      </c>
      <c r="H379" s="49">
        <v>4</v>
      </c>
      <c r="I379" s="29">
        <v>11433</v>
      </c>
      <c r="J379" s="29" t="e">
        <f>VLOOKUP(F379,'rates - 26Q3'!$F$9:$J$1062,6,FALSE)</f>
        <v>#REF!</v>
      </c>
      <c r="K379" s="29">
        <v>1188</v>
      </c>
      <c r="L379" s="30" t="e">
        <f t="shared" si="5"/>
        <v>#REF!</v>
      </c>
      <c r="M379" s="53">
        <v>6304.0631157944699</v>
      </c>
      <c r="N379" s="54">
        <v>16949.792143239341</v>
      </c>
      <c r="O379" s="55"/>
      <c r="P379" s="56"/>
      <c r="Q379" s="56"/>
    </row>
    <row r="380" spans="1:17">
      <c r="A380" s="27">
        <v>450</v>
      </c>
      <c r="B380" s="18">
        <v>450086340</v>
      </c>
      <c r="C380" s="28" t="s">
        <v>490</v>
      </c>
      <c r="D380" s="18">
        <v>86</v>
      </c>
      <c r="E380" s="28" t="s">
        <v>91</v>
      </c>
      <c r="F380" s="18">
        <v>340</v>
      </c>
      <c r="G380" s="28" t="s">
        <v>345</v>
      </c>
      <c r="H380" s="49">
        <v>4</v>
      </c>
      <c r="I380" s="29">
        <v>15595</v>
      </c>
      <c r="J380" s="29" t="e">
        <f>VLOOKUP(F380,'rates - 26Q3'!$F$9:$J$1062,6,FALSE)</f>
        <v>#REF!</v>
      </c>
      <c r="K380" s="29">
        <v>1188</v>
      </c>
      <c r="L380" s="30" t="e">
        <f t="shared" si="5"/>
        <v>#REF!</v>
      </c>
      <c r="M380" s="53">
        <v>4894.7015296607715</v>
      </c>
      <c r="N380" s="54">
        <v>13691.061678888698</v>
      </c>
      <c r="O380" s="55"/>
      <c r="P380" s="56"/>
      <c r="Q380" s="56"/>
    </row>
    <row r="381" spans="1:17">
      <c r="A381" s="27">
        <v>450</v>
      </c>
      <c r="B381" s="18">
        <v>450086349</v>
      </c>
      <c r="C381" s="28" t="s">
        <v>490</v>
      </c>
      <c r="D381" s="18">
        <v>86</v>
      </c>
      <c r="E381" s="28" t="s">
        <v>91</v>
      </c>
      <c r="F381" s="18">
        <v>349</v>
      </c>
      <c r="G381" s="28" t="s">
        <v>354</v>
      </c>
      <c r="H381" s="49">
        <v>3</v>
      </c>
      <c r="I381" s="29">
        <v>14348</v>
      </c>
      <c r="J381" s="29" t="e">
        <f>VLOOKUP(F381,'rates - 26Q3'!$F$9:$J$1062,6,FALSE)</f>
        <v>#REF!</v>
      </c>
      <c r="K381" s="29">
        <v>1188</v>
      </c>
      <c r="L381" s="30" t="e">
        <f t="shared" si="5"/>
        <v>#REF!</v>
      </c>
      <c r="M381" s="53">
        <v>0</v>
      </c>
      <c r="N381" s="54">
        <v>7923.5114027077616</v>
      </c>
      <c r="O381" s="55"/>
      <c r="P381" s="56"/>
      <c r="Q381" s="56"/>
    </row>
    <row r="382" spans="1:17">
      <c r="A382" s="27">
        <v>450</v>
      </c>
      <c r="B382" s="18">
        <v>450086605</v>
      </c>
      <c r="C382" s="28" t="s">
        <v>490</v>
      </c>
      <c r="D382" s="18">
        <v>86</v>
      </c>
      <c r="E382" s="28" t="s">
        <v>91</v>
      </c>
      <c r="F382" s="18">
        <v>605</v>
      </c>
      <c r="G382" s="28" t="s">
        <v>361</v>
      </c>
      <c r="H382" s="49">
        <v>1</v>
      </c>
      <c r="I382" s="29">
        <v>15091.445604483588</v>
      </c>
      <c r="J382" s="29" t="e">
        <f>VLOOKUP(F382,'rates - 26Q3'!$F$9:$J$1062,6,FALSE)</f>
        <v>#REF!</v>
      </c>
      <c r="K382" s="29">
        <v>1188</v>
      </c>
      <c r="L382" s="30" t="e">
        <f t="shared" si="5"/>
        <v>#REF!</v>
      </c>
      <c r="M382" s="53">
        <v>9601.5269740928288</v>
      </c>
      <c r="N382" s="54">
        <v>12406.05115890084</v>
      </c>
      <c r="O382" s="55"/>
      <c r="P382" s="56"/>
      <c r="Q382" s="56"/>
    </row>
    <row r="383" spans="1:17">
      <c r="A383" s="27">
        <v>450</v>
      </c>
      <c r="B383" s="18">
        <v>450086632</v>
      </c>
      <c r="C383" s="28" t="s">
        <v>490</v>
      </c>
      <c r="D383" s="18">
        <v>86</v>
      </c>
      <c r="E383" s="28" t="s">
        <v>91</v>
      </c>
      <c r="F383" s="18">
        <v>632</v>
      </c>
      <c r="G383" s="28" t="s">
        <v>369</v>
      </c>
      <c r="H383" s="49">
        <v>1</v>
      </c>
      <c r="I383" s="29">
        <v>14446.251634615386</v>
      </c>
      <c r="J383" s="29" t="e">
        <f>VLOOKUP(F383,'rates - 26Q3'!$F$9:$J$1062,6,FALSE)</f>
        <v>#REF!</v>
      </c>
      <c r="K383" s="29">
        <v>1188</v>
      </c>
      <c r="L383" s="30" t="e">
        <f t="shared" si="5"/>
        <v>#REF!</v>
      </c>
      <c r="M383" s="53">
        <v>6012.2671438265352</v>
      </c>
      <c r="N383" s="54">
        <v>16714.102801520345</v>
      </c>
      <c r="O383" s="55"/>
      <c r="P383" s="56"/>
      <c r="Q383" s="56"/>
    </row>
    <row r="384" spans="1:17">
      <c r="A384" s="27">
        <v>450</v>
      </c>
      <c r="B384" s="18">
        <v>450086670</v>
      </c>
      <c r="C384" s="28" t="s">
        <v>490</v>
      </c>
      <c r="D384" s="18">
        <v>86</v>
      </c>
      <c r="E384" s="28" t="s">
        <v>91</v>
      </c>
      <c r="F384" s="18">
        <v>670</v>
      </c>
      <c r="G384" s="28" t="s">
        <v>379</v>
      </c>
      <c r="H384" s="49">
        <v>1</v>
      </c>
      <c r="I384" s="29">
        <v>16182</v>
      </c>
      <c r="J384" s="29" t="e">
        <f>VLOOKUP(F384,'rates - 26Q3'!$F$9:$J$1062,6,FALSE)</f>
        <v>#REF!</v>
      </c>
      <c r="K384" s="29">
        <v>1188</v>
      </c>
      <c r="L384" s="30" t="e">
        <f t="shared" si="5"/>
        <v>#REF!</v>
      </c>
      <c r="M384" s="53">
        <v>9929.9770925381636</v>
      </c>
      <c r="N384" s="54">
        <v>14629.221103035514</v>
      </c>
      <c r="O384" s="55"/>
      <c r="P384" s="56"/>
      <c r="Q384" s="56"/>
    </row>
    <row r="385" spans="1:17">
      <c r="A385" s="27">
        <v>450</v>
      </c>
      <c r="B385" s="18">
        <v>450086672</v>
      </c>
      <c r="C385" s="28" t="s">
        <v>490</v>
      </c>
      <c r="D385" s="18">
        <v>86</v>
      </c>
      <c r="E385" s="28" t="s">
        <v>91</v>
      </c>
      <c r="F385" s="18">
        <v>672</v>
      </c>
      <c r="G385" s="28" t="s">
        <v>380</v>
      </c>
      <c r="H385" s="49">
        <v>2</v>
      </c>
      <c r="I385" s="29">
        <v>11407</v>
      </c>
      <c r="J385" s="29" t="e">
        <f>VLOOKUP(F385,'rates - 26Q3'!$F$9:$J$1062,6,FALSE)</f>
        <v>#REF!</v>
      </c>
      <c r="K385" s="29">
        <v>1188</v>
      </c>
      <c r="L385" s="30" t="e">
        <f t="shared" si="5"/>
        <v>#REF!</v>
      </c>
      <c r="M385" s="53">
        <v>2386.6747299037106</v>
      </c>
      <c r="N385" s="54">
        <v>4592.9622166618738</v>
      </c>
      <c r="O385" s="55"/>
      <c r="P385" s="56"/>
      <c r="Q385" s="56"/>
    </row>
    <row r="386" spans="1:17">
      <c r="A386" s="27">
        <v>450</v>
      </c>
      <c r="B386" s="18">
        <v>450086674</v>
      </c>
      <c r="C386" s="28" t="s">
        <v>490</v>
      </c>
      <c r="D386" s="18">
        <v>86</v>
      </c>
      <c r="E386" s="28" t="s">
        <v>91</v>
      </c>
      <c r="F386" s="18">
        <v>674</v>
      </c>
      <c r="G386" s="28" t="s">
        <v>382</v>
      </c>
      <c r="H386" s="49">
        <v>1</v>
      </c>
      <c r="I386" s="29">
        <v>11462</v>
      </c>
      <c r="J386" s="29" t="e">
        <f>VLOOKUP(F386,'rates - 26Q3'!$F$9:$J$1062,6,FALSE)</f>
        <v>#REF!</v>
      </c>
      <c r="K386" s="29">
        <v>1188</v>
      </c>
      <c r="L386" s="30" t="e">
        <f t="shared" si="5"/>
        <v>#REF!</v>
      </c>
      <c r="M386" s="53">
        <v>3694.2954959537219</v>
      </c>
      <c r="N386" s="54">
        <v>6222.2049533038189</v>
      </c>
      <c r="O386" s="55"/>
      <c r="P386" s="56"/>
      <c r="Q386" s="56"/>
    </row>
    <row r="387" spans="1:17">
      <c r="A387" s="27">
        <v>450</v>
      </c>
      <c r="B387" s="18">
        <v>450086683</v>
      </c>
      <c r="C387" s="28" t="s">
        <v>490</v>
      </c>
      <c r="D387" s="18">
        <v>86</v>
      </c>
      <c r="E387" s="28" t="s">
        <v>91</v>
      </c>
      <c r="F387" s="18">
        <v>683</v>
      </c>
      <c r="G387" s="28" t="s">
        <v>385</v>
      </c>
      <c r="H387" s="49">
        <v>1</v>
      </c>
      <c r="I387" s="29">
        <v>16182</v>
      </c>
      <c r="J387" s="29" t="e">
        <f>VLOOKUP(F387,'rates - 26Q3'!$F$9:$J$1062,6,FALSE)</f>
        <v>#REF!</v>
      </c>
      <c r="K387" s="29">
        <v>1188</v>
      </c>
      <c r="L387" s="30" t="e">
        <f t="shared" si="5"/>
        <v>#REF!</v>
      </c>
      <c r="M387" s="53">
        <v>7852.330861258677</v>
      </c>
      <c r="N387" s="54">
        <v>15381.489459285767</v>
      </c>
      <c r="O387" s="55"/>
      <c r="P387" s="56"/>
      <c r="Q387" s="56"/>
    </row>
    <row r="388" spans="1:17">
      <c r="A388" s="27">
        <v>453</v>
      </c>
      <c r="B388" s="18">
        <v>453137005</v>
      </c>
      <c r="C388" s="28" t="s">
        <v>491</v>
      </c>
      <c r="D388" s="18">
        <v>137</v>
      </c>
      <c r="E388" s="28" t="s">
        <v>142</v>
      </c>
      <c r="F388" s="18">
        <v>5</v>
      </c>
      <c r="G388" s="28" t="s">
        <v>10</v>
      </c>
      <c r="H388" s="49">
        <v>3</v>
      </c>
      <c r="I388" s="29">
        <v>14723</v>
      </c>
      <c r="J388" s="29" t="e">
        <f>VLOOKUP(F388,'rates - 26Q3'!$F$9:$J$1062,6,FALSE)</f>
        <v>#REF!</v>
      </c>
      <c r="K388" s="29">
        <v>1188</v>
      </c>
      <c r="L388" s="30" t="e">
        <f t="shared" si="5"/>
        <v>#REF!</v>
      </c>
      <c r="M388" s="53">
        <v>3577.5947043391971</v>
      </c>
      <c r="N388" s="54">
        <v>7271.4979634246411</v>
      </c>
      <c r="O388" s="55"/>
      <c r="P388" s="56"/>
      <c r="Q388" s="56"/>
    </row>
    <row r="389" spans="1:17">
      <c r="A389" s="27">
        <v>453</v>
      </c>
      <c r="B389" s="18">
        <v>453137061</v>
      </c>
      <c r="C389" s="28" t="s">
        <v>491</v>
      </c>
      <c r="D389" s="18">
        <v>137</v>
      </c>
      <c r="E389" s="28" t="s">
        <v>142</v>
      </c>
      <c r="F389" s="18">
        <v>61</v>
      </c>
      <c r="G389" s="28" t="s">
        <v>66</v>
      </c>
      <c r="H389" s="49">
        <v>76</v>
      </c>
      <c r="I389" s="29">
        <v>18473</v>
      </c>
      <c r="J389" s="29" t="e">
        <f>VLOOKUP(F389,'rates - 26Q3'!$F$9:$J$1062,6,FALSE)</f>
        <v>#REF!</v>
      </c>
      <c r="K389" s="29">
        <v>1188</v>
      </c>
      <c r="L389" s="30" t="e">
        <f t="shared" si="5"/>
        <v>#REF!</v>
      </c>
      <c r="M389" s="53">
        <v>315.86229723117503</v>
      </c>
      <c r="N389" s="54">
        <v>1582.6843037358885</v>
      </c>
      <c r="O389" s="55"/>
      <c r="P389" s="56"/>
      <c r="Q389" s="56"/>
    </row>
    <row r="390" spans="1:17">
      <c r="A390" s="27">
        <v>453</v>
      </c>
      <c r="B390" s="18">
        <v>453137127</v>
      </c>
      <c r="C390" s="28" t="s">
        <v>491</v>
      </c>
      <c r="D390" s="18">
        <v>137</v>
      </c>
      <c r="E390" s="28" t="s">
        <v>142</v>
      </c>
      <c r="F390" s="18">
        <v>127</v>
      </c>
      <c r="G390" s="28" t="s">
        <v>132</v>
      </c>
      <c r="H390" s="49">
        <v>1</v>
      </c>
      <c r="I390" s="29">
        <v>14323.451942446043</v>
      </c>
      <c r="J390" s="29" t="e">
        <f>VLOOKUP(F390,'rates - 26Q3'!$F$9:$J$1062,6,FALSE)</f>
        <v>#REF!</v>
      </c>
      <c r="K390" s="29">
        <v>1188</v>
      </c>
      <c r="L390" s="30" t="e">
        <f t="shared" si="5"/>
        <v>#REF!</v>
      </c>
      <c r="M390" s="53">
        <v>4936.4211262443841</v>
      </c>
      <c r="N390" s="54">
        <v>14277.72310039422</v>
      </c>
      <c r="O390" s="55"/>
      <c r="P390" s="56"/>
      <c r="Q390" s="56"/>
    </row>
    <row r="391" spans="1:17">
      <c r="A391" s="27">
        <v>453</v>
      </c>
      <c r="B391" s="18">
        <v>453137137</v>
      </c>
      <c r="C391" s="28" t="s">
        <v>491</v>
      </c>
      <c r="D391" s="18">
        <v>137</v>
      </c>
      <c r="E391" s="28" t="s">
        <v>142</v>
      </c>
      <c r="F391" s="18">
        <v>137</v>
      </c>
      <c r="G391" s="28" t="s">
        <v>142</v>
      </c>
      <c r="H391" s="49">
        <v>472</v>
      </c>
      <c r="I391" s="29">
        <v>20219</v>
      </c>
      <c r="J391" s="29" t="e">
        <f>VLOOKUP(F391,'rates - 26Q3'!$F$9:$J$1062,6,FALSE)</f>
        <v>#REF!</v>
      </c>
      <c r="K391" s="29">
        <v>1188</v>
      </c>
      <c r="L391" s="30" t="e">
        <f t="shared" si="5"/>
        <v>#REF!</v>
      </c>
      <c r="M391" s="53">
        <v>0</v>
      </c>
      <c r="N391" s="54">
        <v>891.40202045096157</v>
      </c>
      <c r="O391" s="55"/>
      <c r="P391" s="56"/>
      <c r="Q391" s="56"/>
    </row>
    <row r="392" spans="1:17">
      <c r="A392" s="27">
        <v>453</v>
      </c>
      <c r="B392" s="18">
        <v>453137161</v>
      </c>
      <c r="C392" s="28" t="s">
        <v>491</v>
      </c>
      <c r="D392" s="18">
        <v>137</v>
      </c>
      <c r="E392" s="28" t="s">
        <v>142</v>
      </c>
      <c r="F392" s="18">
        <v>161</v>
      </c>
      <c r="G392" s="28" t="s">
        <v>166</v>
      </c>
      <c r="H392" s="49">
        <v>1</v>
      </c>
      <c r="I392" s="29">
        <v>18014</v>
      </c>
      <c r="J392" s="29" t="e">
        <f>VLOOKUP(F392,'rates - 26Q3'!$F$9:$J$1062,6,FALSE)</f>
        <v>#REF!</v>
      </c>
      <c r="K392" s="29">
        <v>1188</v>
      </c>
      <c r="L392" s="30" t="e">
        <f t="shared" si="5"/>
        <v>#REF!</v>
      </c>
      <c r="M392" s="53">
        <v>2936.7241394896118</v>
      </c>
      <c r="N392" s="54">
        <v>7684.9689888608373</v>
      </c>
      <c r="O392" s="55"/>
      <c r="P392" s="56"/>
      <c r="Q392" s="56"/>
    </row>
    <row r="393" spans="1:17">
      <c r="A393" s="27">
        <v>453</v>
      </c>
      <c r="B393" s="18">
        <v>453137253</v>
      </c>
      <c r="C393" s="28" t="s">
        <v>491</v>
      </c>
      <c r="D393" s="18">
        <v>137</v>
      </c>
      <c r="E393" s="28" t="s">
        <v>142</v>
      </c>
      <c r="F393" s="18">
        <v>253</v>
      </c>
      <c r="G393" s="28" t="s">
        <v>258</v>
      </c>
      <c r="H393" s="49">
        <v>1</v>
      </c>
      <c r="I393" s="29">
        <v>17180.604390243905</v>
      </c>
      <c r="J393" s="29" t="e">
        <f>VLOOKUP(F393,'rates - 26Q3'!$F$9:$J$1062,6,FALSE)</f>
        <v>#REF!</v>
      </c>
      <c r="K393" s="29">
        <v>1188</v>
      </c>
      <c r="L393" s="30" t="e">
        <f t="shared" si="5"/>
        <v>#REF!</v>
      </c>
      <c r="M393" s="53">
        <v>27184.738938426512</v>
      </c>
      <c r="N393" s="54">
        <v>44983.200596715615</v>
      </c>
      <c r="O393" s="55"/>
      <c r="P393" s="56"/>
      <c r="Q393" s="56"/>
    </row>
    <row r="394" spans="1:17">
      <c r="A394" s="27">
        <v>453</v>
      </c>
      <c r="B394" s="18">
        <v>453137278</v>
      </c>
      <c r="C394" s="28" t="s">
        <v>491</v>
      </c>
      <c r="D394" s="18">
        <v>137</v>
      </c>
      <c r="E394" s="28" t="s">
        <v>142</v>
      </c>
      <c r="F394" s="18">
        <v>278</v>
      </c>
      <c r="G394" s="28" t="s">
        <v>283</v>
      </c>
      <c r="H394" s="49">
        <v>4</v>
      </c>
      <c r="I394" s="29">
        <v>15912</v>
      </c>
      <c r="J394" s="29" t="e">
        <f>VLOOKUP(F394,'rates - 26Q3'!$F$9:$J$1062,6,FALSE)</f>
        <v>#REF!</v>
      </c>
      <c r="K394" s="29">
        <v>1188</v>
      </c>
      <c r="L394" s="30" t="e">
        <f t="shared" ref="L394:L457" si="6">SUM(I394:K394)</f>
        <v>#REF!</v>
      </c>
      <c r="M394" s="53">
        <v>2630.9095421035308</v>
      </c>
      <c r="N394" s="54">
        <v>5128.2279796847397</v>
      </c>
      <c r="O394" s="55"/>
      <c r="P394" s="56"/>
      <c r="Q394" s="56"/>
    </row>
    <row r="395" spans="1:17">
      <c r="A395" s="27">
        <v>453</v>
      </c>
      <c r="B395" s="18">
        <v>453137281</v>
      </c>
      <c r="C395" s="28" t="s">
        <v>491</v>
      </c>
      <c r="D395" s="18">
        <v>137</v>
      </c>
      <c r="E395" s="28" t="s">
        <v>142</v>
      </c>
      <c r="F395" s="18">
        <v>281</v>
      </c>
      <c r="G395" s="28" t="s">
        <v>286</v>
      </c>
      <c r="H395" s="49">
        <v>119</v>
      </c>
      <c r="I395" s="29">
        <v>19957</v>
      </c>
      <c r="J395" s="29" t="e">
        <f>VLOOKUP(F395,'rates - 26Q3'!$F$9:$J$1062,6,FALSE)</f>
        <v>#REF!</v>
      </c>
      <c r="K395" s="29">
        <v>1188</v>
      </c>
      <c r="L395" s="30" t="e">
        <f t="shared" si="6"/>
        <v>#REF!</v>
      </c>
      <c r="M395" s="53">
        <v>0</v>
      </c>
      <c r="N395" s="54">
        <v>906.74343406371554</v>
      </c>
      <c r="O395" s="55"/>
      <c r="P395" s="56"/>
      <c r="Q395" s="56"/>
    </row>
    <row r="396" spans="1:17">
      <c r="A396" s="27">
        <v>453</v>
      </c>
      <c r="B396" s="18">
        <v>453137325</v>
      </c>
      <c r="C396" s="28" t="s">
        <v>491</v>
      </c>
      <c r="D396" s="18">
        <v>137</v>
      </c>
      <c r="E396" s="28" t="s">
        <v>142</v>
      </c>
      <c r="F396" s="18">
        <v>325</v>
      </c>
      <c r="G396" s="28" t="s">
        <v>330</v>
      </c>
      <c r="H396" s="49">
        <v>1</v>
      </c>
      <c r="I396" s="29">
        <v>11091</v>
      </c>
      <c r="J396" s="29" t="e">
        <f>VLOOKUP(F396,'rates - 26Q3'!$F$9:$J$1062,6,FALSE)</f>
        <v>#REF!</v>
      </c>
      <c r="K396" s="29">
        <v>1188</v>
      </c>
      <c r="L396" s="30" t="e">
        <f t="shared" si="6"/>
        <v>#REF!</v>
      </c>
      <c r="M396" s="53">
        <v>692.97781557505914</v>
      </c>
      <c r="N396" s="54">
        <v>1613.5593182949615</v>
      </c>
      <c r="O396" s="55"/>
      <c r="P396" s="56"/>
      <c r="Q396" s="56"/>
    </row>
    <row r="397" spans="1:17">
      <c r="A397" s="27">
        <v>453</v>
      </c>
      <c r="B397" s="18">
        <v>453137332</v>
      </c>
      <c r="C397" s="28" t="s">
        <v>491</v>
      </c>
      <c r="D397" s="18">
        <v>137</v>
      </c>
      <c r="E397" s="28" t="s">
        <v>142</v>
      </c>
      <c r="F397" s="18">
        <v>332</v>
      </c>
      <c r="G397" s="28" t="s">
        <v>337</v>
      </c>
      <c r="H397" s="49">
        <v>8</v>
      </c>
      <c r="I397" s="29">
        <v>16547</v>
      </c>
      <c r="J397" s="29" t="e">
        <f>VLOOKUP(F397,'rates - 26Q3'!$F$9:$J$1062,6,FALSE)</f>
        <v>#REF!</v>
      </c>
      <c r="K397" s="29">
        <v>1188</v>
      </c>
      <c r="L397" s="30" t="e">
        <f t="shared" si="6"/>
        <v>#REF!</v>
      </c>
      <c r="M397" s="53">
        <v>609.3670744536721</v>
      </c>
      <c r="N397" s="54">
        <v>1987.2845765461534</v>
      </c>
      <c r="O397" s="55"/>
      <c r="P397" s="56"/>
      <c r="Q397" s="56"/>
    </row>
    <row r="398" spans="1:17">
      <c r="A398" s="27">
        <v>453</v>
      </c>
      <c r="B398" s="18">
        <v>453137672</v>
      </c>
      <c r="C398" s="28" t="s">
        <v>491</v>
      </c>
      <c r="D398" s="18">
        <v>137</v>
      </c>
      <c r="E398" s="28" t="s">
        <v>142</v>
      </c>
      <c r="F398" s="18">
        <v>672</v>
      </c>
      <c r="G398" s="28" t="s">
        <v>380</v>
      </c>
      <c r="H398" s="49">
        <v>1</v>
      </c>
      <c r="I398" s="29">
        <v>15912.070455764073</v>
      </c>
      <c r="J398" s="29" t="e">
        <f>VLOOKUP(F398,'rates - 26Q3'!$F$9:$J$1062,6,FALSE)</f>
        <v>#REF!</v>
      </c>
      <c r="K398" s="29">
        <v>1188</v>
      </c>
      <c r="L398" s="30" t="e">
        <f t="shared" si="6"/>
        <v>#REF!</v>
      </c>
      <c r="M398" s="53">
        <v>3329.2659294485438</v>
      </c>
      <c r="N398" s="54">
        <v>6406.9026380455925</v>
      </c>
      <c r="O398" s="55"/>
      <c r="P398" s="56"/>
      <c r="Q398" s="56"/>
    </row>
    <row r="399" spans="1:17">
      <c r="A399" s="27">
        <v>454</v>
      </c>
      <c r="B399" s="18">
        <v>454149009</v>
      </c>
      <c r="C399" s="28" t="s">
        <v>492</v>
      </c>
      <c r="D399" s="18">
        <v>149</v>
      </c>
      <c r="E399" s="28" t="s">
        <v>154</v>
      </c>
      <c r="F399" s="18">
        <v>9</v>
      </c>
      <c r="G399" s="28" t="s">
        <v>14</v>
      </c>
      <c r="H399" s="49">
        <v>1</v>
      </c>
      <c r="I399" s="29">
        <v>17941</v>
      </c>
      <c r="J399" s="29" t="e">
        <f>VLOOKUP(F399,'rates - 26Q3'!$F$9:$J$1062,6,FALSE)</f>
        <v>#REF!</v>
      </c>
      <c r="K399" s="29">
        <v>1188</v>
      </c>
      <c r="L399" s="30" t="e">
        <f t="shared" si="6"/>
        <v>#REF!</v>
      </c>
      <c r="M399" s="53">
        <v>7000.4442788920496</v>
      </c>
      <c r="N399" s="54">
        <v>13056.409393618924</v>
      </c>
      <c r="O399" s="55"/>
      <c r="P399" s="56"/>
      <c r="Q399" s="56"/>
    </row>
    <row r="400" spans="1:17">
      <c r="A400" s="27">
        <v>454</v>
      </c>
      <c r="B400" s="18">
        <v>454149056</v>
      </c>
      <c r="C400" s="28" t="s">
        <v>492</v>
      </c>
      <c r="D400" s="18">
        <v>149</v>
      </c>
      <c r="E400" s="28" t="s">
        <v>154</v>
      </c>
      <c r="F400" s="18">
        <v>56</v>
      </c>
      <c r="G400" s="28" t="s">
        <v>61</v>
      </c>
      <c r="H400" s="49">
        <v>1</v>
      </c>
      <c r="I400" s="29">
        <v>11407</v>
      </c>
      <c r="J400" s="29" t="e">
        <f>VLOOKUP(F400,'rates - 26Q3'!$F$9:$J$1062,6,FALSE)</f>
        <v>#REF!</v>
      </c>
      <c r="K400" s="29">
        <v>1188</v>
      </c>
      <c r="L400" s="30" t="e">
        <f t="shared" si="6"/>
        <v>#REF!</v>
      </c>
      <c r="M400" s="53">
        <v>2292.041209048064</v>
      </c>
      <c r="N400" s="54">
        <v>4431.4650425767868</v>
      </c>
      <c r="O400" s="55"/>
      <c r="P400" s="56"/>
      <c r="Q400" s="56"/>
    </row>
    <row r="401" spans="1:17">
      <c r="A401" s="27">
        <v>454</v>
      </c>
      <c r="B401" s="18">
        <v>454149103</v>
      </c>
      <c r="C401" s="28" t="s">
        <v>492</v>
      </c>
      <c r="D401" s="18">
        <v>149</v>
      </c>
      <c r="E401" s="28" t="s">
        <v>154</v>
      </c>
      <c r="F401" s="18">
        <v>103</v>
      </c>
      <c r="G401" s="28" t="s">
        <v>108</v>
      </c>
      <c r="H401" s="49">
        <v>4</v>
      </c>
      <c r="I401" s="29">
        <v>18015.364007999997</v>
      </c>
      <c r="J401" s="29" t="e">
        <f>VLOOKUP(F401,'rates - 26Q3'!$F$9:$J$1062,6,FALSE)</f>
        <v>#REF!</v>
      </c>
      <c r="K401" s="29">
        <v>1188</v>
      </c>
      <c r="L401" s="30" t="e">
        <f t="shared" si="6"/>
        <v>#REF!</v>
      </c>
      <c r="M401" s="53">
        <v>0</v>
      </c>
      <c r="N401" s="54">
        <v>730.85554139906526</v>
      </c>
      <c r="O401" s="55"/>
      <c r="P401" s="56"/>
      <c r="Q401" s="56"/>
    </row>
    <row r="402" spans="1:17">
      <c r="A402" s="27">
        <v>454</v>
      </c>
      <c r="B402" s="18">
        <v>454149128</v>
      </c>
      <c r="C402" s="28" t="s">
        <v>492</v>
      </c>
      <c r="D402" s="18">
        <v>149</v>
      </c>
      <c r="E402" s="28" t="s">
        <v>154</v>
      </c>
      <c r="F402" s="18">
        <v>128</v>
      </c>
      <c r="G402" s="28" t="s">
        <v>133</v>
      </c>
      <c r="H402" s="49">
        <v>19</v>
      </c>
      <c r="I402" s="29">
        <v>18325</v>
      </c>
      <c r="J402" s="29" t="e">
        <f>VLOOKUP(F402,'rates - 26Q3'!$F$9:$J$1062,6,FALSE)</f>
        <v>#REF!</v>
      </c>
      <c r="K402" s="29">
        <v>1188</v>
      </c>
      <c r="L402" s="30" t="e">
        <f t="shared" si="6"/>
        <v>#REF!</v>
      </c>
      <c r="M402" s="53">
        <v>96.777955340257904</v>
      </c>
      <c r="N402" s="54">
        <v>1903.41273374722</v>
      </c>
      <c r="O402" s="55"/>
      <c r="P402" s="56"/>
      <c r="Q402" s="56"/>
    </row>
    <row r="403" spans="1:17">
      <c r="A403" s="27">
        <v>454</v>
      </c>
      <c r="B403" s="18">
        <v>454149149</v>
      </c>
      <c r="C403" s="28" t="s">
        <v>492</v>
      </c>
      <c r="D403" s="18">
        <v>149</v>
      </c>
      <c r="E403" s="28" t="s">
        <v>154</v>
      </c>
      <c r="F403" s="18">
        <v>149</v>
      </c>
      <c r="G403" s="28" t="s">
        <v>154</v>
      </c>
      <c r="H403" s="49">
        <v>841</v>
      </c>
      <c r="I403" s="29">
        <v>20242</v>
      </c>
      <c r="J403" s="29" t="e">
        <f>VLOOKUP(F403,'rates - 26Q3'!$F$9:$J$1062,6,FALSE)</f>
        <v>#REF!</v>
      </c>
      <c r="K403" s="29">
        <v>1188</v>
      </c>
      <c r="L403" s="30" t="e">
        <f t="shared" si="6"/>
        <v>#REF!</v>
      </c>
      <c r="M403" s="53">
        <v>0</v>
      </c>
      <c r="N403" s="54">
        <v>748.07754389017646</v>
      </c>
      <c r="O403" s="55"/>
      <c r="P403" s="56"/>
      <c r="Q403" s="56"/>
    </row>
    <row r="404" spans="1:17">
      <c r="A404" s="27">
        <v>454</v>
      </c>
      <c r="B404" s="18">
        <v>454149181</v>
      </c>
      <c r="C404" s="28" t="s">
        <v>492</v>
      </c>
      <c r="D404" s="18">
        <v>149</v>
      </c>
      <c r="E404" s="28" t="s">
        <v>154</v>
      </c>
      <c r="F404" s="18">
        <v>181</v>
      </c>
      <c r="G404" s="28" t="s">
        <v>186</v>
      </c>
      <c r="H404" s="49">
        <v>53</v>
      </c>
      <c r="I404" s="29">
        <v>17378</v>
      </c>
      <c r="J404" s="29" t="e">
        <f>VLOOKUP(F404,'rates - 26Q3'!$F$9:$J$1062,6,FALSE)</f>
        <v>#REF!</v>
      </c>
      <c r="K404" s="29">
        <v>1188</v>
      </c>
      <c r="L404" s="30" t="e">
        <f t="shared" si="6"/>
        <v>#REF!</v>
      </c>
      <c r="M404" s="53">
        <v>0</v>
      </c>
      <c r="N404" s="54">
        <v>1172.058444962564</v>
      </c>
      <c r="O404" s="55"/>
      <c r="P404" s="56"/>
      <c r="Q404" s="56"/>
    </row>
    <row r="405" spans="1:17">
      <c r="A405" s="27">
        <v>454</v>
      </c>
      <c r="B405" s="18">
        <v>454149211</v>
      </c>
      <c r="C405" s="28" t="s">
        <v>492</v>
      </c>
      <c r="D405" s="18">
        <v>149</v>
      </c>
      <c r="E405" s="28" t="s">
        <v>154</v>
      </c>
      <c r="F405" s="18">
        <v>211</v>
      </c>
      <c r="G405" s="28" t="s">
        <v>216</v>
      </c>
      <c r="H405" s="49">
        <v>1</v>
      </c>
      <c r="I405" s="29">
        <v>13820</v>
      </c>
      <c r="J405" s="29" t="e">
        <f>VLOOKUP(F405,'rates - 26Q3'!$F$9:$J$1062,6,FALSE)</f>
        <v>#REF!</v>
      </c>
      <c r="K405" s="29">
        <v>1188</v>
      </c>
      <c r="L405" s="30" t="e">
        <f t="shared" si="6"/>
        <v>#REF!</v>
      </c>
      <c r="M405" s="53">
        <v>1609.0124977237265</v>
      </c>
      <c r="N405" s="54">
        <v>3951.530595961307</v>
      </c>
      <c r="O405" s="55"/>
      <c r="P405" s="56"/>
      <c r="Q405" s="56"/>
    </row>
    <row r="406" spans="1:17">
      <c r="A406" s="27">
        <v>455</v>
      </c>
      <c r="B406" s="18">
        <v>455128128</v>
      </c>
      <c r="C406" s="28" t="s">
        <v>493</v>
      </c>
      <c r="D406" s="18">
        <v>128</v>
      </c>
      <c r="E406" s="28" t="s">
        <v>133</v>
      </c>
      <c r="F406" s="18">
        <v>128</v>
      </c>
      <c r="G406" s="28" t="s">
        <v>133</v>
      </c>
      <c r="H406" s="49">
        <v>292</v>
      </c>
      <c r="I406" s="29">
        <v>15252</v>
      </c>
      <c r="J406" s="29" t="e">
        <f>VLOOKUP(F406,'rates - 26Q3'!$F$9:$J$1062,6,FALSE)</f>
        <v>#REF!</v>
      </c>
      <c r="K406" s="29">
        <v>1188</v>
      </c>
      <c r="L406" s="30" t="e">
        <f t="shared" si="6"/>
        <v>#REF!</v>
      </c>
      <c r="M406" s="53">
        <v>80.54883355250422</v>
      </c>
      <c r="N406" s="54">
        <v>1584.2210649447552</v>
      </c>
      <c r="O406" s="55"/>
      <c r="P406" s="56"/>
      <c r="Q406" s="56"/>
    </row>
    <row r="407" spans="1:17">
      <c r="A407" s="27">
        <v>455</v>
      </c>
      <c r="B407" s="18">
        <v>455128149</v>
      </c>
      <c r="C407" s="28" t="s">
        <v>493</v>
      </c>
      <c r="D407" s="18">
        <v>128</v>
      </c>
      <c r="E407" s="28" t="s">
        <v>133</v>
      </c>
      <c r="F407" s="18">
        <v>149</v>
      </c>
      <c r="G407" s="28" t="s">
        <v>154</v>
      </c>
      <c r="H407" s="49">
        <v>2</v>
      </c>
      <c r="I407" s="29">
        <v>15954</v>
      </c>
      <c r="J407" s="29" t="e">
        <f>VLOOKUP(F407,'rates - 26Q3'!$F$9:$J$1062,6,FALSE)</f>
        <v>#REF!</v>
      </c>
      <c r="K407" s="29">
        <v>1188</v>
      </c>
      <c r="L407" s="30" t="e">
        <f t="shared" si="6"/>
        <v>#REF!</v>
      </c>
      <c r="M407" s="53">
        <v>0</v>
      </c>
      <c r="N407" s="54">
        <v>589.60720952592965</v>
      </c>
      <c r="O407" s="55"/>
      <c r="P407" s="56"/>
      <c r="Q407" s="56"/>
    </row>
    <row r="408" spans="1:17">
      <c r="A408" s="27">
        <v>455</v>
      </c>
      <c r="B408" s="18">
        <v>455128181</v>
      </c>
      <c r="C408" s="28" t="s">
        <v>493</v>
      </c>
      <c r="D408" s="18">
        <v>128</v>
      </c>
      <c r="E408" s="28" t="s">
        <v>133</v>
      </c>
      <c r="F408" s="18">
        <v>181</v>
      </c>
      <c r="G408" s="28" t="s">
        <v>186</v>
      </c>
      <c r="H408" s="49">
        <v>2</v>
      </c>
      <c r="I408" s="29">
        <v>18906</v>
      </c>
      <c r="J408" s="29" t="e">
        <f>VLOOKUP(F408,'rates - 26Q3'!$F$9:$J$1062,6,FALSE)</f>
        <v>#REF!</v>
      </c>
      <c r="K408" s="29">
        <v>1188</v>
      </c>
      <c r="L408" s="30" t="e">
        <f t="shared" si="6"/>
        <v>#REF!</v>
      </c>
      <c r="M408" s="53">
        <v>0</v>
      </c>
      <c r="N408" s="54">
        <v>1275.1143376949149</v>
      </c>
      <c r="O408" s="55"/>
      <c r="P408" s="56"/>
      <c r="Q408" s="56"/>
    </row>
    <row r="409" spans="1:17">
      <c r="A409" s="27">
        <v>455</v>
      </c>
      <c r="B409" s="18">
        <v>455128204</v>
      </c>
      <c r="C409" s="28" t="s">
        <v>493</v>
      </c>
      <c r="D409" s="18">
        <v>128</v>
      </c>
      <c r="E409" s="28" t="s">
        <v>133</v>
      </c>
      <c r="F409" s="18">
        <v>204</v>
      </c>
      <c r="G409" s="28" t="s">
        <v>209</v>
      </c>
      <c r="H409" s="49">
        <v>1</v>
      </c>
      <c r="I409" s="29">
        <v>13123.456961217476</v>
      </c>
      <c r="J409" s="29" t="e">
        <f>VLOOKUP(F409,'rates - 26Q3'!$F$9:$J$1062,6,FALSE)</f>
        <v>#REF!</v>
      </c>
      <c r="K409" s="29">
        <v>1188</v>
      </c>
      <c r="L409" s="30" t="e">
        <f t="shared" si="6"/>
        <v>#REF!</v>
      </c>
      <c r="M409" s="53">
        <v>4326.9445480755148</v>
      </c>
      <c r="N409" s="54">
        <v>8564.2672029865917</v>
      </c>
      <c r="O409" s="55"/>
      <c r="P409" s="56"/>
      <c r="Q409" s="56"/>
    </row>
    <row r="410" spans="1:17">
      <c r="A410" s="27">
        <v>455</v>
      </c>
      <c r="B410" s="18">
        <v>455128745</v>
      </c>
      <c r="C410" s="28" t="s">
        <v>493</v>
      </c>
      <c r="D410" s="18">
        <v>128</v>
      </c>
      <c r="E410" s="28" t="s">
        <v>133</v>
      </c>
      <c r="F410" s="18">
        <v>745</v>
      </c>
      <c r="G410" s="28" t="s">
        <v>402</v>
      </c>
      <c r="H410" s="49">
        <v>6</v>
      </c>
      <c r="I410" s="29">
        <v>11337</v>
      </c>
      <c r="J410" s="29" t="e">
        <f>VLOOKUP(F410,'rates - 26Q3'!$F$9:$J$1062,6,FALSE)</f>
        <v>#REF!</v>
      </c>
      <c r="K410" s="29">
        <v>1188</v>
      </c>
      <c r="L410" s="30" t="e">
        <f t="shared" si="6"/>
        <v>#REF!</v>
      </c>
      <c r="M410" s="53">
        <v>3360.2043071486205</v>
      </c>
      <c r="N410" s="54">
        <v>5357.0716469104445</v>
      </c>
      <c r="O410" s="55"/>
      <c r="P410" s="56"/>
      <c r="Q410" s="56"/>
    </row>
    <row r="411" spans="1:17">
      <c r="A411" s="27">
        <v>455</v>
      </c>
      <c r="B411" s="18">
        <v>455128773</v>
      </c>
      <c r="C411" s="28" t="s">
        <v>493</v>
      </c>
      <c r="D411" s="18">
        <v>128</v>
      </c>
      <c r="E411" s="28" t="s">
        <v>133</v>
      </c>
      <c r="F411" s="18">
        <v>773</v>
      </c>
      <c r="G411" s="28" t="s">
        <v>412</v>
      </c>
      <c r="H411" s="49">
        <v>3</v>
      </c>
      <c r="I411" s="29">
        <v>11089</v>
      </c>
      <c r="J411" s="29" t="e">
        <f>VLOOKUP(F411,'rates - 26Q3'!$F$9:$J$1062,6,FALSE)</f>
        <v>#REF!</v>
      </c>
      <c r="K411" s="29">
        <v>1188</v>
      </c>
      <c r="L411" s="30" t="e">
        <f t="shared" si="6"/>
        <v>#REF!</v>
      </c>
      <c r="M411" s="53">
        <v>2624.1064508451891</v>
      </c>
      <c r="N411" s="54">
        <v>7192.4750863650661</v>
      </c>
      <c r="O411" s="55"/>
      <c r="P411" s="56"/>
      <c r="Q411" s="56"/>
    </row>
    <row r="412" spans="1:17">
      <c r="A412" s="27">
        <v>456</v>
      </c>
      <c r="B412" s="18">
        <v>456160007</v>
      </c>
      <c r="C412" s="28" t="s">
        <v>494</v>
      </c>
      <c r="D412" s="18">
        <v>160</v>
      </c>
      <c r="E412" s="28" t="s">
        <v>165</v>
      </c>
      <c r="F412" s="18">
        <v>7</v>
      </c>
      <c r="G412" s="28" t="s">
        <v>12</v>
      </c>
      <c r="H412" s="49">
        <v>1</v>
      </c>
      <c r="I412" s="29">
        <v>14647.883809275663</v>
      </c>
      <c r="J412" s="29" t="e">
        <f>VLOOKUP(F412,'rates - 26Q3'!$F$9:$J$1062,6,FALSE)</f>
        <v>#REF!</v>
      </c>
      <c r="K412" s="29">
        <v>1188</v>
      </c>
      <c r="L412" s="30" t="e">
        <f t="shared" si="6"/>
        <v>#REF!</v>
      </c>
      <c r="M412" s="53">
        <v>3605.0325431816927</v>
      </c>
      <c r="N412" s="54">
        <v>7673.0520327544727</v>
      </c>
      <c r="O412" s="55"/>
      <c r="P412" s="56"/>
      <c r="Q412" s="56"/>
    </row>
    <row r="413" spans="1:17">
      <c r="A413" s="27">
        <v>456</v>
      </c>
      <c r="B413" s="18">
        <v>456160009</v>
      </c>
      <c r="C413" s="28" t="s">
        <v>494</v>
      </c>
      <c r="D413" s="18">
        <v>160</v>
      </c>
      <c r="E413" s="28" t="s">
        <v>165</v>
      </c>
      <c r="F413" s="18">
        <v>9</v>
      </c>
      <c r="G413" s="28" t="s">
        <v>14</v>
      </c>
      <c r="H413" s="49">
        <v>1</v>
      </c>
      <c r="I413" s="29">
        <v>11462</v>
      </c>
      <c r="J413" s="29" t="e">
        <f>VLOOKUP(F413,'rates - 26Q3'!$F$9:$J$1062,6,FALSE)</f>
        <v>#REF!</v>
      </c>
      <c r="K413" s="29">
        <v>1188</v>
      </c>
      <c r="L413" s="30" t="e">
        <f t="shared" si="6"/>
        <v>#REF!</v>
      </c>
      <c r="M413" s="53">
        <v>4472.3868415729703</v>
      </c>
      <c r="N413" s="54">
        <v>8341.3725249239214</v>
      </c>
      <c r="O413" s="55"/>
      <c r="P413" s="56"/>
      <c r="Q413" s="56"/>
    </row>
    <row r="414" spans="1:17">
      <c r="A414" s="27">
        <v>456</v>
      </c>
      <c r="B414" s="18">
        <v>456160031</v>
      </c>
      <c r="C414" s="28" t="s">
        <v>494</v>
      </c>
      <c r="D414" s="18">
        <v>160</v>
      </c>
      <c r="E414" s="28" t="s">
        <v>165</v>
      </c>
      <c r="F414" s="18">
        <v>31</v>
      </c>
      <c r="G414" s="28" t="s">
        <v>36</v>
      </c>
      <c r="H414" s="49">
        <v>3</v>
      </c>
      <c r="I414" s="29">
        <v>15836</v>
      </c>
      <c r="J414" s="29" t="e">
        <f>VLOOKUP(F414,'rates - 26Q3'!$F$9:$J$1062,6,FALSE)</f>
        <v>#REF!</v>
      </c>
      <c r="K414" s="29">
        <v>1188</v>
      </c>
      <c r="L414" s="30" t="e">
        <f t="shared" si="6"/>
        <v>#REF!</v>
      </c>
      <c r="M414" s="53">
        <v>5053.1707582929375</v>
      </c>
      <c r="N414" s="54">
        <v>8467.9148792427695</v>
      </c>
      <c r="O414" s="55"/>
      <c r="P414" s="56"/>
      <c r="Q414" s="56"/>
    </row>
    <row r="415" spans="1:17">
      <c r="A415" s="27">
        <v>456</v>
      </c>
      <c r="B415" s="18">
        <v>456160056</v>
      </c>
      <c r="C415" s="28" t="s">
        <v>494</v>
      </c>
      <c r="D415" s="18">
        <v>160</v>
      </c>
      <c r="E415" s="28" t="s">
        <v>165</v>
      </c>
      <c r="F415" s="18">
        <v>56</v>
      </c>
      <c r="G415" s="28" t="s">
        <v>61</v>
      </c>
      <c r="H415" s="49">
        <v>4</v>
      </c>
      <c r="I415" s="29">
        <v>16204</v>
      </c>
      <c r="J415" s="29" t="e">
        <f>VLOOKUP(F415,'rates - 26Q3'!$F$9:$J$1062,6,FALSE)</f>
        <v>#REF!</v>
      </c>
      <c r="K415" s="29">
        <v>1188</v>
      </c>
      <c r="L415" s="30" t="e">
        <f t="shared" si="6"/>
        <v>#REF!</v>
      </c>
      <c r="M415" s="53">
        <v>3255.916170019711</v>
      </c>
      <c r="N415" s="54">
        <v>6295.0345884031085</v>
      </c>
      <c r="O415" s="55"/>
      <c r="P415" s="56"/>
      <c r="Q415" s="56"/>
    </row>
    <row r="416" spans="1:17">
      <c r="A416" s="27">
        <v>456</v>
      </c>
      <c r="B416" s="18">
        <v>456160079</v>
      </c>
      <c r="C416" s="28" t="s">
        <v>494</v>
      </c>
      <c r="D416" s="18">
        <v>160</v>
      </c>
      <c r="E416" s="28" t="s">
        <v>165</v>
      </c>
      <c r="F416" s="18">
        <v>79</v>
      </c>
      <c r="G416" s="28" t="s">
        <v>84</v>
      </c>
      <c r="H416" s="49">
        <v>41</v>
      </c>
      <c r="I416" s="29">
        <v>17180</v>
      </c>
      <c r="J416" s="29" t="e">
        <f>VLOOKUP(F416,'rates - 26Q3'!$F$9:$J$1062,6,FALSE)</f>
        <v>#REF!</v>
      </c>
      <c r="K416" s="29">
        <v>1188</v>
      </c>
      <c r="L416" s="30" t="e">
        <f t="shared" si="6"/>
        <v>#REF!</v>
      </c>
      <c r="M416" s="53">
        <v>0</v>
      </c>
      <c r="N416" s="54">
        <v>1740.4704618348733</v>
      </c>
      <c r="O416" s="55"/>
      <c r="P416" s="56"/>
      <c r="Q416" s="56"/>
    </row>
    <row r="417" spans="1:17">
      <c r="A417" s="27">
        <v>456</v>
      </c>
      <c r="B417" s="18">
        <v>456160149</v>
      </c>
      <c r="C417" s="28" t="s">
        <v>494</v>
      </c>
      <c r="D417" s="18">
        <v>160</v>
      </c>
      <c r="E417" s="28" t="s">
        <v>165</v>
      </c>
      <c r="F417" s="18">
        <v>149</v>
      </c>
      <c r="G417" s="28" t="s">
        <v>154</v>
      </c>
      <c r="H417" s="49">
        <v>4</v>
      </c>
      <c r="I417" s="29">
        <v>18618</v>
      </c>
      <c r="J417" s="29" t="e">
        <f>VLOOKUP(F417,'rates - 26Q3'!$F$9:$J$1062,6,FALSE)</f>
        <v>#REF!</v>
      </c>
      <c r="K417" s="29">
        <v>1188</v>
      </c>
      <c r="L417" s="30" t="e">
        <f t="shared" si="6"/>
        <v>#REF!</v>
      </c>
      <c r="M417" s="53">
        <v>0</v>
      </c>
      <c r="N417" s="54">
        <v>688.05986128580844</v>
      </c>
      <c r="O417" s="55"/>
      <c r="P417" s="56"/>
      <c r="Q417" s="56"/>
    </row>
    <row r="418" spans="1:17">
      <c r="A418" s="27">
        <v>456</v>
      </c>
      <c r="B418" s="18">
        <v>456160160</v>
      </c>
      <c r="C418" s="28" t="s">
        <v>494</v>
      </c>
      <c r="D418" s="18">
        <v>160</v>
      </c>
      <c r="E418" s="28" t="s">
        <v>165</v>
      </c>
      <c r="F418" s="18">
        <v>160</v>
      </c>
      <c r="G418" s="28" t="s">
        <v>165</v>
      </c>
      <c r="H418" s="49">
        <v>745</v>
      </c>
      <c r="I418" s="29">
        <v>18770</v>
      </c>
      <c r="J418" s="29" t="e">
        <f>VLOOKUP(F418,'rates - 26Q3'!$F$9:$J$1062,6,FALSE)</f>
        <v>#REF!</v>
      </c>
      <c r="K418" s="29">
        <v>1188</v>
      </c>
      <c r="L418" s="30" t="e">
        <f t="shared" si="6"/>
        <v>#REF!</v>
      </c>
      <c r="M418" s="53">
        <v>0</v>
      </c>
      <c r="N418" s="54">
        <v>756.86403207100739</v>
      </c>
      <c r="O418" s="55"/>
      <c r="P418" s="56"/>
      <c r="Q418" s="56"/>
    </row>
    <row r="419" spans="1:17">
      <c r="A419" s="27">
        <v>456</v>
      </c>
      <c r="B419" s="18">
        <v>456160170</v>
      </c>
      <c r="C419" s="28" t="s">
        <v>494</v>
      </c>
      <c r="D419" s="18">
        <v>160</v>
      </c>
      <c r="E419" s="28" t="s">
        <v>165</v>
      </c>
      <c r="F419" s="18">
        <v>170</v>
      </c>
      <c r="G419" s="28" t="s">
        <v>175</v>
      </c>
      <c r="H419" s="49">
        <v>1</v>
      </c>
      <c r="I419" s="29">
        <v>12746</v>
      </c>
      <c r="J419" s="29" t="e">
        <f>VLOOKUP(F419,'rates - 26Q3'!$F$9:$J$1062,6,FALSE)</f>
        <v>#REF!</v>
      </c>
      <c r="K419" s="29">
        <v>1188</v>
      </c>
      <c r="L419" s="30" t="e">
        <f t="shared" si="6"/>
        <v>#REF!</v>
      </c>
      <c r="M419" s="53">
        <v>705.07793521015628</v>
      </c>
      <c r="N419" s="54">
        <v>4979.0474149593574</v>
      </c>
      <c r="O419" s="55"/>
      <c r="P419" s="56"/>
      <c r="Q419" s="56"/>
    </row>
    <row r="420" spans="1:17">
      <c r="A420" s="27">
        <v>456</v>
      </c>
      <c r="B420" s="18">
        <v>456160181</v>
      </c>
      <c r="C420" s="28" t="s">
        <v>494</v>
      </c>
      <c r="D420" s="18">
        <v>160</v>
      </c>
      <c r="E420" s="28" t="s">
        <v>165</v>
      </c>
      <c r="F420" s="18">
        <v>181</v>
      </c>
      <c r="G420" s="28" t="s">
        <v>186</v>
      </c>
      <c r="H420" s="49">
        <v>3</v>
      </c>
      <c r="I420" s="29">
        <v>15182</v>
      </c>
      <c r="J420" s="29" t="e">
        <f>VLOOKUP(F420,'rates - 26Q3'!$F$9:$J$1062,6,FALSE)</f>
        <v>#REF!</v>
      </c>
      <c r="K420" s="29">
        <v>1188</v>
      </c>
      <c r="L420" s="30" t="e">
        <f t="shared" si="6"/>
        <v>#REF!</v>
      </c>
      <c r="M420" s="53">
        <v>0</v>
      </c>
      <c r="N420" s="54">
        <v>1023.9493216377996</v>
      </c>
      <c r="O420" s="55"/>
      <c r="P420" s="56"/>
      <c r="Q420" s="56"/>
    </row>
    <row r="421" spans="1:17">
      <c r="A421" s="27">
        <v>456</v>
      </c>
      <c r="B421" s="18">
        <v>456160295</v>
      </c>
      <c r="C421" s="28" t="s">
        <v>494</v>
      </c>
      <c r="D421" s="18">
        <v>160</v>
      </c>
      <c r="E421" s="28" t="s">
        <v>165</v>
      </c>
      <c r="F421" s="18">
        <v>295</v>
      </c>
      <c r="G421" s="28" t="s">
        <v>300</v>
      </c>
      <c r="H421" s="49">
        <v>7</v>
      </c>
      <c r="I421" s="29">
        <v>13990</v>
      </c>
      <c r="J421" s="29" t="e">
        <f>VLOOKUP(F421,'rates - 26Q3'!$F$9:$J$1062,6,FALSE)</f>
        <v>#REF!</v>
      </c>
      <c r="K421" s="29">
        <v>1188</v>
      </c>
      <c r="L421" s="30" t="e">
        <f t="shared" si="6"/>
        <v>#REF!</v>
      </c>
      <c r="M421" s="53">
        <v>3655.8116799868876</v>
      </c>
      <c r="N421" s="54">
        <v>8638.544106367277</v>
      </c>
      <c r="O421" s="55"/>
      <c r="P421" s="56"/>
      <c r="Q421" s="56"/>
    </row>
    <row r="422" spans="1:17">
      <c r="A422" s="27">
        <v>456</v>
      </c>
      <c r="B422" s="18">
        <v>456160301</v>
      </c>
      <c r="C422" s="28" t="s">
        <v>494</v>
      </c>
      <c r="D422" s="18">
        <v>160</v>
      </c>
      <c r="E422" s="28" t="s">
        <v>165</v>
      </c>
      <c r="F422" s="18">
        <v>301</v>
      </c>
      <c r="G422" s="28" t="s">
        <v>306</v>
      </c>
      <c r="H422" s="49">
        <v>2</v>
      </c>
      <c r="I422" s="29">
        <v>18457</v>
      </c>
      <c r="J422" s="29" t="e">
        <f>VLOOKUP(F422,'rates - 26Q3'!$F$9:$J$1062,6,FALSE)</f>
        <v>#REF!</v>
      </c>
      <c r="K422" s="29">
        <v>1188</v>
      </c>
      <c r="L422" s="30" t="e">
        <f t="shared" si="6"/>
        <v>#REF!</v>
      </c>
      <c r="M422" s="53">
        <v>3756.4449259353532</v>
      </c>
      <c r="N422" s="54">
        <v>8071.5238725459458</v>
      </c>
      <c r="O422" s="55"/>
      <c r="P422" s="56"/>
      <c r="Q422" s="56"/>
    </row>
    <row r="423" spans="1:17">
      <c r="A423" s="27">
        <v>456</v>
      </c>
      <c r="B423" s="18">
        <v>456160616</v>
      </c>
      <c r="C423" s="28" t="s">
        <v>494</v>
      </c>
      <c r="D423" s="18">
        <v>160</v>
      </c>
      <c r="E423" s="28" t="s">
        <v>165</v>
      </c>
      <c r="F423" s="18">
        <v>616</v>
      </c>
      <c r="G423" s="28" t="s">
        <v>364</v>
      </c>
      <c r="H423" s="49">
        <v>2</v>
      </c>
      <c r="I423" s="29">
        <v>17291</v>
      </c>
      <c r="J423" s="29" t="e">
        <f>VLOOKUP(F423,'rates - 26Q3'!$F$9:$J$1062,6,FALSE)</f>
        <v>#REF!</v>
      </c>
      <c r="K423" s="29">
        <v>1188</v>
      </c>
      <c r="L423" s="30" t="e">
        <f t="shared" si="6"/>
        <v>#REF!</v>
      </c>
      <c r="M423" s="53">
        <v>3283.1985924154651</v>
      </c>
      <c r="N423" s="54">
        <v>6717.8721677850517</v>
      </c>
      <c r="O423" s="55"/>
      <c r="P423" s="56"/>
      <c r="Q423" s="56"/>
    </row>
    <row r="424" spans="1:17">
      <c r="A424" s="27">
        <v>456</v>
      </c>
      <c r="B424" s="18">
        <v>456160735</v>
      </c>
      <c r="C424" s="28" t="s">
        <v>494</v>
      </c>
      <c r="D424" s="18">
        <v>160</v>
      </c>
      <c r="E424" s="28" t="s">
        <v>165</v>
      </c>
      <c r="F424" s="18">
        <v>735</v>
      </c>
      <c r="G424" s="28" t="s">
        <v>400</v>
      </c>
      <c r="H424" s="49">
        <v>1</v>
      </c>
      <c r="I424" s="29">
        <v>20067</v>
      </c>
      <c r="J424" s="29" t="e">
        <f>VLOOKUP(F424,'rates - 26Q3'!$F$9:$J$1062,6,FALSE)</f>
        <v>#REF!</v>
      </c>
      <c r="K424" s="29">
        <v>1188</v>
      </c>
      <c r="L424" s="30" t="e">
        <f t="shared" si="6"/>
        <v>#REF!</v>
      </c>
      <c r="M424" s="53">
        <v>3803.4259740131274</v>
      </c>
      <c r="N424" s="54">
        <v>9461.2725708780818</v>
      </c>
      <c r="O424" s="55"/>
      <c r="P424" s="56"/>
      <c r="Q424" s="56"/>
    </row>
    <row r="425" spans="1:17">
      <c r="A425" s="27">
        <v>458</v>
      </c>
      <c r="B425" s="18">
        <v>458160031</v>
      </c>
      <c r="C425" s="28" t="s">
        <v>495</v>
      </c>
      <c r="D425" s="18">
        <v>160</v>
      </c>
      <c r="E425" s="28" t="s">
        <v>165</v>
      </c>
      <c r="F425" s="18">
        <v>31</v>
      </c>
      <c r="G425" s="28" t="s">
        <v>36</v>
      </c>
      <c r="H425" s="49">
        <v>2</v>
      </c>
      <c r="I425" s="29">
        <v>13785.015331066217</v>
      </c>
      <c r="J425" s="29" t="e">
        <f>VLOOKUP(F425,'rates - 26Q3'!$F$9:$J$1062,6,FALSE)</f>
        <v>#REF!</v>
      </c>
      <c r="K425" s="29">
        <v>1188</v>
      </c>
      <c r="L425" s="30" t="e">
        <f t="shared" si="6"/>
        <v>#REF!</v>
      </c>
      <c r="M425" s="53">
        <v>4398.7140927989167</v>
      </c>
      <c r="N425" s="54">
        <v>7371.2008355977086</v>
      </c>
      <c r="O425" s="55"/>
      <c r="P425" s="56"/>
      <c r="Q425" s="56"/>
    </row>
    <row r="426" spans="1:17">
      <c r="A426" s="27">
        <v>458</v>
      </c>
      <c r="B426" s="18">
        <v>458160056</v>
      </c>
      <c r="C426" s="28" t="s">
        <v>495</v>
      </c>
      <c r="D426" s="18">
        <v>160</v>
      </c>
      <c r="E426" s="28" t="s">
        <v>165</v>
      </c>
      <c r="F426" s="18">
        <v>56</v>
      </c>
      <c r="G426" s="28" t="s">
        <v>61</v>
      </c>
      <c r="H426" s="49">
        <v>2</v>
      </c>
      <c r="I426" s="29">
        <v>15421</v>
      </c>
      <c r="J426" s="29" t="e">
        <f>VLOOKUP(F426,'rates - 26Q3'!$F$9:$J$1062,6,FALSE)</f>
        <v>#REF!</v>
      </c>
      <c r="K426" s="29">
        <v>1188</v>
      </c>
      <c r="L426" s="30" t="e">
        <f t="shared" si="6"/>
        <v>#REF!</v>
      </c>
      <c r="M426" s="53">
        <v>3098.5857354896289</v>
      </c>
      <c r="N426" s="54">
        <v>5990.8496906791115</v>
      </c>
      <c r="O426" s="55"/>
      <c r="P426" s="56"/>
      <c r="Q426" s="56"/>
    </row>
    <row r="427" spans="1:17">
      <c r="A427" s="27">
        <v>458</v>
      </c>
      <c r="B427" s="18">
        <v>458160079</v>
      </c>
      <c r="C427" s="28" t="s">
        <v>495</v>
      </c>
      <c r="D427" s="18">
        <v>160</v>
      </c>
      <c r="E427" s="28" t="s">
        <v>165</v>
      </c>
      <c r="F427" s="18">
        <v>79</v>
      </c>
      <c r="G427" s="28" t="s">
        <v>84</v>
      </c>
      <c r="H427" s="49">
        <v>14</v>
      </c>
      <c r="I427" s="29">
        <v>16327</v>
      </c>
      <c r="J427" s="29" t="e">
        <f>VLOOKUP(F427,'rates - 26Q3'!$F$9:$J$1062,6,FALSE)</f>
        <v>#REF!</v>
      </c>
      <c r="K427" s="29">
        <v>1188</v>
      </c>
      <c r="L427" s="30" t="e">
        <f t="shared" si="6"/>
        <v>#REF!</v>
      </c>
      <c r="M427" s="53">
        <v>0</v>
      </c>
      <c r="N427" s="54">
        <v>1654.0547864015134</v>
      </c>
      <c r="O427" s="55"/>
      <c r="P427" s="56"/>
      <c r="Q427" s="56"/>
    </row>
    <row r="428" spans="1:17">
      <c r="A428" s="27">
        <v>458</v>
      </c>
      <c r="B428" s="18">
        <v>458160149</v>
      </c>
      <c r="C428" s="28" t="s">
        <v>495</v>
      </c>
      <c r="D428" s="18">
        <v>160</v>
      </c>
      <c r="E428" s="28" t="s">
        <v>165</v>
      </c>
      <c r="F428" s="18">
        <v>149</v>
      </c>
      <c r="G428" s="28" t="s">
        <v>154</v>
      </c>
      <c r="H428" s="49">
        <v>1</v>
      </c>
      <c r="I428" s="29">
        <v>21948.890829499142</v>
      </c>
      <c r="J428" s="29" t="e">
        <f>VLOOKUP(F428,'rates - 26Q3'!$F$9:$J$1062,6,FALSE)</f>
        <v>#REF!</v>
      </c>
      <c r="K428" s="29">
        <v>1188</v>
      </c>
      <c r="L428" s="30" t="e">
        <f t="shared" si="6"/>
        <v>#REF!</v>
      </c>
      <c r="M428" s="53">
        <v>0</v>
      </c>
      <c r="N428" s="54">
        <v>811.15859810519396</v>
      </c>
      <c r="O428" s="55"/>
      <c r="P428" s="56"/>
      <c r="Q428" s="56"/>
    </row>
    <row r="429" spans="1:17">
      <c r="A429" s="27">
        <v>458</v>
      </c>
      <c r="B429" s="18">
        <v>458160151</v>
      </c>
      <c r="C429" s="28" t="s">
        <v>495</v>
      </c>
      <c r="D429" s="18">
        <v>160</v>
      </c>
      <c r="E429" s="28" t="s">
        <v>165</v>
      </c>
      <c r="F429" s="18">
        <v>151</v>
      </c>
      <c r="G429" s="28" t="s">
        <v>156</v>
      </c>
      <c r="H429" s="49">
        <v>2</v>
      </c>
      <c r="I429" s="29">
        <v>19727</v>
      </c>
      <c r="J429" s="29" t="e">
        <f>VLOOKUP(F429,'rates - 26Q3'!$F$9:$J$1062,6,FALSE)</f>
        <v>#REF!</v>
      </c>
      <c r="K429" s="29">
        <v>1188</v>
      </c>
      <c r="L429" s="30" t="e">
        <f t="shared" si="6"/>
        <v>#REF!</v>
      </c>
      <c r="M429" s="53">
        <v>882.0486427937758</v>
      </c>
      <c r="N429" s="54">
        <v>4218.5991085603528</v>
      </c>
      <c r="O429" s="55"/>
      <c r="P429" s="56"/>
      <c r="Q429" s="56"/>
    </row>
    <row r="430" spans="1:17">
      <c r="A430" s="27">
        <v>458</v>
      </c>
      <c r="B430" s="18">
        <v>458160160</v>
      </c>
      <c r="C430" s="28" t="s">
        <v>495</v>
      </c>
      <c r="D430" s="18">
        <v>160</v>
      </c>
      <c r="E430" s="28" t="s">
        <v>165</v>
      </c>
      <c r="F430" s="18">
        <v>160</v>
      </c>
      <c r="G430" s="28" t="s">
        <v>165</v>
      </c>
      <c r="H430" s="49">
        <v>101</v>
      </c>
      <c r="I430" s="29">
        <v>21252</v>
      </c>
      <c r="J430" s="29" t="e">
        <f>VLOOKUP(F430,'rates - 26Q3'!$F$9:$J$1062,6,FALSE)</f>
        <v>#REF!</v>
      </c>
      <c r="K430" s="29">
        <v>1188</v>
      </c>
      <c r="L430" s="30" t="e">
        <f t="shared" si="6"/>
        <v>#REF!</v>
      </c>
      <c r="M430" s="53">
        <v>0</v>
      </c>
      <c r="N430" s="54">
        <v>856.94589289147916</v>
      </c>
      <c r="O430" s="55"/>
      <c r="P430" s="56"/>
      <c r="Q430" s="56"/>
    </row>
    <row r="431" spans="1:17">
      <c r="A431" s="27">
        <v>458</v>
      </c>
      <c r="B431" s="18">
        <v>458160176</v>
      </c>
      <c r="C431" s="28" t="s">
        <v>495</v>
      </c>
      <c r="D431" s="18">
        <v>160</v>
      </c>
      <c r="E431" s="28" t="s">
        <v>165</v>
      </c>
      <c r="F431" s="18">
        <v>176</v>
      </c>
      <c r="G431" s="28" t="s">
        <v>181</v>
      </c>
      <c r="H431" s="49">
        <v>1</v>
      </c>
      <c r="I431" s="29">
        <v>12989</v>
      </c>
      <c r="J431" s="29" t="e">
        <f>VLOOKUP(F431,'rates - 26Q3'!$F$9:$J$1062,6,FALSE)</f>
        <v>#REF!</v>
      </c>
      <c r="K431" s="29">
        <v>1188</v>
      </c>
      <c r="L431" s="30" t="e">
        <f t="shared" si="6"/>
        <v>#REF!</v>
      </c>
      <c r="M431" s="53">
        <v>2772.589217113471</v>
      </c>
      <c r="N431" s="54">
        <v>6460.9673462128158</v>
      </c>
      <c r="O431" s="55"/>
      <c r="P431" s="56"/>
      <c r="Q431" s="56"/>
    </row>
    <row r="432" spans="1:17">
      <c r="A432" s="27">
        <v>458</v>
      </c>
      <c r="B432" s="18">
        <v>458160326</v>
      </c>
      <c r="C432" s="28" t="s">
        <v>495</v>
      </c>
      <c r="D432" s="18">
        <v>160</v>
      </c>
      <c r="E432" s="28" t="s">
        <v>165</v>
      </c>
      <c r="F432" s="18">
        <v>326</v>
      </c>
      <c r="G432" s="28" t="s">
        <v>331</v>
      </c>
      <c r="H432" s="49">
        <v>1</v>
      </c>
      <c r="I432" s="29">
        <v>12884.310801281314</v>
      </c>
      <c r="J432" s="29" t="e">
        <f>VLOOKUP(F432,'rates - 26Q3'!$F$9:$J$1062,6,FALSE)</f>
        <v>#REF!</v>
      </c>
      <c r="K432" s="29">
        <v>1188</v>
      </c>
      <c r="L432" s="30" t="e">
        <f t="shared" si="6"/>
        <v>#REF!</v>
      </c>
      <c r="M432" s="53">
        <v>3011.6031779569421</v>
      </c>
      <c r="N432" s="54">
        <v>5411.6375418898606</v>
      </c>
      <c r="O432" s="55"/>
      <c r="P432" s="56"/>
      <c r="Q432" s="56"/>
    </row>
    <row r="433" spans="1:17">
      <c r="A433" s="27">
        <v>463</v>
      </c>
      <c r="B433" s="18">
        <v>463035018</v>
      </c>
      <c r="C433" s="28" t="s">
        <v>496</v>
      </c>
      <c r="D433" s="18">
        <v>35</v>
      </c>
      <c r="E433" s="28" t="s">
        <v>40</v>
      </c>
      <c r="F433" s="18">
        <v>18</v>
      </c>
      <c r="G433" s="28" t="s">
        <v>23</v>
      </c>
      <c r="H433" s="49">
        <v>1</v>
      </c>
      <c r="I433" s="29">
        <v>17601.171054421768</v>
      </c>
      <c r="J433" s="29" t="e">
        <f>VLOOKUP(F433,'rates - 26Q3'!$F$9:$J$1062,6,FALSE)</f>
        <v>#REF!</v>
      </c>
      <c r="K433" s="29">
        <v>1188</v>
      </c>
      <c r="L433" s="30" t="e">
        <f t="shared" si="6"/>
        <v>#REF!</v>
      </c>
      <c r="M433" s="53">
        <v>5794.3004185019126</v>
      </c>
      <c r="N433" s="54">
        <v>16733.649099998005</v>
      </c>
      <c r="O433" s="55"/>
      <c r="P433" s="56"/>
      <c r="Q433" s="56"/>
    </row>
    <row r="434" spans="1:17">
      <c r="A434" s="27">
        <v>463</v>
      </c>
      <c r="B434" s="18">
        <v>463035035</v>
      </c>
      <c r="C434" s="28" t="s">
        <v>496</v>
      </c>
      <c r="D434" s="18">
        <v>35</v>
      </c>
      <c r="E434" s="28" t="s">
        <v>40</v>
      </c>
      <c r="F434" s="18">
        <v>35</v>
      </c>
      <c r="G434" s="28" t="s">
        <v>40</v>
      </c>
      <c r="H434" s="49">
        <v>608</v>
      </c>
      <c r="I434" s="29">
        <v>20456</v>
      </c>
      <c r="J434" s="29" t="e">
        <f>VLOOKUP(F434,'rates - 26Q3'!$F$9:$J$1062,6,FALSE)</f>
        <v>#REF!</v>
      </c>
      <c r="K434" s="29">
        <v>1188</v>
      </c>
      <c r="L434" s="30" t="e">
        <f t="shared" si="6"/>
        <v>#REF!</v>
      </c>
      <c r="M434" s="53">
        <v>4726.5449899481391</v>
      </c>
      <c r="N434" s="54">
        <v>8585.8166729956283</v>
      </c>
      <c r="O434" s="55"/>
      <c r="P434" s="56"/>
      <c r="Q434" s="56"/>
    </row>
    <row r="435" spans="1:17">
      <c r="A435" s="27">
        <v>463</v>
      </c>
      <c r="B435" s="18">
        <v>463035040</v>
      </c>
      <c r="C435" s="28" t="s">
        <v>496</v>
      </c>
      <c r="D435" s="18">
        <v>35</v>
      </c>
      <c r="E435" s="28" t="s">
        <v>40</v>
      </c>
      <c r="F435" s="18">
        <v>40</v>
      </c>
      <c r="G435" s="28" t="s">
        <v>45</v>
      </c>
      <c r="H435" s="49">
        <v>2</v>
      </c>
      <c r="I435" s="29">
        <v>18262</v>
      </c>
      <c r="J435" s="29" t="e">
        <f>VLOOKUP(F435,'rates - 26Q3'!$F$9:$J$1062,6,FALSE)</f>
        <v>#REF!</v>
      </c>
      <c r="K435" s="29">
        <v>1188</v>
      </c>
      <c r="L435" s="30" t="e">
        <f t="shared" si="6"/>
        <v>#REF!</v>
      </c>
      <c r="M435" s="53">
        <v>3481.5082367612085</v>
      </c>
      <c r="N435" s="54">
        <v>5948.3735939930448</v>
      </c>
      <c r="O435" s="55"/>
      <c r="P435" s="56"/>
      <c r="Q435" s="56"/>
    </row>
    <row r="436" spans="1:17">
      <c r="A436" s="27">
        <v>463</v>
      </c>
      <c r="B436" s="18">
        <v>463035044</v>
      </c>
      <c r="C436" s="28" t="s">
        <v>496</v>
      </c>
      <c r="D436" s="18">
        <v>35</v>
      </c>
      <c r="E436" s="28" t="s">
        <v>40</v>
      </c>
      <c r="F436" s="18">
        <v>44</v>
      </c>
      <c r="G436" s="28" t="s">
        <v>49</v>
      </c>
      <c r="H436" s="49">
        <v>5</v>
      </c>
      <c r="I436" s="29">
        <v>19039</v>
      </c>
      <c r="J436" s="29" t="e">
        <f>VLOOKUP(F436,'rates - 26Q3'!$F$9:$J$1062,6,FALSE)</f>
        <v>#REF!</v>
      </c>
      <c r="K436" s="29">
        <v>1188</v>
      </c>
      <c r="L436" s="30" t="e">
        <f t="shared" si="6"/>
        <v>#REF!</v>
      </c>
      <c r="M436" s="53">
        <v>0</v>
      </c>
      <c r="N436" s="54">
        <v>1254.0607022934564</v>
      </c>
      <c r="O436" s="55"/>
      <c r="P436" s="56"/>
      <c r="Q436" s="56"/>
    </row>
    <row r="437" spans="1:17">
      <c r="A437" s="27">
        <v>463</v>
      </c>
      <c r="B437" s="18">
        <v>463035046</v>
      </c>
      <c r="C437" s="28" t="s">
        <v>496</v>
      </c>
      <c r="D437" s="18">
        <v>35</v>
      </c>
      <c r="E437" s="28" t="s">
        <v>40</v>
      </c>
      <c r="F437" s="18">
        <v>46</v>
      </c>
      <c r="G437" s="28" t="s">
        <v>51</v>
      </c>
      <c r="H437" s="49">
        <v>1</v>
      </c>
      <c r="I437" s="29">
        <v>13851.49874879814</v>
      </c>
      <c r="J437" s="29" t="e">
        <f>VLOOKUP(F437,'rates - 26Q3'!$F$9:$J$1062,6,FALSE)</f>
        <v>#REF!</v>
      </c>
      <c r="K437" s="29">
        <v>1188</v>
      </c>
      <c r="L437" s="30" t="e">
        <f t="shared" si="6"/>
        <v>#REF!</v>
      </c>
      <c r="M437" s="53">
        <v>7377.792375128387</v>
      </c>
      <c r="N437" s="54">
        <v>14425.841918259377</v>
      </c>
      <c r="O437" s="55"/>
      <c r="P437" s="56"/>
      <c r="Q437" s="56"/>
    </row>
    <row r="438" spans="1:17">
      <c r="A438" s="27">
        <v>463</v>
      </c>
      <c r="B438" s="18">
        <v>463035093</v>
      </c>
      <c r="C438" s="28" t="s">
        <v>496</v>
      </c>
      <c r="D438" s="18">
        <v>35</v>
      </c>
      <c r="E438" s="28" t="s">
        <v>40</v>
      </c>
      <c r="F438" s="18">
        <v>93</v>
      </c>
      <c r="G438" s="28" t="s">
        <v>98</v>
      </c>
      <c r="H438" s="49">
        <v>1</v>
      </c>
      <c r="I438" s="29">
        <v>16664</v>
      </c>
      <c r="J438" s="29" t="e">
        <f>VLOOKUP(F438,'rates - 26Q3'!$F$9:$J$1062,6,FALSE)</f>
        <v>#REF!</v>
      </c>
      <c r="K438" s="29">
        <v>1188</v>
      </c>
      <c r="L438" s="30" t="e">
        <f t="shared" si="6"/>
        <v>#REF!</v>
      </c>
      <c r="M438" s="53">
        <v>0</v>
      </c>
      <c r="N438" s="54">
        <v>826.6638670264183</v>
      </c>
      <c r="O438" s="55"/>
      <c r="P438" s="56"/>
      <c r="Q438" s="56"/>
    </row>
    <row r="439" spans="1:17">
      <c r="A439" s="27">
        <v>463</v>
      </c>
      <c r="B439" s="18">
        <v>463035207</v>
      </c>
      <c r="C439" s="28" t="s">
        <v>496</v>
      </c>
      <c r="D439" s="18">
        <v>35</v>
      </c>
      <c r="E439" s="28" t="s">
        <v>40</v>
      </c>
      <c r="F439" s="18">
        <v>207</v>
      </c>
      <c r="G439" s="28" t="s">
        <v>212</v>
      </c>
      <c r="H439" s="49">
        <v>1</v>
      </c>
      <c r="I439" s="29">
        <v>11796</v>
      </c>
      <c r="J439" s="29" t="e">
        <f>VLOOKUP(F439,'rates - 26Q3'!$F$9:$J$1062,6,FALSE)</f>
        <v>#REF!</v>
      </c>
      <c r="K439" s="29">
        <v>1188</v>
      </c>
      <c r="L439" s="30" t="e">
        <f t="shared" si="6"/>
        <v>#REF!</v>
      </c>
      <c r="M439" s="53">
        <v>6890.8635369540716</v>
      </c>
      <c r="N439" s="54">
        <v>9380.6011989030048</v>
      </c>
      <c r="O439" s="55"/>
      <c r="P439" s="56"/>
      <c r="Q439" s="56"/>
    </row>
    <row r="440" spans="1:17">
      <c r="A440" s="27">
        <v>463</v>
      </c>
      <c r="B440" s="18">
        <v>463035220</v>
      </c>
      <c r="C440" s="28" t="s">
        <v>496</v>
      </c>
      <c r="D440" s="18">
        <v>35</v>
      </c>
      <c r="E440" s="28" t="s">
        <v>40</v>
      </c>
      <c r="F440" s="18">
        <v>220</v>
      </c>
      <c r="G440" s="28" t="s">
        <v>225</v>
      </c>
      <c r="H440" s="49">
        <v>1</v>
      </c>
      <c r="I440" s="29">
        <v>19036</v>
      </c>
      <c r="J440" s="29" t="e">
        <f>VLOOKUP(F440,'rates - 26Q3'!$F$9:$J$1062,6,FALSE)</f>
        <v>#REF!</v>
      </c>
      <c r="K440" s="29">
        <v>1188</v>
      </c>
      <c r="L440" s="30" t="e">
        <f t="shared" si="6"/>
        <v>#REF!</v>
      </c>
      <c r="M440" s="53">
        <v>4366.0840930193663</v>
      </c>
      <c r="N440" s="54">
        <v>8640.6356862680077</v>
      </c>
      <c r="O440" s="55"/>
      <c r="P440" s="56"/>
      <c r="Q440" s="56"/>
    </row>
    <row r="441" spans="1:17">
      <c r="A441" s="27">
        <v>463</v>
      </c>
      <c r="B441" s="18">
        <v>463035243</v>
      </c>
      <c r="C441" s="28" t="s">
        <v>496</v>
      </c>
      <c r="D441" s="18">
        <v>35</v>
      </c>
      <c r="E441" s="28" t="s">
        <v>40</v>
      </c>
      <c r="F441" s="18">
        <v>243</v>
      </c>
      <c r="G441" s="28" t="s">
        <v>248</v>
      </c>
      <c r="H441" s="49">
        <v>1</v>
      </c>
      <c r="I441" s="29">
        <v>19819</v>
      </c>
      <c r="J441" s="29" t="e">
        <f>VLOOKUP(F441,'rates - 26Q3'!$F$9:$J$1062,6,FALSE)</f>
        <v>#REF!</v>
      </c>
      <c r="K441" s="29">
        <v>1188</v>
      </c>
      <c r="L441" s="30" t="e">
        <f t="shared" si="6"/>
        <v>#REF!</v>
      </c>
      <c r="M441" s="53">
        <v>2128.3876995008468</v>
      </c>
      <c r="N441" s="54">
        <v>4828.167921675762</v>
      </c>
      <c r="O441" s="55"/>
      <c r="P441" s="56"/>
      <c r="Q441" s="56"/>
    </row>
    <row r="442" spans="1:17">
      <c r="A442" s="27">
        <v>463</v>
      </c>
      <c r="B442" s="18">
        <v>463035244</v>
      </c>
      <c r="C442" s="28" t="s">
        <v>496</v>
      </c>
      <c r="D442" s="18">
        <v>35</v>
      </c>
      <c r="E442" s="28" t="s">
        <v>40</v>
      </c>
      <c r="F442" s="18">
        <v>244</v>
      </c>
      <c r="G442" s="28" t="s">
        <v>249</v>
      </c>
      <c r="H442" s="49">
        <v>5</v>
      </c>
      <c r="I442" s="29">
        <v>18028</v>
      </c>
      <c r="J442" s="29" t="e">
        <f>VLOOKUP(F442,'rates - 26Q3'!$F$9:$J$1062,6,FALSE)</f>
        <v>#REF!</v>
      </c>
      <c r="K442" s="29">
        <v>1188</v>
      </c>
      <c r="L442" s="30" t="e">
        <f t="shared" si="6"/>
        <v>#REF!</v>
      </c>
      <c r="M442" s="53">
        <v>4458.9593383657375</v>
      </c>
      <c r="N442" s="54">
        <v>7304.7546019206347</v>
      </c>
      <c r="O442" s="55"/>
      <c r="P442" s="56"/>
      <c r="Q442" s="56"/>
    </row>
    <row r="443" spans="1:17">
      <c r="A443" s="27">
        <v>463</v>
      </c>
      <c r="B443" s="18">
        <v>463035251</v>
      </c>
      <c r="C443" s="28" t="s">
        <v>496</v>
      </c>
      <c r="D443" s="18">
        <v>35</v>
      </c>
      <c r="E443" s="28" t="s">
        <v>40</v>
      </c>
      <c r="F443" s="18">
        <v>251</v>
      </c>
      <c r="G443" s="28" t="s">
        <v>256</v>
      </c>
      <c r="H443" s="49">
        <v>1</v>
      </c>
      <c r="I443" s="29">
        <v>11796</v>
      </c>
      <c r="J443" s="29" t="e">
        <f>VLOOKUP(F443,'rates - 26Q3'!$F$9:$J$1062,6,FALSE)</f>
        <v>#REF!</v>
      </c>
      <c r="K443" s="29">
        <v>1188</v>
      </c>
      <c r="L443" s="30" t="e">
        <f t="shared" si="6"/>
        <v>#REF!</v>
      </c>
      <c r="M443" s="53">
        <v>1519.7528571648254</v>
      </c>
      <c r="N443" s="54">
        <v>3272.3745076910836</v>
      </c>
      <c r="O443" s="55"/>
      <c r="P443" s="56"/>
      <c r="Q443" s="56"/>
    </row>
    <row r="444" spans="1:17">
      <c r="A444" s="27">
        <v>464</v>
      </c>
      <c r="B444" s="18">
        <v>464168030</v>
      </c>
      <c r="C444" s="28" t="s">
        <v>497</v>
      </c>
      <c r="D444" s="18">
        <v>168</v>
      </c>
      <c r="E444" s="28" t="s">
        <v>173</v>
      </c>
      <c r="F444" s="18">
        <v>30</v>
      </c>
      <c r="G444" s="28" t="s">
        <v>35</v>
      </c>
      <c r="H444" s="49">
        <v>11</v>
      </c>
      <c r="I444" s="29">
        <v>15293</v>
      </c>
      <c r="J444" s="29" t="e">
        <f>VLOOKUP(F444,'rates - 26Q3'!$F$9:$J$1062,6,FALSE)</f>
        <v>#REF!</v>
      </c>
      <c r="K444" s="29">
        <v>1188</v>
      </c>
      <c r="L444" s="30" t="e">
        <f t="shared" si="6"/>
        <v>#REF!</v>
      </c>
      <c r="M444" s="53">
        <v>2696.5342332026339</v>
      </c>
      <c r="N444" s="54">
        <v>4439.0920108763275</v>
      </c>
      <c r="O444" s="55"/>
      <c r="P444" s="56"/>
      <c r="Q444" s="56"/>
    </row>
    <row r="445" spans="1:17">
      <c r="A445" s="27">
        <v>464</v>
      </c>
      <c r="B445" s="18">
        <v>464168035</v>
      </c>
      <c r="C445" s="28" t="s">
        <v>497</v>
      </c>
      <c r="D445" s="18">
        <v>168</v>
      </c>
      <c r="E445" s="28" t="s">
        <v>173</v>
      </c>
      <c r="F445" s="18">
        <v>35</v>
      </c>
      <c r="G445" s="28" t="s">
        <v>40</v>
      </c>
      <c r="H445" s="49">
        <v>1</v>
      </c>
      <c r="I445" s="29">
        <v>11462</v>
      </c>
      <c r="J445" s="29" t="e">
        <f>VLOOKUP(F445,'rates - 26Q3'!$F$9:$J$1062,6,FALSE)</f>
        <v>#REF!</v>
      </c>
      <c r="K445" s="29">
        <v>1188</v>
      </c>
      <c r="L445" s="30" t="e">
        <f t="shared" si="6"/>
        <v>#REF!</v>
      </c>
      <c r="M445" s="53">
        <v>2648.3994268080551</v>
      </c>
      <c r="N445" s="54">
        <v>4810.8442855825142</v>
      </c>
      <c r="O445" s="55"/>
      <c r="P445" s="56"/>
      <c r="Q445" s="56"/>
    </row>
    <row r="446" spans="1:17">
      <c r="A446" s="27">
        <v>464</v>
      </c>
      <c r="B446" s="18">
        <v>464168071</v>
      </c>
      <c r="C446" s="28" t="s">
        <v>497</v>
      </c>
      <c r="D446" s="18">
        <v>168</v>
      </c>
      <c r="E446" s="28" t="s">
        <v>173</v>
      </c>
      <c r="F446" s="18">
        <v>71</v>
      </c>
      <c r="G446" s="28" t="s">
        <v>76</v>
      </c>
      <c r="H446" s="49">
        <v>3</v>
      </c>
      <c r="I446" s="29">
        <v>11213</v>
      </c>
      <c r="J446" s="29" t="e">
        <f>VLOOKUP(F446,'rates - 26Q3'!$F$9:$J$1062,6,FALSE)</f>
        <v>#REF!</v>
      </c>
      <c r="K446" s="29">
        <v>1188</v>
      </c>
      <c r="L446" s="30" t="e">
        <f t="shared" si="6"/>
        <v>#REF!</v>
      </c>
      <c r="M446" s="53">
        <v>3378.9761690590312</v>
      </c>
      <c r="N446" s="54">
        <v>5826.6329352454304</v>
      </c>
      <c r="O446" s="55"/>
      <c r="P446" s="56"/>
      <c r="Q446" s="56"/>
    </row>
    <row r="447" spans="1:17">
      <c r="A447" s="27">
        <v>464</v>
      </c>
      <c r="B447" s="18">
        <v>464168163</v>
      </c>
      <c r="C447" s="28" t="s">
        <v>497</v>
      </c>
      <c r="D447" s="18">
        <v>168</v>
      </c>
      <c r="E447" s="28" t="s">
        <v>173</v>
      </c>
      <c r="F447" s="18">
        <v>163</v>
      </c>
      <c r="G447" s="28" t="s">
        <v>168</v>
      </c>
      <c r="H447" s="49">
        <v>29</v>
      </c>
      <c r="I447" s="29">
        <v>15133</v>
      </c>
      <c r="J447" s="29" t="e">
        <f>VLOOKUP(F447,'rates - 26Q3'!$F$9:$J$1062,6,FALSE)</f>
        <v>#REF!</v>
      </c>
      <c r="K447" s="29">
        <v>1188</v>
      </c>
      <c r="L447" s="30" t="e">
        <f t="shared" si="6"/>
        <v>#REF!</v>
      </c>
      <c r="M447" s="53">
        <v>0</v>
      </c>
      <c r="N447" s="54">
        <v>639.19626408161275</v>
      </c>
      <c r="O447" s="55"/>
      <c r="P447" s="56"/>
      <c r="Q447" s="56"/>
    </row>
    <row r="448" spans="1:17">
      <c r="A448" s="27">
        <v>464</v>
      </c>
      <c r="B448" s="18">
        <v>464168168</v>
      </c>
      <c r="C448" s="28" t="s">
        <v>497</v>
      </c>
      <c r="D448" s="18">
        <v>168</v>
      </c>
      <c r="E448" s="28" t="s">
        <v>173</v>
      </c>
      <c r="F448" s="18">
        <v>168</v>
      </c>
      <c r="G448" s="28" t="s">
        <v>173</v>
      </c>
      <c r="H448" s="49">
        <v>79</v>
      </c>
      <c r="I448" s="29">
        <v>12471</v>
      </c>
      <c r="J448" s="29" t="e">
        <f>VLOOKUP(F448,'rates - 26Q3'!$F$9:$J$1062,6,FALSE)</f>
        <v>#REF!</v>
      </c>
      <c r="K448" s="29">
        <v>1188</v>
      </c>
      <c r="L448" s="30" t="e">
        <f t="shared" si="6"/>
        <v>#REF!</v>
      </c>
      <c r="M448" s="53">
        <v>4261.0715684783827</v>
      </c>
      <c r="N448" s="54">
        <v>9100.1312578817779</v>
      </c>
      <c r="O448" s="55"/>
      <c r="P448" s="56"/>
      <c r="Q448" s="56"/>
    </row>
    <row r="449" spans="1:17">
      <c r="A449" s="27">
        <v>464</v>
      </c>
      <c r="B449" s="18">
        <v>464168196</v>
      </c>
      <c r="C449" s="28" t="s">
        <v>497</v>
      </c>
      <c r="D449" s="18">
        <v>168</v>
      </c>
      <c r="E449" s="28" t="s">
        <v>173</v>
      </c>
      <c r="F449" s="18">
        <v>196</v>
      </c>
      <c r="G449" s="28" t="s">
        <v>201</v>
      </c>
      <c r="H449" s="49">
        <v>11</v>
      </c>
      <c r="I449" s="29">
        <v>13040</v>
      </c>
      <c r="J449" s="29" t="e">
        <f>VLOOKUP(F449,'rates - 26Q3'!$F$9:$J$1062,6,FALSE)</f>
        <v>#REF!</v>
      </c>
      <c r="K449" s="29">
        <v>1188</v>
      </c>
      <c r="L449" s="30" t="e">
        <f t="shared" si="6"/>
        <v>#REF!</v>
      </c>
      <c r="M449" s="53">
        <v>3444.8554175085483</v>
      </c>
      <c r="N449" s="54">
        <v>9837.8489844306132</v>
      </c>
      <c r="O449" s="55"/>
      <c r="P449" s="56"/>
      <c r="Q449" s="56"/>
    </row>
    <row r="450" spans="1:17">
      <c r="A450" s="27">
        <v>464</v>
      </c>
      <c r="B450" s="18">
        <v>464168229</v>
      </c>
      <c r="C450" s="28" t="s">
        <v>497</v>
      </c>
      <c r="D450" s="18">
        <v>168</v>
      </c>
      <c r="E450" s="28" t="s">
        <v>173</v>
      </c>
      <c r="F450" s="18">
        <v>229</v>
      </c>
      <c r="G450" s="28" t="s">
        <v>234</v>
      </c>
      <c r="H450" s="49">
        <v>32</v>
      </c>
      <c r="I450" s="29">
        <v>16313</v>
      </c>
      <c r="J450" s="29" t="e">
        <f>VLOOKUP(F450,'rates - 26Q3'!$F$9:$J$1062,6,FALSE)</f>
        <v>#REF!</v>
      </c>
      <c r="K450" s="29">
        <v>1188</v>
      </c>
      <c r="L450" s="30" t="e">
        <f t="shared" si="6"/>
        <v>#REF!</v>
      </c>
      <c r="M450" s="53">
        <v>1092.7749490573842</v>
      </c>
      <c r="N450" s="54">
        <v>3124.1497449780873</v>
      </c>
      <c r="O450" s="55"/>
      <c r="P450" s="56"/>
      <c r="Q450" s="56"/>
    </row>
    <row r="451" spans="1:17">
      <c r="A451" s="27">
        <v>464</v>
      </c>
      <c r="B451" s="18">
        <v>464168258</v>
      </c>
      <c r="C451" s="28" t="s">
        <v>497</v>
      </c>
      <c r="D451" s="18">
        <v>168</v>
      </c>
      <c r="E451" s="28" t="s">
        <v>173</v>
      </c>
      <c r="F451" s="18">
        <v>258</v>
      </c>
      <c r="G451" s="28" t="s">
        <v>263</v>
      </c>
      <c r="H451" s="49">
        <v>19</v>
      </c>
      <c r="I451" s="29">
        <v>17136</v>
      </c>
      <c r="J451" s="29" t="e">
        <f>VLOOKUP(F451,'rates - 26Q3'!$F$9:$J$1062,6,FALSE)</f>
        <v>#REF!</v>
      </c>
      <c r="K451" s="29">
        <v>1188</v>
      </c>
      <c r="L451" s="30" t="e">
        <f t="shared" si="6"/>
        <v>#REF!</v>
      </c>
      <c r="M451" s="53">
        <v>3699.7511435083361</v>
      </c>
      <c r="N451" s="54">
        <v>6705.7524402666131</v>
      </c>
      <c r="O451" s="55"/>
      <c r="P451" s="56"/>
      <c r="Q451" s="56"/>
    </row>
    <row r="452" spans="1:17">
      <c r="A452" s="27">
        <v>464</v>
      </c>
      <c r="B452" s="18">
        <v>464168262</v>
      </c>
      <c r="C452" s="28" t="s">
        <v>497</v>
      </c>
      <c r="D452" s="18">
        <v>168</v>
      </c>
      <c r="E452" s="28" t="s">
        <v>173</v>
      </c>
      <c r="F452" s="18">
        <v>262</v>
      </c>
      <c r="G452" s="28" t="s">
        <v>267</v>
      </c>
      <c r="H452" s="49">
        <v>1</v>
      </c>
      <c r="I452" s="29">
        <v>11462</v>
      </c>
      <c r="J452" s="29" t="e">
        <f>VLOOKUP(F452,'rates - 26Q3'!$F$9:$J$1062,6,FALSE)</f>
        <v>#REF!</v>
      </c>
      <c r="K452" s="29">
        <v>1188</v>
      </c>
      <c r="L452" s="30" t="e">
        <f t="shared" si="6"/>
        <v>#REF!</v>
      </c>
      <c r="M452" s="53">
        <v>761.94970792771528</v>
      </c>
      <c r="N452" s="54">
        <v>5371.3528232029239</v>
      </c>
      <c r="O452" s="55"/>
      <c r="P452" s="56"/>
      <c r="Q452" s="56"/>
    </row>
    <row r="453" spans="1:17">
      <c r="A453" s="27">
        <v>464</v>
      </c>
      <c r="B453" s="18">
        <v>464168291</v>
      </c>
      <c r="C453" s="28" t="s">
        <v>497</v>
      </c>
      <c r="D453" s="18">
        <v>168</v>
      </c>
      <c r="E453" s="28" t="s">
        <v>173</v>
      </c>
      <c r="F453" s="18">
        <v>291</v>
      </c>
      <c r="G453" s="28" t="s">
        <v>296</v>
      </c>
      <c r="H453" s="49">
        <v>40</v>
      </c>
      <c r="I453" s="29">
        <v>12279</v>
      </c>
      <c r="J453" s="29" t="e">
        <f>VLOOKUP(F453,'rates - 26Q3'!$F$9:$J$1062,6,FALSE)</f>
        <v>#REF!</v>
      </c>
      <c r="K453" s="29">
        <v>1188</v>
      </c>
      <c r="L453" s="30" t="e">
        <f t="shared" si="6"/>
        <v>#REF!</v>
      </c>
      <c r="M453" s="53">
        <v>4142.2163805628115</v>
      </c>
      <c r="N453" s="54">
        <v>7498.2348530488598</v>
      </c>
      <c r="O453" s="55"/>
      <c r="P453" s="56"/>
      <c r="Q453" s="56"/>
    </row>
    <row r="454" spans="1:17">
      <c r="A454" s="27">
        <v>466</v>
      </c>
      <c r="B454" s="18">
        <v>466700096</v>
      </c>
      <c r="C454" s="28" t="s">
        <v>498</v>
      </c>
      <c r="D454" s="18">
        <v>700</v>
      </c>
      <c r="E454" s="28" t="s">
        <v>390</v>
      </c>
      <c r="F454" s="18">
        <v>96</v>
      </c>
      <c r="G454" s="28" t="s">
        <v>101</v>
      </c>
      <c r="H454" s="49">
        <v>1</v>
      </c>
      <c r="I454" s="29">
        <v>12988</v>
      </c>
      <c r="J454" s="29" t="e">
        <f>VLOOKUP(F454,'rates - 26Q3'!$F$9:$J$1062,6,FALSE)</f>
        <v>#REF!</v>
      </c>
      <c r="K454" s="29">
        <v>1188</v>
      </c>
      <c r="L454" s="30" t="e">
        <f t="shared" si="6"/>
        <v>#REF!</v>
      </c>
      <c r="M454" s="53">
        <v>5146.4123914775482</v>
      </c>
      <c r="N454" s="54">
        <v>8809.2572254652187</v>
      </c>
      <c r="O454" s="55"/>
      <c r="P454" s="56"/>
      <c r="Q454" s="56"/>
    </row>
    <row r="455" spans="1:17">
      <c r="A455" s="27">
        <v>466</v>
      </c>
      <c r="B455" s="18">
        <v>466700700</v>
      </c>
      <c r="C455" s="28" t="s">
        <v>498</v>
      </c>
      <c r="D455" s="18">
        <v>700</v>
      </c>
      <c r="E455" s="28" t="s">
        <v>390</v>
      </c>
      <c r="F455" s="18">
        <v>700</v>
      </c>
      <c r="G455" s="28" t="s">
        <v>390</v>
      </c>
      <c r="H455" s="49">
        <v>38</v>
      </c>
      <c r="I455" s="29">
        <v>16941</v>
      </c>
      <c r="J455" s="29" t="e">
        <f>VLOOKUP(F455,'rates - 26Q3'!$F$9:$J$1062,6,FALSE)</f>
        <v>#REF!</v>
      </c>
      <c r="K455" s="29">
        <v>1188</v>
      </c>
      <c r="L455" s="30" t="e">
        <f t="shared" si="6"/>
        <v>#REF!</v>
      </c>
      <c r="M455" s="53">
        <v>9825.8589666118096</v>
      </c>
      <c r="N455" s="54">
        <v>19820.685740091067</v>
      </c>
      <c r="O455" s="55"/>
      <c r="P455" s="56"/>
      <c r="Q455" s="56"/>
    </row>
    <row r="456" spans="1:17">
      <c r="A456" s="27">
        <v>466</v>
      </c>
      <c r="B456" s="18">
        <v>466774089</v>
      </c>
      <c r="C456" s="28" t="s">
        <v>498</v>
      </c>
      <c r="D456" s="18">
        <v>774</v>
      </c>
      <c r="E456" s="28" t="s">
        <v>413</v>
      </c>
      <c r="F456" s="18">
        <v>89</v>
      </c>
      <c r="G456" s="28" t="s">
        <v>94</v>
      </c>
      <c r="H456" s="49">
        <v>30</v>
      </c>
      <c r="I456" s="29">
        <v>14435</v>
      </c>
      <c r="J456" s="29" t="e">
        <f>VLOOKUP(F456,'rates - 26Q3'!$F$9:$J$1062,6,FALSE)</f>
        <v>#REF!</v>
      </c>
      <c r="K456" s="29">
        <v>1188</v>
      </c>
      <c r="L456" s="30" t="e">
        <f t="shared" si="6"/>
        <v>#REF!</v>
      </c>
      <c r="M456" s="53">
        <v>14227.485891866174</v>
      </c>
      <c r="N456" s="54">
        <v>23228.129646205874</v>
      </c>
      <c r="O456" s="55"/>
      <c r="P456" s="56"/>
      <c r="Q456" s="56"/>
    </row>
    <row r="457" spans="1:17">
      <c r="A457" s="27">
        <v>466</v>
      </c>
      <c r="B457" s="18">
        <v>466774096</v>
      </c>
      <c r="C457" s="28" t="s">
        <v>498</v>
      </c>
      <c r="D457" s="18">
        <v>774</v>
      </c>
      <c r="E457" s="28" t="s">
        <v>413</v>
      </c>
      <c r="F457" s="18">
        <v>96</v>
      </c>
      <c r="G457" s="28" t="s">
        <v>101</v>
      </c>
      <c r="H457" s="49">
        <v>9</v>
      </c>
      <c r="I457" s="29">
        <v>16369</v>
      </c>
      <c r="J457" s="29" t="e">
        <f>VLOOKUP(F457,'rates - 26Q3'!$F$9:$J$1062,6,FALSE)</f>
        <v>#REF!</v>
      </c>
      <c r="K457" s="29">
        <v>1188</v>
      </c>
      <c r="L457" s="30" t="e">
        <f t="shared" si="6"/>
        <v>#REF!</v>
      </c>
      <c r="M457" s="53">
        <v>6486.1121370569745</v>
      </c>
      <c r="N457" s="54">
        <v>11102.458540471216</v>
      </c>
      <c r="O457" s="55"/>
      <c r="P457" s="56"/>
      <c r="Q457" s="56"/>
    </row>
    <row r="458" spans="1:17">
      <c r="A458" s="27">
        <v>466</v>
      </c>
      <c r="B458" s="18">
        <v>466774221</v>
      </c>
      <c r="C458" s="28" t="s">
        <v>498</v>
      </c>
      <c r="D458" s="18">
        <v>774</v>
      </c>
      <c r="E458" s="28" t="s">
        <v>413</v>
      </c>
      <c r="F458" s="18">
        <v>221</v>
      </c>
      <c r="G458" s="28" t="s">
        <v>226</v>
      </c>
      <c r="H458" s="49">
        <v>17</v>
      </c>
      <c r="I458" s="29">
        <v>14252</v>
      </c>
      <c r="J458" s="29" t="e">
        <f>VLOOKUP(F458,'rates - 26Q3'!$F$9:$J$1062,6,FALSE)</f>
        <v>#REF!</v>
      </c>
      <c r="K458" s="29">
        <v>1188</v>
      </c>
      <c r="L458" s="30" t="e">
        <f t="shared" ref="L458:L521" si="7">SUM(I458:K458)</f>
        <v>#REF!</v>
      </c>
      <c r="M458" s="53">
        <v>13378.189477341624</v>
      </c>
      <c r="N458" s="54">
        <v>17810.71853444264</v>
      </c>
      <c r="O458" s="55"/>
      <c r="P458" s="56"/>
      <c r="Q458" s="56"/>
    </row>
    <row r="459" spans="1:17">
      <c r="A459" s="27">
        <v>466</v>
      </c>
      <c r="B459" s="18">
        <v>466774296</v>
      </c>
      <c r="C459" s="28" t="s">
        <v>498</v>
      </c>
      <c r="D459" s="18">
        <v>774</v>
      </c>
      <c r="E459" s="28" t="s">
        <v>413</v>
      </c>
      <c r="F459" s="18">
        <v>296</v>
      </c>
      <c r="G459" s="28" t="s">
        <v>301</v>
      </c>
      <c r="H459" s="49">
        <v>32</v>
      </c>
      <c r="I459" s="29">
        <v>13616</v>
      </c>
      <c r="J459" s="29" t="e">
        <f>VLOOKUP(F459,'rates - 26Q3'!$F$9:$J$1062,6,FALSE)</f>
        <v>#REF!</v>
      </c>
      <c r="K459" s="29">
        <v>1188</v>
      </c>
      <c r="L459" s="30" t="e">
        <f t="shared" si="7"/>
        <v>#REF!</v>
      </c>
      <c r="M459" s="53">
        <v>14917.048766836408</v>
      </c>
      <c r="N459" s="54">
        <v>20588.6551489466</v>
      </c>
      <c r="O459" s="55"/>
      <c r="P459" s="56"/>
      <c r="Q459" s="56"/>
    </row>
    <row r="460" spans="1:17">
      <c r="A460" s="27">
        <v>466</v>
      </c>
      <c r="B460" s="18">
        <v>466774774</v>
      </c>
      <c r="C460" s="28" t="s">
        <v>498</v>
      </c>
      <c r="D460" s="18">
        <v>774</v>
      </c>
      <c r="E460" s="28" t="s">
        <v>413</v>
      </c>
      <c r="F460" s="18">
        <v>774</v>
      </c>
      <c r="G460" s="28" t="s">
        <v>413</v>
      </c>
      <c r="H460" s="49">
        <v>37</v>
      </c>
      <c r="I460" s="29">
        <v>13980</v>
      </c>
      <c r="J460" s="29" t="e">
        <f>VLOOKUP(F460,'rates - 26Q3'!$F$9:$J$1062,6,FALSE)</f>
        <v>#REF!</v>
      </c>
      <c r="K460" s="29">
        <v>1188</v>
      </c>
      <c r="L460" s="30" t="e">
        <f t="shared" si="7"/>
        <v>#REF!</v>
      </c>
      <c r="M460" s="53">
        <v>23082.266934568339</v>
      </c>
      <c r="N460" s="54">
        <v>30685.545283268511</v>
      </c>
      <c r="O460" s="55"/>
      <c r="P460" s="56"/>
      <c r="Q460" s="56"/>
    </row>
    <row r="461" spans="1:17">
      <c r="A461" s="27">
        <v>469</v>
      </c>
      <c r="B461" s="18">
        <v>469035018</v>
      </c>
      <c r="C461" s="28" t="s">
        <v>499</v>
      </c>
      <c r="D461" s="18">
        <v>35</v>
      </c>
      <c r="E461" s="28" t="s">
        <v>40</v>
      </c>
      <c r="F461" s="18">
        <v>18</v>
      </c>
      <c r="G461" s="28" t="s">
        <v>23</v>
      </c>
      <c r="H461" s="49">
        <v>2</v>
      </c>
      <c r="I461" s="29">
        <v>13026</v>
      </c>
      <c r="J461" s="29" t="e">
        <f>VLOOKUP(F461,'rates - 26Q3'!$F$9:$J$1062,6,FALSE)</f>
        <v>#REF!</v>
      </c>
      <c r="K461" s="29">
        <v>1188</v>
      </c>
      <c r="L461" s="30" t="e">
        <f t="shared" si="7"/>
        <v>#REF!</v>
      </c>
      <c r="M461" s="53">
        <v>4288.1554311379005</v>
      </c>
      <c r="N461" s="54">
        <v>12383.977890028797</v>
      </c>
      <c r="O461" s="55"/>
      <c r="P461" s="56"/>
      <c r="Q461" s="56"/>
    </row>
    <row r="462" spans="1:17">
      <c r="A462" s="27">
        <v>469</v>
      </c>
      <c r="B462" s="18">
        <v>469035035</v>
      </c>
      <c r="C462" s="28" t="s">
        <v>499</v>
      </c>
      <c r="D462" s="18">
        <v>35</v>
      </c>
      <c r="E462" s="28" t="s">
        <v>40</v>
      </c>
      <c r="F462" s="18">
        <v>35</v>
      </c>
      <c r="G462" s="28" t="s">
        <v>40</v>
      </c>
      <c r="H462" s="49">
        <v>1145</v>
      </c>
      <c r="I462" s="29">
        <v>20418</v>
      </c>
      <c r="J462" s="29" t="e">
        <f>VLOOKUP(F462,'rates - 26Q3'!$F$9:$J$1062,6,FALSE)</f>
        <v>#REF!</v>
      </c>
      <c r="K462" s="29">
        <v>1188</v>
      </c>
      <c r="L462" s="30" t="e">
        <f t="shared" si="7"/>
        <v>#REF!</v>
      </c>
      <c r="M462" s="53">
        <v>4717.7647440731889</v>
      </c>
      <c r="N462" s="54">
        <v>8569.8672677563918</v>
      </c>
      <c r="O462" s="55"/>
      <c r="P462" s="56"/>
      <c r="Q462" s="56"/>
    </row>
    <row r="463" spans="1:17">
      <c r="A463" s="27">
        <v>469</v>
      </c>
      <c r="B463" s="18">
        <v>469035044</v>
      </c>
      <c r="C463" s="28" t="s">
        <v>499</v>
      </c>
      <c r="D463" s="18">
        <v>35</v>
      </c>
      <c r="E463" s="28" t="s">
        <v>40</v>
      </c>
      <c r="F463" s="18">
        <v>44</v>
      </c>
      <c r="G463" s="28" t="s">
        <v>49</v>
      </c>
      <c r="H463" s="49">
        <v>7</v>
      </c>
      <c r="I463" s="29">
        <v>14741</v>
      </c>
      <c r="J463" s="29" t="e">
        <f>VLOOKUP(F463,'rates - 26Q3'!$F$9:$J$1062,6,FALSE)</f>
        <v>#REF!</v>
      </c>
      <c r="K463" s="29">
        <v>1188</v>
      </c>
      <c r="L463" s="30" t="e">
        <f t="shared" si="7"/>
        <v>#REF!</v>
      </c>
      <c r="M463" s="53">
        <v>0</v>
      </c>
      <c r="N463" s="54">
        <v>970.96007208928131</v>
      </c>
      <c r="O463" s="55"/>
      <c r="P463" s="56"/>
      <c r="Q463" s="56"/>
    </row>
    <row r="464" spans="1:17">
      <c r="A464" s="27">
        <v>469</v>
      </c>
      <c r="B464" s="18">
        <v>469035048</v>
      </c>
      <c r="C464" s="28" t="s">
        <v>499</v>
      </c>
      <c r="D464" s="18">
        <v>35</v>
      </c>
      <c r="E464" s="28" t="s">
        <v>40</v>
      </c>
      <c r="F464" s="18">
        <v>48</v>
      </c>
      <c r="G464" s="28" t="s">
        <v>53</v>
      </c>
      <c r="H464" s="49">
        <v>1</v>
      </c>
      <c r="I464" s="29">
        <v>19074</v>
      </c>
      <c r="J464" s="29" t="e">
        <f>VLOOKUP(F464,'rates - 26Q3'!$F$9:$J$1062,6,FALSE)</f>
        <v>#REF!</v>
      </c>
      <c r="K464" s="29">
        <v>1188</v>
      </c>
      <c r="L464" s="30" t="e">
        <f t="shared" si="7"/>
        <v>#REF!</v>
      </c>
      <c r="M464" s="53">
        <v>10408.3656519695</v>
      </c>
      <c r="N464" s="54">
        <v>17063.422172662787</v>
      </c>
      <c r="O464" s="55"/>
      <c r="P464" s="56"/>
      <c r="Q464" s="56"/>
    </row>
    <row r="465" spans="1:17">
      <c r="A465" s="27">
        <v>469</v>
      </c>
      <c r="B465" s="18">
        <v>469035050</v>
      </c>
      <c r="C465" s="28" t="s">
        <v>499</v>
      </c>
      <c r="D465" s="18">
        <v>35</v>
      </c>
      <c r="E465" s="28" t="s">
        <v>40</v>
      </c>
      <c r="F465" s="18">
        <v>50</v>
      </c>
      <c r="G465" s="28" t="s">
        <v>55</v>
      </c>
      <c r="H465" s="49">
        <v>2</v>
      </c>
      <c r="I465" s="29">
        <v>17680</v>
      </c>
      <c r="J465" s="29" t="e">
        <f>VLOOKUP(F465,'rates - 26Q3'!$F$9:$J$1062,6,FALSE)</f>
        <v>#REF!</v>
      </c>
      <c r="K465" s="29">
        <v>1188</v>
      </c>
      <c r="L465" s="30" t="e">
        <f t="shared" si="7"/>
        <v>#REF!</v>
      </c>
      <c r="M465" s="53">
        <v>5349.2124957019078</v>
      </c>
      <c r="N465" s="54">
        <v>8329.1630818395788</v>
      </c>
      <c r="O465" s="55"/>
      <c r="P465" s="56"/>
      <c r="Q465" s="56"/>
    </row>
    <row r="466" spans="1:17">
      <c r="A466" s="27">
        <v>469</v>
      </c>
      <c r="B466" s="18">
        <v>469035073</v>
      </c>
      <c r="C466" s="28" t="s">
        <v>499</v>
      </c>
      <c r="D466" s="18">
        <v>35</v>
      </c>
      <c r="E466" s="28" t="s">
        <v>40</v>
      </c>
      <c r="F466" s="18">
        <v>73</v>
      </c>
      <c r="G466" s="28" t="s">
        <v>78</v>
      </c>
      <c r="H466" s="49">
        <v>5</v>
      </c>
      <c r="I466" s="29">
        <v>19543</v>
      </c>
      <c r="J466" s="29" t="e">
        <f>VLOOKUP(F466,'rates - 26Q3'!$F$9:$J$1062,6,FALSE)</f>
        <v>#REF!</v>
      </c>
      <c r="K466" s="29">
        <v>1188</v>
      </c>
      <c r="L466" s="30" t="e">
        <f t="shared" si="7"/>
        <v>#REF!</v>
      </c>
      <c r="M466" s="53">
        <v>10375.678409526674</v>
      </c>
      <c r="N466" s="54">
        <v>15206.834344161907</v>
      </c>
      <c r="O466" s="55"/>
      <c r="P466" s="56"/>
      <c r="Q466" s="56"/>
    </row>
    <row r="467" spans="1:17">
      <c r="A467" s="27">
        <v>469</v>
      </c>
      <c r="B467" s="18">
        <v>469035093</v>
      </c>
      <c r="C467" s="28" t="s">
        <v>499</v>
      </c>
      <c r="D467" s="18">
        <v>35</v>
      </c>
      <c r="E467" s="28" t="s">
        <v>40</v>
      </c>
      <c r="F467" s="18">
        <v>93</v>
      </c>
      <c r="G467" s="28" t="s">
        <v>98</v>
      </c>
      <c r="H467" s="49">
        <v>1</v>
      </c>
      <c r="I467" s="29">
        <v>26995</v>
      </c>
      <c r="J467" s="29" t="e">
        <f>VLOOKUP(F467,'rates - 26Q3'!$F$9:$J$1062,6,FALSE)</f>
        <v>#REF!</v>
      </c>
      <c r="K467" s="29">
        <v>1188</v>
      </c>
      <c r="L467" s="30" t="e">
        <f t="shared" si="7"/>
        <v>#REF!</v>
      </c>
      <c r="M467" s="53">
        <v>0</v>
      </c>
      <c r="N467" s="54">
        <v>1339.1617312996968</v>
      </c>
      <c r="O467" s="55"/>
      <c r="P467" s="56"/>
      <c r="Q467" s="56"/>
    </row>
    <row r="468" spans="1:17">
      <c r="A468" s="27">
        <v>469</v>
      </c>
      <c r="B468" s="18">
        <v>469035095</v>
      </c>
      <c r="C468" s="28" t="s">
        <v>499</v>
      </c>
      <c r="D468" s="18">
        <v>35</v>
      </c>
      <c r="E468" s="28" t="s">
        <v>40</v>
      </c>
      <c r="F468" s="18">
        <v>95</v>
      </c>
      <c r="G468" s="28" t="s">
        <v>100</v>
      </c>
      <c r="H468" s="49">
        <v>1</v>
      </c>
      <c r="I468" s="29">
        <v>20903.900050358614</v>
      </c>
      <c r="J468" s="29" t="e">
        <f>VLOOKUP(F468,'rates - 26Q3'!$F$9:$J$1062,6,FALSE)</f>
        <v>#REF!</v>
      </c>
      <c r="K468" s="29">
        <v>1188</v>
      </c>
      <c r="L468" s="30" t="e">
        <f t="shared" si="7"/>
        <v>#REF!</v>
      </c>
      <c r="M468" s="53">
        <v>0</v>
      </c>
      <c r="N468" s="54">
        <v>273.38507750089411</v>
      </c>
      <c r="O468" s="55"/>
      <c r="P468" s="56"/>
      <c r="Q468" s="56"/>
    </row>
    <row r="469" spans="1:17">
      <c r="A469" s="27">
        <v>469</v>
      </c>
      <c r="B469" s="18">
        <v>469035133</v>
      </c>
      <c r="C469" s="28" t="s">
        <v>499</v>
      </c>
      <c r="D469" s="18">
        <v>35</v>
      </c>
      <c r="E469" s="28" t="s">
        <v>40</v>
      </c>
      <c r="F469" s="18">
        <v>133</v>
      </c>
      <c r="G469" s="28" t="s">
        <v>138</v>
      </c>
      <c r="H469" s="49">
        <v>1</v>
      </c>
      <c r="I469" s="29">
        <v>13846</v>
      </c>
      <c r="J469" s="29" t="e">
        <f>VLOOKUP(F469,'rates - 26Q3'!$F$9:$J$1062,6,FALSE)</f>
        <v>#REF!</v>
      </c>
      <c r="K469" s="29">
        <v>1188</v>
      </c>
      <c r="L469" s="30" t="e">
        <f t="shared" si="7"/>
        <v>#REF!</v>
      </c>
      <c r="M469" s="53">
        <v>260.30093994021809</v>
      </c>
      <c r="N469" s="54">
        <v>4339.4079657685252</v>
      </c>
      <c r="O469" s="55"/>
      <c r="P469" s="56"/>
      <c r="Q469" s="56"/>
    </row>
    <row r="470" spans="1:17">
      <c r="A470" s="27">
        <v>469</v>
      </c>
      <c r="B470" s="18">
        <v>469035163</v>
      </c>
      <c r="C470" s="28" t="s">
        <v>499</v>
      </c>
      <c r="D470" s="18">
        <v>35</v>
      </c>
      <c r="E470" s="28" t="s">
        <v>40</v>
      </c>
      <c r="F470" s="18">
        <v>163</v>
      </c>
      <c r="G470" s="28" t="s">
        <v>168</v>
      </c>
      <c r="H470" s="49">
        <v>1</v>
      </c>
      <c r="I470" s="29">
        <v>13846</v>
      </c>
      <c r="J470" s="29" t="e">
        <f>VLOOKUP(F470,'rates - 26Q3'!$F$9:$J$1062,6,FALSE)</f>
        <v>#REF!</v>
      </c>
      <c r="K470" s="29">
        <v>1188</v>
      </c>
      <c r="L470" s="30" t="e">
        <f t="shared" si="7"/>
        <v>#REF!</v>
      </c>
      <c r="M470" s="53">
        <v>0</v>
      </c>
      <c r="N470" s="54">
        <v>584.83522582924888</v>
      </c>
      <c r="O470" s="55"/>
      <c r="P470" s="56"/>
      <c r="Q470" s="56"/>
    </row>
    <row r="471" spans="1:17">
      <c r="A471" s="27">
        <v>469</v>
      </c>
      <c r="B471" s="18">
        <v>469035165</v>
      </c>
      <c r="C471" s="28" t="s">
        <v>499</v>
      </c>
      <c r="D471" s="18">
        <v>35</v>
      </c>
      <c r="E471" s="28" t="s">
        <v>40</v>
      </c>
      <c r="F471" s="18">
        <v>165</v>
      </c>
      <c r="G471" s="28" t="s">
        <v>170</v>
      </c>
      <c r="H471" s="49">
        <v>1</v>
      </c>
      <c r="I471" s="29">
        <v>22241</v>
      </c>
      <c r="J471" s="29" t="e">
        <f>VLOOKUP(F471,'rates - 26Q3'!$F$9:$J$1062,6,FALSE)</f>
        <v>#REF!</v>
      </c>
      <c r="K471" s="29">
        <v>1188</v>
      </c>
      <c r="L471" s="30" t="e">
        <f t="shared" si="7"/>
        <v>#REF!</v>
      </c>
      <c r="M471" s="53">
        <v>0</v>
      </c>
      <c r="N471" s="54">
        <v>1231.0590994687736</v>
      </c>
      <c r="O471" s="55"/>
      <c r="P471" s="56"/>
      <c r="Q471" s="56"/>
    </row>
    <row r="472" spans="1:17">
      <c r="A472" s="27">
        <v>469</v>
      </c>
      <c r="B472" s="18">
        <v>469035177</v>
      </c>
      <c r="C472" s="28" t="s">
        <v>499</v>
      </c>
      <c r="D472" s="18">
        <v>35</v>
      </c>
      <c r="E472" s="28" t="s">
        <v>40</v>
      </c>
      <c r="F472" s="18">
        <v>177</v>
      </c>
      <c r="G472" s="28" t="s">
        <v>182</v>
      </c>
      <c r="H472" s="49">
        <v>1</v>
      </c>
      <c r="I472" s="29">
        <v>13613.126167496504</v>
      </c>
      <c r="J472" s="29" t="e">
        <f>VLOOKUP(F472,'rates - 26Q3'!$F$9:$J$1062,6,FALSE)</f>
        <v>#REF!</v>
      </c>
      <c r="K472" s="29">
        <v>1188</v>
      </c>
      <c r="L472" s="30" t="e">
        <f t="shared" si="7"/>
        <v>#REF!</v>
      </c>
      <c r="M472" s="53">
        <v>3418.6531002334505</v>
      </c>
      <c r="N472" s="54">
        <v>6828.2283451055828</v>
      </c>
      <c r="O472" s="55"/>
      <c r="P472" s="56"/>
      <c r="Q472" s="56"/>
    </row>
    <row r="473" spans="1:17">
      <c r="A473" s="27">
        <v>469</v>
      </c>
      <c r="B473" s="18">
        <v>469035189</v>
      </c>
      <c r="C473" s="28" t="s">
        <v>499</v>
      </c>
      <c r="D473" s="18">
        <v>35</v>
      </c>
      <c r="E473" s="28" t="s">
        <v>40</v>
      </c>
      <c r="F473" s="18">
        <v>189</v>
      </c>
      <c r="G473" s="28" t="s">
        <v>194</v>
      </c>
      <c r="H473" s="49">
        <v>1</v>
      </c>
      <c r="I473" s="29">
        <v>18563</v>
      </c>
      <c r="J473" s="29" t="e">
        <f>VLOOKUP(F473,'rates - 26Q3'!$F$9:$J$1062,6,FALSE)</f>
        <v>#REF!</v>
      </c>
      <c r="K473" s="29">
        <v>1188</v>
      </c>
      <c r="L473" s="30" t="e">
        <f t="shared" si="7"/>
        <v>#REF!</v>
      </c>
      <c r="M473" s="53">
        <v>4481.3857632616964</v>
      </c>
      <c r="N473" s="54">
        <v>7468.3709034155218</v>
      </c>
      <c r="O473" s="55"/>
      <c r="P473" s="56"/>
      <c r="Q473" s="56"/>
    </row>
    <row r="474" spans="1:17">
      <c r="A474" s="27">
        <v>469</v>
      </c>
      <c r="B474" s="18">
        <v>469035207</v>
      </c>
      <c r="C474" s="28" t="s">
        <v>499</v>
      </c>
      <c r="D474" s="18">
        <v>35</v>
      </c>
      <c r="E474" s="28" t="s">
        <v>40</v>
      </c>
      <c r="F474" s="18">
        <v>207</v>
      </c>
      <c r="G474" s="28" t="s">
        <v>212</v>
      </c>
      <c r="H474" s="49">
        <v>2</v>
      </c>
      <c r="I474" s="29">
        <v>14088.946050313845</v>
      </c>
      <c r="J474" s="29" t="e">
        <f>VLOOKUP(F474,'rates - 26Q3'!$F$9:$J$1062,6,FALSE)</f>
        <v>#REF!</v>
      </c>
      <c r="K474" s="29">
        <v>1188</v>
      </c>
      <c r="L474" s="30" t="e">
        <f t="shared" si="7"/>
        <v>#REF!</v>
      </c>
      <c r="M474" s="53">
        <v>8230.3327070380456</v>
      </c>
      <c r="N474" s="54">
        <v>11204.033927674956</v>
      </c>
      <c r="O474" s="55"/>
      <c r="P474" s="56"/>
      <c r="Q474" s="56"/>
    </row>
    <row r="475" spans="1:17">
      <c r="A475" s="27">
        <v>469</v>
      </c>
      <c r="B475" s="18">
        <v>469035220</v>
      </c>
      <c r="C475" s="28" t="s">
        <v>499</v>
      </c>
      <c r="D475" s="18">
        <v>35</v>
      </c>
      <c r="E475" s="28" t="s">
        <v>40</v>
      </c>
      <c r="F475" s="18">
        <v>220</v>
      </c>
      <c r="G475" s="28" t="s">
        <v>225</v>
      </c>
      <c r="H475" s="49">
        <v>3</v>
      </c>
      <c r="I475" s="29">
        <v>17615</v>
      </c>
      <c r="J475" s="29" t="e">
        <f>VLOOKUP(F475,'rates - 26Q3'!$F$9:$J$1062,6,FALSE)</f>
        <v>#REF!</v>
      </c>
      <c r="K475" s="29">
        <v>1188</v>
      </c>
      <c r="L475" s="30" t="e">
        <f t="shared" si="7"/>
        <v>#REF!</v>
      </c>
      <c r="M475" s="53">
        <v>4040.1644935141921</v>
      </c>
      <c r="N475" s="54">
        <v>7995.62920853178</v>
      </c>
      <c r="O475" s="55"/>
      <c r="P475" s="56"/>
      <c r="Q475" s="56"/>
    </row>
    <row r="476" spans="1:17">
      <c r="A476" s="27">
        <v>469</v>
      </c>
      <c r="B476" s="18">
        <v>469035243</v>
      </c>
      <c r="C476" s="28" t="s">
        <v>499</v>
      </c>
      <c r="D476" s="18">
        <v>35</v>
      </c>
      <c r="E476" s="28" t="s">
        <v>40</v>
      </c>
      <c r="F476" s="18">
        <v>243</v>
      </c>
      <c r="G476" s="28" t="s">
        <v>248</v>
      </c>
      <c r="H476" s="49">
        <v>4</v>
      </c>
      <c r="I476" s="29">
        <v>17478</v>
      </c>
      <c r="J476" s="29" t="e">
        <f>VLOOKUP(F476,'rates - 26Q3'!$F$9:$J$1062,6,FALSE)</f>
        <v>#REF!</v>
      </c>
      <c r="K476" s="29">
        <v>1188</v>
      </c>
      <c r="L476" s="30" t="e">
        <f t="shared" si="7"/>
        <v>#REF!</v>
      </c>
      <c r="M476" s="53">
        <v>1876.9847223308825</v>
      </c>
      <c r="N476" s="54">
        <v>4257.8696672409787</v>
      </c>
      <c r="O476" s="55"/>
      <c r="P476" s="56"/>
      <c r="Q476" s="56"/>
    </row>
    <row r="477" spans="1:17">
      <c r="A477" s="27">
        <v>469</v>
      </c>
      <c r="B477" s="18">
        <v>469035244</v>
      </c>
      <c r="C477" s="28" t="s">
        <v>499</v>
      </c>
      <c r="D477" s="18">
        <v>35</v>
      </c>
      <c r="E477" s="28" t="s">
        <v>40</v>
      </c>
      <c r="F477" s="18">
        <v>244</v>
      </c>
      <c r="G477" s="28" t="s">
        <v>249</v>
      </c>
      <c r="H477" s="49">
        <v>9</v>
      </c>
      <c r="I477" s="29">
        <v>16466</v>
      </c>
      <c r="J477" s="29" t="e">
        <f>VLOOKUP(F477,'rates - 26Q3'!$F$9:$J$1062,6,FALSE)</f>
        <v>#REF!</v>
      </c>
      <c r="K477" s="29">
        <v>1188</v>
      </c>
      <c r="L477" s="30" t="e">
        <f t="shared" si="7"/>
        <v>#REF!</v>
      </c>
      <c r="M477" s="53">
        <v>4072.6217254010553</v>
      </c>
      <c r="N477" s="54">
        <v>6671.8487505671837</v>
      </c>
      <c r="O477" s="55"/>
      <c r="P477" s="56"/>
      <c r="Q477" s="56"/>
    </row>
    <row r="478" spans="1:17">
      <c r="A478" s="27">
        <v>469</v>
      </c>
      <c r="B478" s="18">
        <v>469035248</v>
      </c>
      <c r="C478" s="28" t="s">
        <v>499</v>
      </c>
      <c r="D478" s="18">
        <v>35</v>
      </c>
      <c r="E478" s="28" t="s">
        <v>40</v>
      </c>
      <c r="F478" s="18">
        <v>248</v>
      </c>
      <c r="G478" s="28" t="s">
        <v>253</v>
      </c>
      <c r="H478" s="49">
        <v>1</v>
      </c>
      <c r="I478" s="29">
        <v>23170</v>
      </c>
      <c r="J478" s="29" t="e">
        <f>VLOOKUP(F478,'rates - 26Q3'!$F$9:$J$1062,6,FALSE)</f>
        <v>#REF!</v>
      </c>
      <c r="K478" s="29">
        <v>1188</v>
      </c>
      <c r="L478" s="30" t="e">
        <f t="shared" si="7"/>
        <v>#REF!</v>
      </c>
      <c r="M478" s="53">
        <v>747.54326464407495</v>
      </c>
      <c r="N478" s="54">
        <v>2513.6253420612666</v>
      </c>
      <c r="O478" s="55"/>
      <c r="P478" s="56"/>
      <c r="Q478" s="56"/>
    </row>
    <row r="479" spans="1:17">
      <c r="A479" s="27">
        <v>469</v>
      </c>
      <c r="B479" s="18">
        <v>469035274</v>
      </c>
      <c r="C479" s="28" t="s">
        <v>499</v>
      </c>
      <c r="D479" s="18">
        <v>35</v>
      </c>
      <c r="E479" s="28" t="s">
        <v>40</v>
      </c>
      <c r="F479" s="18">
        <v>274</v>
      </c>
      <c r="G479" s="28" t="s">
        <v>279</v>
      </c>
      <c r="H479" s="49">
        <v>1</v>
      </c>
      <c r="I479" s="29">
        <v>13846</v>
      </c>
      <c r="J479" s="29" t="e">
        <f>VLOOKUP(F479,'rates - 26Q3'!$F$9:$J$1062,6,FALSE)</f>
        <v>#REF!</v>
      </c>
      <c r="K479" s="29">
        <v>1188</v>
      </c>
      <c r="L479" s="30" t="e">
        <f t="shared" si="7"/>
        <v>#REF!</v>
      </c>
      <c r="M479" s="53">
        <v>3908.4371478034882</v>
      </c>
      <c r="N479" s="54">
        <v>6693.777573397394</v>
      </c>
      <c r="O479" s="55"/>
      <c r="P479" s="56"/>
      <c r="Q479" s="56"/>
    </row>
    <row r="480" spans="1:17">
      <c r="A480" s="27">
        <v>469</v>
      </c>
      <c r="B480" s="18">
        <v>469035308</v>
      </c>
      <c r="C480" s="28" t="s">
        <v>499</v>
      </c>
      <c r="D480" s="18">
        <v>35</v>
      </c>
      <c r="E480" s="28" t="s">
        <v>40</v>
      </c>
      <c r="F480" s="18">
        <v>308</v>
      </c>
      <c r="G480" s="28" t="s">
        <v>313</v>
      </c>
      <c r="H480" s="49">
        <v>2</v>
      </c>
      <c r="I480" s="29">
        <v>24152</v>
      </c>
      <c r="J480" s="29" t="e">
        <f>VLOOKUP(F480,'rates - 26Q3'!$F$9:$J$1062,6,FALSE)</f>
        <v>#REF!</v>
      </c>
      <c r="K480" s="29">
        <v>1188</v>
      </c>
      <c r="L480" s="30" t="e">
        <f t="shared" si="7"/>
        <v>#REF!</v>
      </c>
      <c r="M480" s="53">
        <v>6476.0279625039148</v>
      </c>
      <c r="N480" s="54">
        <v>14273.512110483658</v>
      </c>
      <c r="O480" s="55"/>
      <c r="P480" s="56"/>
      <c r="Q480" s="56"/>
    </row>
    <row r="481" spans="1:17">
      <c r="A481" s="27">
        <v>469</v>
      </c>
      <c r="B481" s="18">
        <v>469035336</v>
      </c>
      <c r="C481" s="28" t="s">
        <v>499</v>
      </c>
      <c r="D481" s="18">
        <v>35</v>
      </c>
      <c r="E481" s="28" t="s">
        <v>40</v>
      </c>
      <c r="F481" s="18">
        <v>336</v>
      </c>
      <c r="G481" s="28" t="s">
        <v>341</v>
      </c>
      <c r="H481" s="49">
        <v>1</v>
      </c>
      <c r="I481" s="29">
        <v>16410.426652716051</v>
      </c>
      <c r="J481" s="29" t="e">
        <f>VLOOKUP(F481,'rates - 26Q3'!$F$9:$J$1062,6,FALSE)</f>
        <v>#REF!</v>
      </c>
      <c r="K481" s="29">
        <v>1188</v>
      </c>
      <c r="L481" s="30" t="e">
        <f t="shared" si="7"/>
        <v>#REF!</v>
      </c>
      <c r="M481" s="53">
        <v>311.04197754906272</v>
      </c>
      <c r="N481" s="54">
        <v>4337.5839085165062</v>
      </c>
      <c r="O481" s="55"/>
      <c r="P481" s="56"/>
      <c r="Q481" s="56"/>
    </row>
    <row r="482" spans="1:17">
      <c r="A482" s="27">
        <v>470</v>
      </c>
      <c r="B482" s="18">
        <v>470165010</v>
      </c>
      <c r="C482" s="28" t="s">
        <v>500</v>
      </c>
      <c r="D482" s="18">
        <v>165</v>
      </c>
      <c r="E482" s="28" t="s">
        <v>170</v>
      </c>
      <c r="F482" s="18">
        <v>10</v>
      </c>
      <c r="G482" s="28" t="s">
        <v>15</v>
      </c>
      <c r="H482" s="49">
        <v>2</v>
      </c>
      <c r="I482" s="29">
        <v>11799</v>
      </c>
      <c r="J482" s="29" t="e">
        <f>VLOOKUP(F482,'rates - 26Q3'!$F$9:$J$1062,6,FALSE)</f>
        <v>#REF!</v>
      </c>
      <c r="K482" s="29">
        <v>1188</v>
      </c>
      <c r="L482" s="30" t="e">
        <f t="shared" si="7"/>
        <v>#REF!</v>
      </c>
      <c r="M482" s="53">
        <v>2742.6527997403482</v>
      </c>
      <c r="N482" s="54">
        <v>5265.5253946740886</v>
      </c>
      <c r="O482" s="55"/>
      <c r="P482" s="56"/>
      <c r="Q482" s="56"/>
    </row>
    <row r="483" spans="1:17">
      <c r="A483" s="27">
        <v>470</v>
      </c>
      <c r="B483" s="18">
        <v>470165031</v>
      </c>
      <c r="C483" s="28" t="s">
        <v>500</v>
      </c>
      <c r="D483" s="18">
        <v>165</v>
      </c>
      <c r="E483" s="28" t="s">
        <v>170</v>
      </c>
      <c r="F483" s="18">
        <v>31</v>
      </c>
      <c r="G483" s="28" t="s">
        <v>36</v>
      </c>
      <c r="H483" s="49">
        <v>1</v>
      </c>
      <c r="I483" s="29">
        <v>12587</v>
      </c>
      <c r="J483" s="29" t="e">
        <f>VLOOKUP(F483,'rates - 26Q3'!$F$9:$J$1062,6,FALSE)</f>
        <v>#REF!</v>
      </c>
      <c r="K483" s="29">
        <v>1188</v>
      </c>
      <c r="L483" s="30" t="e">
        <f t="shared" si="7"/>
        <v>#REF!</v>
      </c>
      <c r="M483" s="53">
        <v>4016.4347268649399</v>
      </c>
      <c r="N483" s="54">
        <v>6730.5913478800685</v>
      </c>
      <c r="O483" s="55"/>
      <c r="P483" s="56"/>
      <c r="Q483" s="56"/>
    </row>
    <row r="484" spans="1:17">
      <c r="A484" s="27">
        <v>470</v>
      </c>
      <c r="B484" s="18">
        <v>470165035</v>
      </c>
      <c r="C484" s="28" t="s">
        <v>500</v>
      </c>
      <c r="D484" s="18">
        <v>165</v>
      </c>
      <c r="E484" s="28" t="s">
        <v>170</v>
      </c>
      <c r="F484" s="18">
        <v>35</v>
      </c>
      <c r="G484" s="28" t="s">
        <v>40</v>
      </c>
      <c r="H484" s="49">
        <v>4</v>
      </c>
      <c r="I484" s="29">
        <v>15184</v>
      </c>
      <c r="J484" s="29" t="e">
        <f>VLOOKUP(F484,'rates - 26Q3'!$F$9:$J$1062,6,FALSE)</f>
        <v>#REF!</v>
      </c>
      <c r="K484" s="29">
        <v>1188</v>
      </c>
      <c r="L484" s="30" t="e">
        <f t="shared" si="7"/>
        <v>#REF!</v>
      </c>
      <c r="M484" s="53">
        <v>3508.4014043494608</v>
      </c>
      <c r="N484" s="54">
        <v>6373.0465566467356</v>
      </c>
      <c r="O484" s="55"/>
      <c r="P484" s="56"/>
      <c r="Q484" s="56"/>
    </row>
    <row r="485" spans="1:17">
      <c r="A485" s="27">
        <v>470</v>
      </c>
      <c r="B485" s="18">
        <v>470165057</v>
      </c>
      <c r="C485" s="28" t="s">
        <v>500</v>
      </c>
      <c r="D485" s="18">
        <v>165</v>
      </c>
      <c r="E485" s="28" t="s">
        <v>170</v>
      </c>
      <c r="F485" s="18">
        <v>57</v>
      </c>
      <c r="G485" s="28" t="s">
        <v>62</v>
      </c>
      <c r="H485" s="49">
        <v>3</v>
      </c>
      <c r="I485" s="29">
        <v>16731</v>
      </c>
      <c r="J485" s="29" t="e">
        <f>VLOOKUP(F485,'rates - 26Q3'!$F$9:$J$1062,6,FALSE)</f>
        <v>#REF!</v>
      </c>
      <c r="K485" s="29">
        <v>1188</v>
      </c>
      <c r="L485" s="30" t="e">
        <f t="shared" si="7"/>
        <v>#REF!</v>
      </c>
      <c r="M485" s="53">
        <v>256.12284674521652</v>
      </c>
      <c r="N485" s="54">
        <v>881.49959504728758</v>
      </c>
      <c r="O485" s="55"/>
      <c r="P485" s="56"/>
      <c r="Q485" s="56"/>
    </row>
    <row r="486" spans="1:17">
      <c r="A486" s="27">
        <v>470</v>
      </c>
      <c r="B486" s="18">
        <v>470165071</v>
      </c>
      <c r="C486" s="28" t="s">
        <v>500</v>
      </c>
      <c r="D486" s="18">
        <v>165</v>
      </c>
      <c r="E486" s="28" t="s">
        <v>170</v>
      </c>
      <c r="F486" s="18">
        <v>71</v>
      </c>
      <c r="G486" s="28" t="s">
        <v>76</v>
      </c>
      <c r="H486" s="49">
        <v>2</v>
      </c>
      <c r="I486" s="29">
        <v>12392</v>
      </c>
      <c r="J486" s="29" t="e">
        <f>VLOOKUP(F486,'rates - 26Q3'!$F$9:$J$1062,6,FALSE)</f>
        <v>#REF!</v>
      </c>
      <c r="K486" s="29">
        <v>1188</v>
      </c>
      <c r="L486" s="30" t="e">
        <f t="shared" si="7"/>
        <v>#REF!</v>
      </c>
      <c r="M486" s="53">
        <v>3734.2613651100964</v>
      </c>
      <c r="N486" s="54">
        <v>6439.278991666939</v>
      </c>
      <c r="O486" s="55"/>
      <c r="P486" s="56"/>
      <c r="Q486" s="56"/>
    </row>
    <row r="487" spans="1:17">
      <c r="A487" s="27">
        <v>470</v>
      </c>
      <c r="B487" s="18">
        <v>470165093</v>
      </c>
      <c r="C487" s="28" t="s">
        <v>500</v>
      </c>
      <c r="D487" s="18">
        <v>165</v>
      </c>
      <c r="E487" s="28" t="s">
        <v>170</v>
      </c>
      <c r="F487" s="18">
        <v>93</v>
      </c>
      <c r="G487" s="28" t="s">
        <v>98</v>
      </c>
      <c r="H487" s="49">
        <v>269</v>
      </c>
      <c r="I487" s="29">
        <v>17135</v>
      </c>
      <c r="J487" s="29" t="e">
        <f>VLOOKUP(F487,'rates - 26Q3'!$F$9:$J$1062,6,FALSE)</f>
        <v>#REF!</v>
      </c>
      <c r="K487" s="29">
        <v>1188</v>
      </c>
      <c r="L487" s="30" t="e">
        <f t="shared" si="7"/>
        <v>#REF!</v>
      </c>
      <c r="M487" s="53">
        <v>0</v>
      </c>
      <c r="N487" s="54">
        <v>850.02912635007669</v>
      </c>
      <c r="O487" s="55"/>
      <c r="P487" s="56"/>
      <c r="Q487" s="56"/>
    </row>
    <row r="488" spans="1:17">
      <c r="A488" s="27">
        <v>470</v>
      </c>
      <c r="B488" s="18">
        <v>470165128</v>
      </c>
      <c r="C488" s="28" t="s">
        <v>500</v>
      </c>
      <c r="D488" s="18">
        <v>165</v>
      </c>
      <c r="E488" s="28" t="s">
        <v>170</v>
      </c>
      <c r="F488" s="18">
        <v>128</v>
      </c>
      <c r="G488" s="28" t="s">
        <v>133</v>
      </c>
      <c r="H488" s="49">
        <v>7</v>
      </c>
      <c r="I488" s="29">
        <v>14606</v>
      </c>
      <c r="J488" s="29" t="e">
        <f>VLOOKUP(F488,'rates - 26Q3'!$F$9:$J$1062,6,FALSE)</f>
        <v>#REF!</v>
      </c>
      <c r="K488" s="29">
        <v>1188</v>
      </c>
      <c r="L488" s="30" t="e">
        <f t="shared" si="7"/>
        <v>#REF!</v>
      </c>
      <c r="M488" s="53">
        <v>77.137179574341644</v>
      </c>
      <c r="N488" s="54">
        <v>1517.1212217796401</v>
      </c>
      <c r="O488" s="55"/>
      <c r="P488" s="56"/>
      <c r="Q488" s="56"/>
    </row>
    <row r="489" spans="1:17">
      <c r="A489" s="27">
        <v>470</v>
      </c>
      <c r="B489" s="18">
        <v>470165163</v>
      </c>
      <c r="C489" s="28" t="s">
        <v>500</v>
      </c>
      <c r="D489" s="18">
        <v>165</v>
      </c>
      <c r="E489" s="28" t="s">
        <v>170</v>
      </c>
      <c r="F489" s="18">
        <v>163</v>
      </c>
      <c r="G489" s="28" t="s">
        <v>168</v>
      </c>
      <c r="H489" s="49">
        <v>49</v>
      </c>
      <c r="I489" s="29">
        <v>16418</v>
      </c>
      <c r="J489" s="29" t="e">
        <f>VLOOKUP(F489,'rates - 26Q3'!$F$9:$J$1062,6,FALSE)</f>
        <v>#REF!</v>
      </c>
      <c r="K489" s="29">
        <v>1188</v>
      </c>
      <c r="L489" s="30" t="e">
        <f t="shared" si="7"/>
        <v>#REF!</v>
      </c>
      <c r="M489" s="53">
        <v>0</v>
      </c>
      <c r="N489" s="54">
        <v>693.47282519605506</v>
      </c>
      <c r="O489" s="55"/>
      <c r="P489" s="56"/>
      <c r="Q489" s="56"/>
    </row>
    <row r="490" spans="1:17">
      <c r="A490" s="27">
        <v>470</v>
      </c>
      <c r="B490" s="18">
        <v>470165164</v>
      </c>
      <c r="C490" s="28" t="s">
        <v>500</v>
      </c>
      <c r="D490" s="18">
        <v>165</v>
      </c>
      <c r="E490" s="28" t="s">
        <v>170</v>
      </c>
      <c r="F490" s="18">
        <v>164</v>
      </c>
      <c r="G490" s="28" t="s">
        <v>169</v>
      </c>
      <c r="H490" s="49">
        <v>2</v>
      </c>
      <c r="I490" s="29">
        <v>16959</v>
      </c>
      <c r="J490" s="29" t="e">
        <f>VLOOKUP(F490,'rates - 26Q3'!$F$9:$J$1062,6,FALSE)</f>
        <v>#REF!</v>
      </c>
      <c r="K490" s="29">
        <v>1188</v>
      </c>
      <c r="L490" s="30" t="e">
        <f t="shared" si="7"/>
        <v>#REF!</v>
      </c>
      <c r="M490" s="53">
        <v>5277.0275719928941</v>
      </c>
      <c r="N490" s="54">
        <v>8267.5451767699342</v>
      </c>
      <c r="O490" s="55"/>
      <c r="P490" s="56"/>
      <c r="Q490" s="56"/>
    </row>
    <row r="491" spans="1:17">
      <c r="A491" s="27">
        <v>470</v>
      </c>
      <c r="B491" s="18">
        <v>470165165</v>
      </c>
      <c r="C491" s="28" t="s">
        <v>500</v>
      </c>
      <c r="D491" s="18">
        <v>165</v>
      </c>
      <c r="E491" s="28" t="s">
        <v>170</v>
      </c>
      <c r="F491" s="18">
        <v>165</v>
      </c>
      <c r="G491" s="28" t="s">
        <v>170</v>
      </c>
      <c r="H491" s="49">
        <v>475</v>
      </c>
      <c r="I491" s="29">
        <v>15849</v>
      </c>
      <c r="J491" s="29" t="e">
        <f>VLOOKUP(F491,'rates - 26Q3'!$F$9:$J$1062,6,FALSE)</f>
        <v>#REF!</v>
      </c>
      <c r="K491" s="29">
        <v>1188</v>
      </c>
      <c r="L491" s="30" t="e">
        <f t="shared" si="7"/>
        <v>#REF!</v>
      </c>
      <c r="M491" s="53">
        <v>0</v>
      </c>
      <c r="N491" s="54">
        <v>877.25622352774735</v>
      </c>
      <c r="O491" s="55"/>
      <c r="P491" s="56"/>
      <c r="Q491" s="56"/>
    </row>
    <row r="492" spans="1:17">
      <c r="A492" s="27">
        <v>470</v>
      </c>
      <c r="B492" s="18">
        <v>470165176</v>
      </c>
      <c r="C492" s="28" t="s">
        <v>500</v>
      </c>
      <c r="D492" s="18">
        <v>165</v>
      </c>
      <c r="E492" s="28" t="s">
        <v>170</v>
      </c>
      <c r="F492" s="18">
        <v>176</v>
      </c>
      <c r="G492" s="28" t="s">
        <v>181</v>
      </c>
      <c r="H492" s="49">
        <v>202</v>
      </c>
      <c r="I492" s="29">
        <v>14124</v>
      </c>
      <c r="J492" s="29" t="e">
        <f>VLOOKUP(F492,'rates - 26Q3'!$F$9:$J$1062,6,FALSE)</f>
        <v>#REF!</v>
      </c>
      <c r="K492" s="29">
        <v>1188</v>
      </c>
      <c r="L492" s="30" t="e">
        <f t="shared" si="7"/>
        <v>#REF!</v>
      </c>
      <c r="M492" s="53">
        <v>3014.8625839179804</v>
      </c>
      <c r="N492" s="54">
        <v>7025.5372082461945</v>
      </c>
      <c r="O492" s="55"/>
      <c r="P492" s="56"/>
      <c r="Q492" s="56"/>
    </row>
    <row r="493" spans="1:17">
      <c r="A493" s="27">
        <v>470</v>
      </c>
      <c r="B493" s="18">
        <v>470165178</v>
      </c>
      <c r="C493" s="28" t="s">
        <v>500</v>
      </c>
      <c r="D493" s="18">
        <v>165</v>
      </c>
      <c r="E493" s="28" t="s">
        <v>170</v>
      </c>
      <c r="F493" s="18">
        <v>178</v>
      </c>
      <c r="G493" s="28" t="s">
        <v>183</v>
      </c>
      <c r="H493" s="49">
        <v>281</v>
      </c>
      <c r="I493" s="29">
        <v>13009</v>
      </c>
      <c r="J493" s="29" t="e">
        <f>VLOOKUP(F493,'rates - 26Q3'!$F$9:$J$1062,6,FALSE)</f>
        <v>#REF!</v>
      </c>
      <c r="K493" s="29">
        <v>1188</v>
      </c>
      <c r="L493" s="30" t="e">
        <f t="shared" si="7"/>
        <v>#REF!</v>
      </c>
      <c r="M493" s="53">
        <v>678.85992087266823</v>
      </c>
      <c r="N493" s="54">
        <v>2796.5994926539297</v>
      </c>
      <c r="O493" s="55"/>
      <c r="P493" s="56"/>
      <c r="Q493" s="56"/>
    </row>
    <row r="494" spans="1:17">
      <c r="A494" s="27">
        <v>470</v>
      </c>
      <c r="B494" s="18">
        <v>470165181</v>
      </c>
      <c r="C494" s="28" t="s">
        <v>500</v>
      </c>
      <c r="D494" s="18">
        <v>165</v>
      </c>
      <c r="E494" s="28" t="s">
        <v>170</v>
      </c>
      <c r="F494" s="18">
        <v>181</v>
      </c>
      <c r="G494" s="28" t="s">
        <v>186</v>
      </c>
      <c r="H494" s="49">
        <v>9</v>
      </c>
      <c r="I494" s="29">
        <v>20257</v>
      </c>
      <c r="J494" s="29" t="e">
        <f>VLOOKUP(F494,'rates - 26Q3'!$F$9:$J$1062,6,FALSE)</f>
        <v>#REF!</v>
      </c>
      <c r="K494" s="29">
        <v>1188</v>
      </c>
      <c r="L494" s="30" t="e">
        <f t="shared" si="7"/>
        <v>#REF!</v>
      </c>
      <c r="M494" s="53">
        <v>0</v>
      </c>
      <c r="N494" s="54">
        <v>1366.2324732193956</v>
      </c>
      <c r="O494" s="55"/>
      <c r="P494" s="56"/>
      <c r="Q494" s="56"/>
    </row>
    <row r="495" spans="1:17">
      <c r="A495" s="27">
        <v>470</v>
      </c>
      <c r="B495" s="18">
        <v>470165217</v>
      </c>
      <c r="C495" s="28" t="s">
        <v>500</v>
      </c>
      <c r="D495" s="18">
        <v>165</v>
      </c>
      <c r="E495" s="28" t="s">
        <v>170</v>
      </c>
      <c r="F495" s="18">
        <v>217</v>
      </c>
      <c r="G495" s="28" t="s">
        <v>222</v>
      </c>
      <c r="H495" s="49">
        <v>3</v>
      </c>
      <c r="I495" s="29">
        <v>16600</v>
      </c>
      <c r="J495" s="29" t="e">
        <f>VLOOKUP(F495,'rates - 26Q3'!$F$9:$J$1062,6,FALSE)</f>
        <v>#REF!</v>
      </c>
      <c r="K495" s="29">
        <v>1188</v>
      </c>
      <c r="L495" s="30" t="e">
        <f t="shared" si="7"/>
        <v>#REF!</v>
      </c>
      <c r="M495" s="53">
        <v>3995.7007347163963</v>
      </c>
      <c r="N495" s="54">
        <v>10003.908890930292</v>
      </c>
      <c r="O495" s="55"/>
      <c r="P495" s="56"/>
      <c r="Q495" s="56"/>
    </row>
    <row r="496" spans="1:17">
      <c r="A496" s="27">
        <v>470</v>
      </c>
      <c r="B496" s="18">
        <v>470165229</v>
      </c>
      <c r="C496" s="28" t="s">
        <v>500</v>
      </c>
      <c r="D496" s="18">
        <v>165</v>
      </c>
      <c r="E496" s="28" t="s">
        <v>170</v>
      </c>
      <c r="F496" s="18">
        <v>229</v>
      </c>
      <c r="G496" s="28" t="s">
        <v>234</v>
      </c>
      <c r="H496" s="49">
        <v>11</v>
      </c>
      <c r="I496" s="29">
        <v>14440</v>
      </c>
      <c r="J496" s="29" t="e">
        <f>VLOOKUP(F496,'rates - 26Q3'!$F$9:$J$1062,6,FALSE)</f>
        <v>#REF!</v>
      </c>
      <c r="K496" s="29">
        <v>1188</v>
      </c>
      <c r="L496" s="30" t="e">
        <f t="shared" si="7"/>
        <v>#REF!</v>
      </c>
      <c r="M496" s="53">
        <v>967.30645892163375</v>
      </c>
      <c r="N496" s="54">
        <v>2765.4461054057247</v>
      </c>
      <c r="O496" s="55"/>
      <c r="P496" s="56"/>
      <c r="Q496" s="56"/>
    </row>
    <row r="497" spans="1:17">
      <c r="A497" s="27">
        <v>470</v>
      </c>
      <c r="B497" s="18">
        <v>470165246</v>
      </c>
      <c r="C497" s="28" t="s">
        <v>500</v>
      </c>
      <c r="D497" s="18">
        <v>165</v>
      </c>
      <c r="E497" s="28" t="s">
        <v>170</v>
      </c>
      <c r="F497" s="18">
        <v>246</v>
      </c>
      <c r="G497" s="28" t="s">
        <v>251</v>
      </c>
      <c r="H497" s="49">
        <v>1</v>
      </c>
      <c r="I497" s="29">
        <v>11410</v>
      </c>
      <c r="J497" s="29" t="e">
        <f>VLOOKUP(F497,'rates - 26Q3'!$F$9:$J$1062,6,FALSE)</f>
        <v>#REF!</v>
      </c>
      <c r="K497" s="29">
        <v>1188</v>
      </c>
      <c r="L497" s="30" t="e">
        <f t="shared" si="7"/>
        <v>#REF!</v>
      </c>
      <c r="M497" s="53">
        <v>2262.3702602965077</v>
      </c>
      <c r="N497" s="54">
        <v>4465.5515652642935</v>
      </c>
      <c r="O497" s="55"/>
      <c r="P497" s="56"/>
      <c r="Q497" s="56"/>
    </row>
    <row r="498" spans="1:17">
      <c r="A498" s="27">
        <v>470</v>
      </c>
      <c r="B498" s="18">
        <v>470165248</v>
      </c>
      <c r="C498" s="28" t="s">
        <v>500</v>
      </c>
      <c r="D498" s="18">
        <v>165</v>
      </c>
      <c r="E498" s="28" t="s">
        <v>170</v>
      </c>
      <c r="F498" s="18">
        <v>248</v>
      </c>
      <c r="G498" s="28" t="s">
        <v>253</v>
      </c>
      <c r="H498" s="49">
        <v>45</v>
      </c>
      <c r="I498" s="29">
        <v>16592</v>
      </c>
      <c r="J498" s="29" t="e">
        <f>VLOOKUP(F498,'rates - 26Q3'!$F$9:$J$1062,6,FALSE)</f>
        <v>#REF!</v>
      </c>
      <c r="K498" s="29">
        <v>1188</v>
      </c>
      <c r="L498" s="30" t="e">
        <f t="shared" si="7"/>
        <v>#REF!</v>
      </c>
      <c r="M498" s="53">
        <v>535.31453806536229</v>
      </c>
      <c r="N498" s="54">
        <v>1800.0030934605311</v>
      </c>
      <c r="O498" s="55"/>
      <c r="P498" s="56"/>
      <c r="Q498" s="56"/>
    </row>
    <row r="499" spans="1:17">
      <c r="A499" s="27">
        <v>470</v>
      </c>
      <c r="B499" s="18">
        <v>470165262</v>
      </c>
      <c r="C499" s="28" t="s">
        <v>500</v>
      </c>
      <c r="D499" s="18">
        <v>165</v>
      </c>
      <c r="E499" s="28" t="s">
        <v>170</v>
      </c>
      <c r="F499" s="18">
        <v>262</v>
      </c>
      <c r="G499" s="28" t="s">
        <v>267</v>
      </c>
      <c r="H499" s="49">
        <v>89</v>
      </c>
      <c r="I499" s="29">
        <v>14727</v>
      </c>
      <c r="J499" s="29" t="e">
        <f>VLOOKUP(F499,'rates - 26Q3'!$F$9:$J$1062,6,FALSE)</f>
        <v>#REF!</v>
      </c>
      <c r="K499" s="29">
        <v>1188</v>
      </c>
      <c r="L499" s="30" t="e">
        <f t="shared" si="7"/>
        <v>#REF!</v>
      </c>
      <c r="M499" s="53">
        <v>978.99435950545012</v>
      </c>
      <c r="N499" s="54">
        <v>6901.405777988959</v>
      </c>
      <c r="O499" s="55"/>
      <c r="P499" s="56"/>
      <c r="Q499" s="56"/>
    </row>
    <row r="500" spans="1:17">
      <c r="A500" s="27">
        <v>470</v>
      </c>
      <c r="B500" s="18">
        <v>470165274</v>
      </c>
      <c r="C500" s="28" t="s">
        <v>500</v>
      </c>
      <c r="D500" s="18">
        <v>165</v>
      </c>
      <c r="E500" s="28" t="s">
        <v>170</v>
      </c>
      <c r="F500" s="18">
        <v>274</v>
      </c>
      <c r="G500" s="28" t="s">
        <v>279</v>
      </c>
      <c r="H500" s="49">
        <v>3</v>
      </c>
      <c r="I500" s="29">
        <v>11801</v>
      </c>
      <c r="J500" s="29" t="e">
        <f>VLOOKUP(F500,'rates - 26Q3'!$F$9:$J$1062,6,FALSE)</f>
        <v>#REF!</v>
      </c>
      <c r="K500" s="29">
        <v>1188</v>
      </c>
      <c r="L500" s="30" t="e">
        <f t="shared" si="7"/>
        <v>#REF!</v>
      </c>
      <c r="M500" s="53">
        <v>3331.1762806029874</v>
      </c>
      <c r="N500" s="54">
        <v>5705.1328285181735</v>
      </c>
      <c r="O500" s="55"/>
      <c r="P500" s="56"/>
      <c r="Q500" s="56"/>
    </row>
    <row r="501" spans="1:17">
      <c r="A501" s="27">
        <v>470</v>
      </c>
      <c r="B501" s="18">
        <v>470165284</v>
      </c>
      <c r="C501" s="28" t="s">
        <v>500</v>
      </c>
      <c r="D501" s="18">
        <v>165</v>
      </c>
      <c r="E501" s="28" t="s">
        <v>170</v>
      </c>
      <c r="F501" s="18">
        <v>284</v>
      </c>
      <c r="G501" s="28" t="s">
        <v>289</v>
      </c>
      <c r="H501" s="49">
        <v>198</v>
      </c>
      <c r="I501" s="29">
        <v>13159</v>
      </c>
      <c r="J501" s="29" t="e">
        <f>VLOOKUP(F501,'rates - 26Q3'!$F$9:$J$1062,6,FALSE)</f>
        <v>#REF!</v>
      </c>
      <c r="K501" s="29">
        <v>1188</v>
      </c>
      <c r="L501" s="30" t="e">
        <f t="shared" si="7"/>
        <v>#REF!</v>
      </c>
      <c r="M501" s="53">
        <v>3774.1457732659765</v>
      </c>
      <c r="N501" s="54">
        <v>5996.8060279746351</v>
      </c>
      <c r="O501" s="55"/>
      <c r="P501" s="56"/>
      <c r="Q501" s="56"/>
    </row>
    <row r="502" spans="1:17">
      <c r="A502" s="27">
        <v>470</v>
      </c>
      <c r="B502" s="18">
        <v>470165295</v>
      </c>
      <c r="C502" s="28" t="s">
        <v>500</v>
      </c>
      <c r="D502" s="18">
        <v>165</v>
      </c>
      <c r="E502" s="28" t="s">
        <v>170</v>
      </c>
      <c r="F502" s="18">
        <v>295</v>
      </c>
      <c r="G502" s="28" t="s">
        <v>300</v>
      </c>
      <c r="H502" s="49">
        <v>1</v>
      </c>
      <c r="I502" s="29">
        <v>17063</v>
      </c>
      <c r="J502" s="29" t="e">
        <f>VLOOKUP(F502,'rates - 26Q3'!$F$9:$J$1062,6,FALSE)</f>
        <v>#REF!</v>
      </c>
      <c r="K502" s="29">
        <v>1188</v>
      </c>
      <c r="L502" s="30" t="e">
        <f t="shared" si="7"/>
        <v>#REF!</v>
      </c>
      <c r="M502" s="53">
        <v>4458.8359324958037</v>
      </c>
      <c r="N502" s="54">
        <v>10536.059906143306</v>
      </c>
      <c r="O502" s="55"/>
      <c r="P502" s="56"/>
      <c r="Q502" s="56"/>
    </row>
    <row r="503" spans="1:17">
      <c r="A503" s="27">
        <v>470</v>
      </c>
      <c r="B503" s="18">
        <v>470165305</v>
      </c>
      <c r="C503" s="28" t="s">
        <v>500</v>
      </c>
      <c r="D503" s="18">
        <v>165</v>
      </c>
      <c r="E503" s="28" t="s">
        <v>170</v>
      </c>
      <c r="F503" s="18">
        <v>305</v>
      </c>
      <c r="G503" s="28" t="s">
        <v>310</v>
      </c>
      <c r="H503" s="49">
        <v>94</v>
      </c>
      <c r="I503" s="29">
        <v>13163</v>
      </c>
      <c r="J503" s="29" t="e">
        <f>VLOOKUP(F503,'rates - 26Q3'!$F$9:$J$1062,6,FALSE)</f>
        <v>#REF!</v>
      </c>
      <c r="K503" s="29">
        <v>1188</v>
      </c>
      <c r="L503" s="30" t="e">
        <f t="shared" si="7"/>
        <v>#REF!</v>
      </c>
      <c r="M503" s="53">
        <v>2514.503692711809</v>
      </c>
      <c r="N503" s="54">
        <v>5838.5843722349782</v>
      </c>
      <c r="O503" s="55"/>
      <c r="P503" s="56"/>
      <c r="Q503" s="56"/>
    </row>
    <row r="504" spans="1:17">
      <c r="A504" s="27">
        <v>470</v>
      </c>
      <c r="B504" s="18">
        <v>470165342</v>
      </c>
      <c r="C504" s="28" t="s">
        <v>500</v>
      </c>
      <c r="D504" s="18">
        <v>165</v>
      </c>
      <c r="E504" s="28" t="s">
        <v>170</v>
      </c>
      <c r="F504" s="18">
        <v>342</v>
      </c>
      <c r="G504" s="28" t="s">
        <v>347</v>
      </c>
      <c r="H504" s="49">
        <v>2</v>
      </c>
      <c r="I504" s="29">
        <v>14791</v>
      </c>
      <c r="J504" s="29" t="e">
        <f>VLOOKUP(F504,'rates - 26Q3'!$F$9:$J$1062,6,FALSE)</f>
        <v>#REF!</v>
      </c>
      <c r="K504" s="29">
        <v>1188</v>
      </c>
      <c r="L504" s="30" t="e">
        <f t="shared" si="7"/>
        <v>#REF!</v>
      </c>
      <c r="M504" s="53">
        <v>5420.592104706735</v>
      </c>
      <c r="N504" s="54">
        <v>12138.775467431235</v>
      </c>
      <c r="O504" s="55"/>
      <c r="P504" s="56"/>
      <c r="Q504" s="56"/>
    </row>
    <row r="505" spans="1:17">
      <c r="A505" s="27">
        <v>470</v>
      </c>
      <c r="B505" s="18">
        <v>470165346</v>
      </c>
      <c r="C505" s="28" t="s">
        <v>500</v>
      </c>
      <c r="D505" s="18">
        <v>165</v>
      </c>
      <c r="E505" s="28" t="s">
        <v>170</v>
      </c>
      <c r="F505" s="18">
        <v>346</v>
      </c>
      <c r="G505" s="28" t="s">
        <v>351</v>
      </c>
      <c r="H505" s="49">
        <v>6</v>
      </c>
      <c r="I505" s="29">
        <v>17455</v>
      </c>
      <c r="J505" s="29" t="e">
        <f>VLOOKUP(F505,'rates - 26Q3'!$F$9:$J$1062,6,FALSE)</f>
        <v>#REF!</v>
      </c>
      <c r="K505" s="29">
        <v>1188</v>
      </c>
      <c r="L505" s="30" t="e">
        <f t="shared" si="7"/>
        <v>#REF!</v>
      </c>
      <c r="M505" s="53">
        <v>874.25438595767628</v>
      </c>
      <c r="N505" s="54">
        <v>3401.1591883423644</v>
      </c>
      <c r="O505" s="55"/>
      <c r="P505" s="56"/>
      <c r="Q505" s="56"/>
    </row>
    <row r="506" spans="1:17">
      <c r="A506" s="27">
        <v>470</v>
      </c>
      <c r="B506" s="18">
        <v>470165347</v>
      </c>
      <c r="C506" s="28" t="s">
        <v>500</v>
      </c>
      <c r="D506" s="18">
        <v>165</v>
      </c>
      <c r="E506" s="28" t="s">
        <v>170</v>
      </c>
      <c r="F506" s="18">
        <v>347</v>
      </c>
      <c r="G506" s="28" t="s">
        <v>352</v>
      </c>
      <c r="H506" s="49">
        <v>12</v>
      </c>
      <c r="I506" s="29">
        <v>15648</v>
      </c>
      <c r="J506" s="29" t="e">
        <f>VLOOKUP(F506,'rates - 26Q3'!$F$9:$J$1062,6,FALSE)</f>
        <v>#REF!</v>
      </c>
      <c r="K506" s="29">
        <v>1188</v>
      </c>
      <c r="L506" s="30" t="e">
        <f t="shared" si="7"/>
        <v>#REF!</v>
      </c>
      <c r="M506" s="53">
        <v>4968.4801773672225</v>
      </c>
      <c r="N506" s="54">
        <v>8076.8293110909945</v>
      </c>
      <c r="O506" s="55"/>
      <c r="P506" s="56"/>
      <c r="Q506" s="56"/>
    </row>
    <row r="507" spans="1:17">
      <c r="A507" s="27">
        <v>470</v>
      </c>
      <c r="B507" s="18">
        <v>470165705</v>
      </c>
      <c r="C507" s="28" t="s">
        <v>500</v>
      </c>
      <c r="D507" s="18">
        <v>165</v>
      </c>
      <c r="E507" s="28" t="s">
        <v>170</v>
      </c>
      <c r="F507" s="18">
        <v>705</v>
      </c>
      <c r="G507" s="28" t="s">
        <v>391</v>
      </c>
      <c r="H507" s="49">
        <v>2</v>
      </c>
      <c r="I507" s="29">
        <v>12392</v>
      </c>
      <c r="J507" s="29" t="e">
        <f>VLOOKUP(F507,'rates - 26Q3'!$F$9:$J$1062,6,FALSE)</f>
        <v>#REF!</v>
      </c>
      <c r="K507" s="29">
        <v>1188</v>
      </c>
      <c r="L507" s="30" t="e">
        <f t="shared" si="7"/>
        <v>#REF!</v>
      </c>
      <c r="M507" s="53">
        <v>3282.89009670208</v>
      </c>
      <c r="N507" s="54">
        <v>9104.6238059013522</v>
      </c>
      <c r="O507" s="55"/>
      <c r="P507" s="56"/>
      <c r="Q507" s="56"/>
    </row>
    <row r="508" spans="1:17">
      <c r="A508" s="27">
        <v>474</v>
      </c>
      <c r="B508" s="18">
        <v>474097064</v>
      </c>
      <c r="C508" s="28" t="s">
        <v>501</v>
      </c>
      <c r="D508" s="18">
        <v>97</v>
      </c>
      <c r="E508" s="28" t="s">
        <v>102</v>
      </c>
      <c r="F508" s="18">
        <v>64</v>
      </c>
      <c r="G508" s="28" t="s">
        <v>69</v>
      </c>
      <c r="H508" s="49">
        <v>5</v>
      </c>
      <c r="I508" s="29">
        <v>12355</v>
      </c>
      <c r="J508" s="29" t="e">
        <f>VLOOKUP(F508,'rates - 26Q3'!$F$9:$J$1062,6,FALSE)</f>
        <v>#REF!</v>
      </c>
      <c r="K508" s="29">
        <v>1188</v>
      </c>
      <c r="L508" s="30" t="e">
        <f t="shared" si="7"/>
        <v>#REF!</v>
      </c>
      <c r="M508" s="53">
        <v>506.38233902324828</v>
      </c>
      <c r="N508" s="54">
        <v>2048.3682724767314</v>
      </c>
      <c r="O508" s="55"/>
      <c r="P508" s="56"/>
      <c r="Q508" s="56"/>
    </row>
    <row r="509" spans="1:17">
      <c r="A509" s="27">
        <v>474</v>
      </c>
      <c r="B509" s="18">
        <v>474097091</v>
      </c>
      <c r="C509" s="28" t="s">
        <v>501</v>
      </c>
      <c r="D509" s="18">
        <v>97</v>
      </c>
      <c r="E509" s="28" t="s">
        <v>102</v>
      </c>
      <c r="F509" s="18">
        <v>91</v>
      </c>
      <c r="G509" s="28" t="s">
        <v>96</v>
      </c>
      <c r="H509" s="49">
        <v>1</v>
      </c>
      <c r="I509" s="29">
        <v>12038</v>
      </c>
      <c r="J509" s="29" t="e">
        <f>VLOOKUP(F509,'rates - 26Q3'!$F$9:$J$1062,6,FALSE)</f>
        <v>#REF!</v>
      </c>
      <c r="K509" s="29">
        <v>1188</v>
      </c>
      <c r="L509" s="30" t="e">
        <f t="shared" si="7"/>
        <v>#REF!</v>
      </c>
      <c r="M509" s="53">
        <v>7405.6157906816952</v>
      </c>
      <c r="N509" s="54">
        <v>16699.019831742124</v>
      </c>
      <c r="O509" s="55"/>
      <c r="P509" s="56"/>
      <c r="Q509" s="56"/>
    </row>
    <row r="510" spans="1:17">
      <c r="A510" s="27">
        <v>474</v>
      </c>
      <c r="B510" s="18">
        <v>474097097</v>
      </c>
      <c r="C510" s="28" t="s">
        <v>501</v>
      </c>
      <c r="D510" s="18">
        <v>97</v>
      </c>
      <c r="E510" s="28" t="s">
        <v>102</v>
      </c>
      <c r="F510" s="18">
        <v>97</v>
      </c>
      <c r="G510" s="28" t="s">
        <v>102</v>
      </c>
      <c r="H510" s="49">
        <v>185</v>
      </c>
      <c r="I510" s="29">
        <v>18068</v>
      </c>
      <c r="J510" s="29" t="e">
        <f>VLOOKUP(F510,'rates - 26Q3'!$F$9:$J$1062,6,FALSE)</f>
        <v>#REF!</v>
      </c>
      <c r="K510" s="29">
        <v>1188</v>
      </c>
      <c r="L510" s="30" t="e">
        <f t="shared" si="7"/>
        <v>#REF!</v>
      </c>
      <c r="M510" s="53">
        <v>0</v>
      </c>
      <c r="N510" s="54">
        <v>212.89788964569016</v>
      </c>
      <c r="O510" s="55"/>
      <c r="P510" s="56"/>
      <c r="Q510" s="56"/>
    </row>
    <row r="511" spans="1:17">
      <c r="A511" s="27">
        <v>474</v>
      </c>
      <c r="B511" s="18">
        <v>474097103</v>
      </c>
      <c r="C511" s="28" t="s">
        <v>501</v>
      </c>
      <c r="D511" s="18">
        <v>97</v>
      </c>
      <c r="E511" s="28" t="s">
        <v>102</v>
      </c>
      <c r="F511" s="18">
        <v>103</v>
      </c>
      <c r="G511" s="28" t="s">
        <v>108</v>
      </c>
      <c r="H511" s="49">
        <v>9</v>
      </c>
      <c r="I511" s="29">
        <v>16597</v>
      </c>
      <c r="J511" s="29" t="e">
        <f>VLOOKUP(F511,'rates - 26Q3'!$F$9:$J$1062,6,FALSE)</f>
        <v>#REF!</v>
      </c>
      <c r="K511" s="29">
        <v>1188</v>
      </c>
      <c r="L511" s="30" t="e">
        <f t="shared" si="7"/>
        <v>#REF!</v>
      </c>
      <c r="M511" s="53">
        <v>0</v>
      </c>
      <c r="N511" s="54">
        <v>673.31470045311289</v>
      </c>
      <c r="O511" s="55"/>
      <c r="P511" s="56"/>
      <c r="Q511" s="56"/>
    </row>
    <row r="512" spans="1:17">
      <c r="A512" s="27">
        <v>474</v>
      </c>
      <c r="B512" s="18">
        <v>474097153</v>
      </c>
      <c r="C512" s="28" t="s">
        <v>501</v>
      </c>
      <c r="D512" s="18">
        <v>97</v>
      </c>
      <c r="E512" s="28" t="s">
        <v>102</v>
      </c>
      <c r="F512" s="18">
        <v>153</v>
      </c>
      <c r="G512" s="28" t="s">
        <v>158</v>
      </c>
      <c r="H512" s="49">
        <v>27</v>
      </c>
      <c r="I512" s="29">
        <v>16504</v>
      </c>
      <c r="J512" s="29" t="e">
        <f>VLOOKUP(F512,'rates - 26Q3'!$F$9:$J$1062,6,FALSE)</f>
        <v>#REF!</v>
      </c>
      <c r="K512" s="29">
        <v>1188</v>
      </c>
      <c r="L512" s="30" t="e">
        <f t="shared" si="7"/>
        <v>#REF!</v>
      </c>
      <c r="M512" s="53">
        <v>5.6636600638739765E-3</v>
      </c>
      <c r="N512" s="54">
        <v>873.25031790680077</v>
      </c>
      <c r="O512" s="55"/>
      <c r="P512" s="56"/>
      <c r="Q512" s="56"/>
    </row>
    <row r="513" spans="1:17">
      <c r="A513" s="27">
        <v>474</v>
      </c>
      <c r="B513" s="18">
        <v>474097162</v>
      </c>
      <c r="C513" s="28" t="s">
        <v>501</v>
      </c>
      <c r="D513" s="18">
        <v>97</v>
      </c>
      <c r="E513" s="28" t="s">
        <v>102</v>
      </c>
      <c r="F513" s="18">
        <v>162</v>
      </c>
      <c r="G513" s="28" t="s">
        <v>167</v>
      </c>
      <c r="H513" s="49">
        <v>7</v>
      </c>
      <c r="I513" s="29">
        <v>13908</v>
      </c>
      <c r="J513" s="29" t="e">
        <f>VLOOKUP(F513,'rates - 26Q3'!$F$9:$J$1062,6,FALSE)</f>
        <v>#REF!</v>
      </c>
      <c r="K513" s="29">
        <v>1188</v>
      </c>
      <c r="L513" s="30" t="e">
        <f t="shared" si="7"/>
        <v>#REF!</v>
      </c>
      <c r="M513" s="53">
        <v>1659.3314912251553</v>
      </c>
      <c r="N513" s="54">
        <v>3694.7672561682739</v>
      </c>
      <c r="O513" s="55"/>
      <c r="P513" s="56"/>
      <c r="Q513" s="56"/>
    </row>
    <row r="514" spans="1:17">
      <c r="A514" s="27">
        <v>474</v>
      </c>
      <c r="B514" s="18">
        <v>474097343</v>
      </c>
      <c r="C514" s="28" t="s">
        <v>501</v>
      </c>
      <c r="D514" s="18">
        <v>97</v>
      </c>
      <c r="E514" s="28" t="s">
        <v>102</v>
      </c>
      <c r="F514" s="18">
        <v>343</v>
      </c>
      <c r="G514" s="28" t="s">
        <v>348</v>
      </c>
      <c r="H514" s="49">
        <v>6</v>
      </c>
      <c r="I514" s="29">
        <v>16421</v>
      </c>
      <c r="J514" s="29" t="e">
        <f>VLOOKUP(F514,'rates - 26Q3'!$F$9:$J$1062,6,FALSE)</f>
        <v>#REF!</v>
      </c>
      <c r="K514" s="29">
        <v>1188</v>
      </c>
      <c r="L514" s="30" t="e">
        <f t="shared" si="7"/>
        <v>#REF!</v>
      </c>
      <c r="M514" s="53">
        <v>190.45993343275404</v>
      </c>
      <c r="N514" s="54">
        <v>2245.8656332068094</v>
      </c>
      <c r="O514" s="55"/>
      <c r="P514" s="56"/>
      <c r="Q514" s="56"/>
    </row>
    <row r="515" spans="1:17">
      <c r="A515" s="27">
        <v>474</v>
      </c>
      <c r="B515" s="18">
        <v>474097348</v>
      </c>
      <c r="C515" s="28" t="s">
        <v>501</v>
      </c>
      <c r="D515" s="18">
        <v>97</v>
      </c>
      <c r="E515" s="28" t="s">
        <v>102</v>
      </c>
      <c r="F515" s="18">
        <v>348</v>
      </c>
      <c r="G515" s="28" t="s">
        <v>353</v>
      </c>
      <c r="H515" s="49">
        <v>1</v>
      </c>
      <c r="I515" s="29">
        <v>19770</v>
      </c>
      <c r="J515" s="29" t="e">
        <f>VLOOKUP(F515,'rates - 26Q3'!$F$9:$J$1062,6,FALSE)</f>
        <v>#REF!</v>
      </c>
      <c r="K515" s="29">
        <v>1188</v>
      </c>
      <c r="L515" s="30" t="e">
        <f t="shared" si="7"/>
        <v>#REF!</v>
      </c>
      <c r="M515" s="53">
        <v>0</v>
      </c>
      <c r="N515" s="54">
        <v>387.11896565003917</v>
      </c>
      <c r="O515" s="55"/>
      <c r="P515" s="56"/>
      <c r="Q515" s="56"/>
    </row>
    <row r="516" spans="1:17">
      <c r="A516" s="27">
        <v>474</v>
      </c>
      <c r="B516" s="18">
        <v>474097610</v>
      </c>
      <c r="C516" s="28" t="s">
        <v>501</v>
      </c>
      <c r="D516" s="18">
        <v>97</v>
      </c>
      <c r="E516" s="28" t="s">
        <v>102</v>
      </c>
      <c r="F516" s="18">
        <v>610</v>
      </c>
      <c r="G516" s="28" t="s">
        <v>362</v>
      </c>
      <c r="H516" s="49">
        <v>6</v>
      </c>
      <c r="I516" s="29">
        <v>14821</v>
      </c>
      <c r="J516" s="29" t="e">
        <f>VLOOKUP(F516,'rates - 26Q3'!$F$9:$J$1062,6,FALSE)</f>
        <v>#REF!</v>
      </c>
      <c r="K516" s="29">
        <v>1188</v>
      </c>
      <c r="L516" s="30" t="e">
        <f t="shared" si="7"/>
        <v>#REF!</v>
      </c>
      <c r="M516" s="53">
        <v>1819.3479740302791</v>
      </c>
      <c r="N516" s="54">
        <v>3437.7717089137259</v>
      </c>
      <c r="O516" s="55"/>
      <c r="P516" s="56"/>
      <c r="Q516" s="56"/>
    </row>
    <row r="517" spans="1:17">
      <c r="A517" s="27">
        <v>474</v>
      </c>
      <c r="B517" s="18">
        <v>474097615</v>
      </c>
      <c r="C517" s="28" t="s">
        <v>501</v>
      </c>
      <c r="D517" s="18">
        <v>97</v>
      </c>
      <c r="E517" s="28" t="s">
        <v>102</v>
      </c>
      <c r="F517" s="18">
        <v>615</v>
      </c>
      <c r="G517" s="28" t="s">
        <v>363</v>
      </c>
      <c r="H517" s="49">
        <v>3</v>
      </c>
      <c r="I517" s="29">
        <v>19538</v>
      </c>
      <c r="J517" s="29" t="e">
        <f>VLOOKUP(F517,'rates - 26Q3'!$F$9:$J$1062,6,FALSE)</f>
        <v>#REF!</v>
      </c>
      <c r="K517" s="29">
        <v>1188</v>
      </c>
      <c r="L517" s="30" t="e">
        <f t="shared" si="7"/>
        <v>#REF!</v>
      </c>
      <c r="M517" s="53">
        <v>23.191277353507758</v>
      </c>
      <c r="N517" s="54">
        <v>3174.2413368255002</v>
      </c>
      <c r="O517" s="55"/>
      <c r="P517" s="56"/>
      <c r="Q517" s="56"/>
    </row>
    <row r="518" spans="1:17">
      <c r="A518" s="27">
        <v>474</v>
      </c>
      <c r="B518" s="18">
        <v>474097616</v>
      </c>
      <c r="C518" s="28" t="s">
        <v>501</v>
      </c>
      <c r="D518" s="18">
        <v>97</v>
      </c>
      <c r="E518" s="28" t="s">
        <v>102</v>
      </c>
      <c r="F518" s="18">
        <v>616</v>
      </c>
      <c r="G518" s="28" t="s">
        <v>364</v>
      </c>
      <c r="H518" s="49">
        <v>1</v>
      </c>
      <c r="I518" s="29">
        <v>17291</v>
      </c>
      <c r="J518" s="29" t="e">
        <f>VLOOKUP(F518,'rates - 26Q3'!$F$9:$J$1062,6,FALSE)</f>
        <v>#REF!</v>
      </c>
      <c r="K518" s="29">
        <v>1188</v>
      </c>
      <c r="L518" s="30" t="e">
        <f t="shared" si="7"/>
        <v>#REF!</v>
      </c>
      <c r="M518" s="53">
        <v>3283.1985924154651</v>
      </c>
      <c r="N518" s="54">
        <v>6717.8721677850517</v>
      </c>
      <c r="O518" s="55"/>
      <c r="P518" s="56"/>
      <c r="Q518" s="56"/>
    </row>
    <row r="519" spans="1:17">
      <c r="A519" s="27">
        <v>474</v>
      </c>
      <c r="B519" s="18">
        <v>474097620</v>
      </c>
      <c r="C519" s="28" t="s">
        <v>501</v>
      </c>
      <c r="D519" s="18">
        <v>97</v>
      </c>
      <c r="E519" s="28" t="s">
        <v>102</v>
      </c>
      <c r="F519" s="18">
        <v>620</v>
      </c>
      <c r="G519" s="28" t="s">
        <v>366</v>
      </c>
      <c r="H519" s="49">
        <v>2</v>
      </c>
      <c r="I519" s="29">
        <v>15421</v>
      </c>
      <c r="J519" s="29" t="e">
        <f>VLOOKUP(F519,'rates - 26Q3'!$F$9:$J$1062,6,FALSE)</f>
        <v>#REF!</v>
      </c>
      <c r="K519" s="29">
        <v>1188</v>
      </c>
      <c r="L519" s="30" t="e">
        <f t="shared" si="7"/>
        <v>#REF!</v>
      </c>
      <c r="M519" s="53">
        <v>6195.7686132394847</v>
      </c>
      <c r="N519" s="54">
        <v>9919.650792514738</v>
      </c>
      <c r="O519" s="55"/>
      <c r="P519" s="56"/>
      <c r="Q519" s="56"/>
    </row>
    <row r="520" spans="1:17">
      <c r="A520" s="27">
        <v>474</v>
      </c>
      <c r="B520" s="18">
        <v>474097720</v>
      </c>
      <c r="C520" s="28" t="s">
        <v>501</v>
      </c>
      <c r="D520" s="18">
        <v>97</v>
      </c>
      <c r="E520" s="28" t="s">
        <v>102</v>
      </c>
      <c r="F520" s="18">
        <v>720</v>
      </c>
      <c r="G520" s="28" t="s">
        <v>396</v>
      </c>
      <c r="H520" s="49">
        <v>6</v>
      </c>
      <c r="I520" s="29">
        <v>19094</v>
      </c>
      <c r="J520" s="29" t="e">
        <f>VLOOKUP(F520,'rates - 26Q3'!$F$9:$J$1062,6,FALSE)</f>
        <v>#REF!</v>
      </c>
      <c r="K520" s="29">
        <v>1188</v>
      </c>
      <c r="L520" s="30" t="e">
        <f t="shared" si="7"/>
        <v>#REF!</v>
      </c>
      <c r="M520" s="53">
        <v>1941.3094541842875</v>
      </c>
      <c r="N520" s="54">
        <v>5359.9303099585632</v>
      </c>
      <c r="O520" s="55"/>
      <c r="P520" s="56"/>
      <c r="Q520" s="56"/>
    </row>
    <row r="521" spans="1:17">
      <c r="A521" s="27">
        <v>474</v>
      </c>
      <c r="B521" s="18">
        <v>474097725</v>
      </c>
      <c r="C521" s="28" t="s">
        <v>501</v>
      </c>
      <c r="D521" s="18">
        <v>97</v>
      </c>
      <c r="E521" s="28" t="s">
        <v>102</v>
      </c>
      <c r="F521" s="18">
        <v>725</v>
      </c>
      <c r="G521" s="28" t="s">
        <v>397</v>
      </c>
      <c r="H521" s="49">
        <v>2</v>
      </c>
      <c r="I521" s="29">
        <v>11091</v>
      </c>
      <c r="J521" s="29" t="e">
        <f>VLOOKUP(F521,'rates - 26Q3'!$F$9:$J$1062,6,FALSE)</f>
        <v>#REF!</v>
      </c>
      <c r="K521" s="29">
        <v>1188</v>
      </c>
      <c r="L521" s="30" t="e">
        <f t="shared" si="7"/>
        <v>#REF!</v>
      </c>
      <c r="M521" s="53">
        <v>2471.1369365629216</v>
      </c>
      <c r="N521" s="54">
        <v>6435.2175432654876</v>
      </c>
      <c r="O521" s="55"/>
      <c r="P521" s="56"/>
      <c r="Q521" s="56"/>
    </row>
    <row r="522" spans="1:17">
      <c r="A522" s="27">
        <v>474</v>
      </c>
      <c r="B522" s="18">
        <v>474097735</v>
      </c>
      <c r="C522" s="28" t="s">
        <v>501</v>
      </c>
      <c r="D522" s="18">
        <v>97</v>
      </c>
      <c r="E522" s="28" t="s">
        <v>102</v>
      </c>
      <c r="F522" s="18">
        <v>735</v>
      </c>
      <c r="G522" s="28" t="s">
        <v>400</v>
      </c>
      <c r="H522" s="49">
        <v>3</v>
      </c>
      <c r="I522" s="29">
        <v>16130</v>
      </c>
      <c r="J522" s="29" t="e">
        <f>VLOOKUP(F522,'rates - 26Q3'!$F$9:$J$1062,6,FALSE)</f>
        <v>#REF!</v>
      </c>
      <c r="K522" s="29">
        <v>1188</v>
      </c>
      <c r="L522" s="30" t="e">
        <f t="shared" ref="L522:L585" si="8">SUM(I522:K522)</f>
        <v>#REF!</v>
      </c>
      <c r="M522" s="53">
        <v>3057.2213564973208</v>
      </c>
      <c r="N522" s="54">
        <v>7605.0394462681725</v>
      </c>
      <c r="O522" s="55"/>
      <c r="P522" s="56"/>
      <c r="Q522" s="56"/>
    </row>
    <row r="523" spans="1:17">
      <c r="A523" s="27">
        <v>474</v>
      </c>
      <c r="B523" s="18">
        <v>474097753</v>
      </c>
      <c r="C523" s="28" t="s">
        <v>501</v>
      </c>
      <c r="D523" s="18">
        <v>97</v>
      </c>
      <c r="E523" s="28" t="s">
        <v>102</v>
      </c>
      <c r="F523" s="18">
        <v>753</v>
      </c>
      <c r="G523" s="28" t="s">
        <v>404</v>
      </c>
      <c r="H523" s="49">
        <v>4</v>
      </c>
      <c r="I523" s="29">
        <v>13789</v>
      </c>
      <c r="J523" s="29" t="e">
        <f>VLOOKUP(F523,'rates - 26Q3'!$F$9:$J$1062,6,FALSE)</f>
        <v>#REF!</v>
      </c>
      <c r="K523" s="29">
        <v>1188</v>
      </c>
      <c r="L523" s="30" t="e">
        <f t="shared" si="8"/>
        <v>#REF!</v>
      </c>
      <c r="M523" s="53">
        <v>3247.2208938712829</v>
      </c>
      <c r="N523" s="54">
        <v>5695.5342369536666</v>
      </c>
      <c r="O523" s="55"/>
      <c r="P523" s="56"/>
      <c r="Q523" s="56"/>
    </row>
    <row r="524" spans="1:17">
      <c r="A524" s="27">
        <v>474</v>
      </c>
      <c r="B524" s="18">
        <v>474097755</v>
      </c>
      <c r="C524" s="28" t="s">
        <v>501</v>
      </c>
      <c r="D524" s="18">
        <v>97</v>
      </c>
      <c r="E524" s="28" t="s">
        <v>102</v>
      </c>
      <c r="F524" s="18">
        <v>755</v>
      </c>
      <c r="G524" s="28" t="s">
        <v>405</v>
      </c>
      <c r="H524" s="49">
        <v>1</v>
      </c>
      <c r="I524" s="29">
        <v>17505.90450729927</v>
      </c>
      <c r="J524" s="29" t="e">
        <f>VLOOKUP(F524,'rates - 26Q3'!$F$9:$J$1062,6,FALSE)</f>
        <v>#REF!</v>
      </c>
      <c r="K524" s="29">
        <v>1188</v>
      </c>
      <c r="L524" s="30" t="e">
        <f t="shared" si="8"/>
        <v>#REF!</v>
      </c>
      <c r="M524" s="53">
        <v>3300.3481344705651</v>
      </c>
      <c r="N524" s="54">
        <v>9079.8432265801021</v>
      </c>
      <c r="O524" s="55"/>
      <c r="P524" s="56"/>
      <c r="Q524" s="56"/>
    </row>
    <row r="525" spans="1:17">
      <c r="A525" s="27">
        <v>474</v>
      </c>
      <c r="B525" s="18">
        <v>474097775</v>
      </c>
      <c r="C525" s="28" t="s">
        <v>501</v>
      </c>
      <c r="D525" s="18">
        <v>97</v>
      </c>
      <c r="E525" s="28" t="s">
        <v>102</v>
      </c>
      <c r="F525" s="18">
        <v>775</v>
      </c>
      <c r="G525" s="28" t="s">
        <v>414</v>
      </c>
      <c r="H525" s="49">
        <v>1</v>
      </c>
      <c r="I525" s="29">
        <v>12988</v>
      </c>
      <c r="J525" s="29" t="e">
        <f>VLOOKUP(F525,'rates - 26Q3'!$F$9:$J$1062,6,FALSE)</f>
        <v>#REF!</v>
      </c>
      <c r="K525" s="29">
        <v>1188</v>
      </c>
      <c r="L525" s="30" t="e">
        <f t="shared" si="8"/>
        <v>#REF!</v>
      </c>
      <c r="M525" s="53">
        <v>1183.6326483062621</v>
      </c>
      <c r="N525" s="54">
        <v>3659.5828990395275</v>
      </c>
      <c r="O525" s="55"/>
      <c r="P525" s="56"/>
      <c r="Q525" s="56"/>
    </row>
    <row r="526" spans="1:17">
      <c r="A526" s="27">
        <v>478</v>
      </c>
      <c r="B526" s="18">
        <v>478352056</v>
      </c>
      <c r="C526" s="28" t="s">
        <v>502</v>
      </c>
      <c r="D526" s="18">
        <v>352</v>
      </c>
      <c r="E526" s="28" t="s">
        <v>357</v>
      </c>
      <c r="F526" s="18">
        <v>56</v>
      </c>
      <c r="G526" s="28" t="s">
        <v>61</v>
      </c>
      <c r="H526" s="49">
        <v>5</v>
      </c>
      <c r="I526" s="29">
        <v>11723</v>
      </c>
      <c r="J526" s="29" t="e">
        <f>VLOOKUP(F526,'rates - 26Q3'!$F$9:$J$1062,6,FALSE)</f>
        <v>#REF!</v>
      </c>
      <c r="K526" s="29">
        <v>1188</v>
      </c>
      <c r="L526" s="30" t="e">
        <f t="shared" si="8"/>
        <v>#REF!</v>
      </c>
      <c r="M526" s="53">
        <v>2355.5359948865134</v>
      </c>
      <c r="N526" s="54">
        <v>4554.2267637527548</v>
      </c>
      <c r="O526" s="55"/>
      <c r="P526" s="56"/>
      <c r="Q526" s="56"/>
    </row>
    <row r="527" spans="1:17">
      <c r="A527" s="27">
        <v>478</v>
      </c>
      <c r="B527" s="18">
        <v>478352097</v>
      </c>
      <c r="C527" s="28" t="s">
        <v>502</v>
      </c>
      <c r="D527" s="18">
        <v>352</v>
      </c>
      <c r="E527" s="28" t="s">
        <v>357</v>
      </c>
      <c r="F527" s="18">
        <v>97</v>
      </c>
      <c r="G527" s="28" t="s">
        <v>102</v>
      </c>
      <c r="H527" s="49">
        <v>10</v>
      </c>
      <c r="I527" s="29">
        <v>14495</v>
      </c>
      <c r="J527" s="29" t="e">
        <f>VLOOKUP(F527,'rates - 26Q3'!$F$9:$J$1062,6,FALSE)</f>
        <v>#REF!</v>
      </c>
      <c r="K527" s="29">
        <v>1188</v>
      </c>
      <c r="L527" s="30" t="e">
        <f t="shared" si="8"/>
        <v>#REF!</v>
      </c>
      <c r="M527" s="53">
        <v>0</v>
      </c>
      <c r="N527" s="54">
        <v>170.79670746149532</v>
      </c>
      <c r="O527" s="55"/>
      <c r="P527" s="56"/>
      <c r="Q527" s="56"/>
    </row>
    <row r="528" spans="1:17">
      <c r="A528" s="27">
        <v>478</v>
      </c>
      <c r="B528" s="18">
        <v>478352100</v>
      </c>
      <c r="C528" s="28" t="s">
        <v>502</v>
      </c>
      <c r="D528" s="18">
        <v>352</v>
      </c>
      <c r="E528" s="28" t="s">
        <v>357</v>
      </c>
      <c r="F528" s="18">
        <v>100</v>
      </c>
      <c r="G528" s="28" t="s">
        <v>105</v>
      </c>
      <c r="H528" s="49">
        <v>1</v>
      </c>
      <c r="I528" s="29">
        <v>12989</v>
      </c>
      <c r="J528" s="29" t="e">
        <f>VLOOKUP(F528,'rates - 26Q3'!$F$9:$J$1062,6,FALSE)</f>
        <v>#REF!</v>
      </c>
      <c r="K528" s="29">
        <v>1188</v>
      </c>
      <c r="L528" s="30" t="e">
        <f t="shared" si="8"/>
        <v>#REF!</v>
      </c>
      <c r="M528" s="53">
        <v>3279.1640981987421</v>
      </c>
      <c r="N528" s="54">
        <v>6675.1927824940212</v>
      </c>
      <c r="O528" s="55"/>
      <c r="P528" s="56"/>
      <c r="Q528" s="56"/>
    </row>
    <row r="529" spans="1:17">
      <c r="A529" s="27">
        <v>478</v>
      </c>
      <c r="B529" s="18">
        <v>478352103</v>
      </c>
      <c r="C529" s="28" t="s">
        <v>502</v>
      </c>
      <c r="D529" s="18">
        <v>352</v>
      </c>
      <c r="E529" s="28" t="s">
        <v>357</v>
      </c>
      <c r="F529" s="18">
        <v>103</v>
      </c>
      <c r="G529" s="28" t="s">
        <v>108</v>
      </c>
      <c r="H529" s="49">
        <v>3</v>
      </c>
      <c r="I529" s="29">
        <v>18904</v>
      </c>
      <c r="J529" s="29" t="e">
        <f>VLOOKUP(F529,'rates - 26Q3'!$F$9:$J$1062,6,FALSE)</f>
        <v>#REF!</v>
      </c>
      <c r="K529" s="29">
        <v>1188</v>
      </c>
      <c r="L529" s="30" t="e">
        <f t="shared" si="8"/>
        <v>#REF!</v>
      </c>
      <c r="M529" s="53">
        <v>0</v>
      </c>
      <c r="N529" s="54">
        <v>766.90613347988256</v>
      </c>
      <c r="O529" s="55"/>
      <c r="P529" s="56"/>
      <c r="Q529" s="56"/>
    </row>
    <row r="530" spans="1:17">
      <c r="A530" s="27">
        <v>478</v>
      </c>
      <c r="B530" s="18">
        <v>478352125</v>
      </c>
      <c r="C530" s="28" t="s">
        <v>502</v>
      </c>
      <c r="D530" s="18">
        <v>352</v>
      </c>
      <c r="E530" s="28" t="s">
        <v>357</v>
      </c>
      <c r="F530" s="18">
        <v>125</v>
      </c>
      <c r="G530" s="28" t="s">
        <v>130</v>
      </c>
      <c r="H530" s="49">
        <v>21</v>
      </c>
      <c r="I530" s="29">
        <v>13018</v>
      </c>
      <c r="J530" s="29" t="e">
        <f>VLOOKUP(F530,'rates - 26Q3'!$F$9:$J$1062,6,FALSE)</f>
        <v>#REF!</v>
      </c>
      <c r="K530" s="29">
        <v>1188</v>
      </c>
      <c r="L530" s="30" t="e">
        <f t="shared" si="8"/>
        <v>#REF!</v>
      </c>
      <c r="M530" s="53">
        <v>5496.3002922338819</v>
      </c>
      <c r="N530" s="54">
        <v>8915.0354653595132</v>
      </c>
      <c r="O530" s="55"/>
      <c r="P530" s="56"/>
      <c r="Q530" s="56"/>
    </row>
    <row r="531" spans="1:17">
      <c r="A531" s="27">
        <v>478</v>
      </c>
      <c r="B531" s="18">
        <v>478352141</v>
      </c>
      <c r="C531" s="28" t="s">
        <v>502</v>
      </c>
      <c r="D531" s="18">
        <v>352</v>
      </c>
      <c r="E531" s="28" t="s">
        <v>357</v>
      </c>
      <c r="F531" s="18">
        <v>141</v>
      </c>
      <c r="G531" s="28" t="s">
        <v>146</v>
      </c>
      <c r="H531" s="49">
        <v>6</v>
      </c>
      <c r="I531" s="29">
        <v>13331</v>
      </c>
      <c r="J531" s="29" t="e">
        <f>VLOOKUP(F531,'rates - 26Q3'!$F$9:$J$1062,6,FALSE)</f>
        <v>#REF!</v>
      </c>
      <c r="K531" s="29">
        <v>1188</v>
      </c>
      <c r="L531" s="30" t="e">
        <f t="shared" si="8"/>
        <v>#REF!</v>
      </c>
      <c r="M531" s="53">
        <v>5939.6640480598762</v>
      </c>
      <c r="N531" s="54">
        <v>7810.2985378071462</v>
      </c>
      <c r="O531" s="55"/>
      <c r="P531" s="56"/>
      <c r="Q531" s="56"/>
    </row>
    <row r="532" spans="1:17">
      <c r="A532" s="27">
        <v>478</v>
      </c>
      <c r="B532" s="18">
        <v>478352153</v>
      </c>
      <c r="C532" s="28" t="s">
        <v>502</v>
      </c>
      <c r="D532" s="18">
        <v>352</v>
      </c>
      <c r="E532" s="28" t="s">
        <v>357</v>
      </c>
      <c r="F532" s="18">
        <v>153</v>
      </c>
      <c r="G532" s="28" t="s">
        <v>158</v>
      </c>
      <c r="H532" s="49">
        <v>43</v>
      </c>
      <c r="I532" s="29">
        <v>15597</v>
      </c>
      <c r="J532" s="29" t="e">
        <f>VLOOKUP(F532,'rates - 26Q3'!$F$9:$J$1062,6,FALSE)</f>
        <v>#REF!</v>
      </c>
      <c r="K532" s="29">
        <v>1188</v>
      </c>
      <c r="L532" s="30" t="e">
        <f t="shared" si="8"/>
        <v>#REF!</v>
      </c>
      <c r="M532" s="53">
        <v>5.3524058421317022E-3</v>
      </c>
      <c r="N532" s="54">
        <v>825.25964665489664</v>
      </c>
      <c r="O532" s="55"/>
      <c r="P532" s="56"/>
      <c r="Q532" s="56"/>
    </row>
    <row r="533" spans="1:17">
      <c r="A533" s="27">
        <v>478</v>
      </c>
      <c r="B533" s="18">
        <v>478352158</v>
      </c>
      <c r="C533" s="28" t="s">
        <v>502</v>
      </c>
      <c r="D533" s="18">
        <v>352</v>
      </c>
      <c r="E533" s="28" t="s">
        <v>357</v>
      </c>
      <c r="F533" s="18">
        <v>158</v>
      </c>
      <c r="G533" s="28" t="s">
        <v>163</v>
      </c>
      <c r="H533" s="49">
        <v>42</v>
      </c>
      <c r="I533" s="29">
        <v>13059</v>
      </c>
      <c r="J533" s="29" t="e">
        <f>VLOOKUP(F533,'rates - 26Q3'!$F$9:$J$1062,6,FALSE)</f>
        <v>#REF!</v>
      </c>
      <c r="K533" s="29">
        <v>1188</v>
      </c>
      <c r="L533" s="30" t="e">
        <f t="shared" si="8"/>
        <v>#REF!</v>
      </c>
      <c r="M533" s="53">
        <v>4321.8380516394318</v>
      </c>
      <c r="N533" s="54">
        <v>7900.0591137878473</v>
      </c>
      <c r="O533" s="55"/>
      <c r="P533" s="56"/>
      <c r="Q533" s="56"/>
    </row>
    <row r="534" spans="1:17">
      <c r="A534" s="27">
        <v>478</v>
      </c>
      <c r="B534" s="18">
        <v>478352160</v>
      </c>
      <c r="C534" s="28" t="s">
        <v>502</v>
      </c>
      <c r="D534" s="18">
        <v>352</v>
      </c>
      <c r="E534" s="28" t="s">
        <v>357</v>
      </c>
      <c r="F534" s="18">
        <v>160</v>
      </c>
      <c r="G534" s="28" t="s">
        <v>165</v>
      </c>
      <c r="H534" s="49">
        <v>3</v>
      </c>
      <c r="I534" s="29">
        <v>15249</v>
      </c>
      <c r="J534" s="29" t="e">
        <f>VLOOKUP(F534,'rates - 26Q3'!$F$9:$J$1062,6,FALSE)</f>
        <v>#REF!</v>
      </c>
      <c r="K534" s="29">
        <v>1188</v>
      </c>
      <c r="L534" s="30" t="e">
        <f t="shared" si="8"/>
        <v>#REF!</v>
      </c>
      <c r="M534" s="53">
        <v>0</v>
      </c>
      <c r="N534" s="54">
        <v>614.88650106823661</v>
      </c>
      <c r="O534" s="55"/>
      <c r="P534" s="56"/>
      <c r="Q534" s="56"/>
    </row>
    <row r="535" spans="1:17">
      <c r="A535" s="27">
        <v>478</v>
      </c>
      <c r="B535" s="18">
        <v>478352162</v>
      </c>
      <c r="C535" s="28" t="s">
        <v>502</v>
      </c>
      <c r="D535" s="18">
        <v>352</v>
      </c>
      <c r="E535" s="28" t="s">
        <v>357</v>
      </c>
      <c r="F535" s="18">
        <v>162</v>
      </c>
      <c r="G535" s="28" t="s">
        <v>167</v>
      </c>
      <c r="H535" s="49">
        <v>15</v>
      </c>
      <c r="I535" s="29">
        <v>12556</v>
      </c>
      <c r="J535" s="29" t="e">
        <f>VLOOKUP(F535,'rates - 26Q3'!$F$9:$J$1062,6,FALSE)</f>
        <v>#REF!</v>
      </c>
      <c r="K535" s="29">
        <v>1188</v>
      </c>
      <c r="L535" s="30" t="e">
        <f t="shared" si="8"/>
        <v>#REF!</v>
      </c>
      <c r="M535" s="53">
        <v>1498.0274808615941</v>
      </c>
      <c r="N535" s="54">
        <v>3335.5980492126</v>
      </c>
      <c r="O535" s="55"/>
      <c r="P535" s="56"/>
      <c r="Q535" s="56"/>
    </row>
    <row r="536" spans="1:17">
      <c r="A536" s="27">
        <v>478</v>
      </c>
      <c r="B536" s="18">
        <v>478352170</v>
      </c>
      <c r="C536" s="28" t="s">
        <v>502</v>
      </c>
      <c r="D536" s="18">
        <v>352</v>
      </c>
      <c r="E536" s="28" t="s">
        <v>357</v>
      </c>
      <c r="F536" s="18">
        <v>170</v>
      </c>
      <c r="G536" s="28" t="s">
        <v>175</v>
      </c>
      <c r="H536" s="49">
        <v>2</v>
      </c>
      <c r="I536" s="29">
        <v>12988</v>
      </c>
      <c r="J536" s="29" t="e">
        <f>VLOOKUP(F536,'rates - 26Q3'!$F$9:$J$1062,6,FALSE)</f>
        <v>#REF!</v>
      </c>
      <c r="K536" s="29">
        <v>1188</v>
      </c>
      <c r="L536" s="30" t="e">
        <f t="shared" si="8"/>
        <v>#REF!</v>
      </c>
      <c r="M536" s="53">
        <v>718.46479071940303</v>
      </c>
      <c r="N536" s="54">
        <v>5073.5813451664944</v>
      </c>
      <c r="O536" s="55"/>
      <c r="P536" s="56"/>
      <c r="Q536" s="56"/>
    </row>
    <row r="537" spans="1:17">
      <c r="A537" s="27">
        <v>478</v>
      </c>
      <c r="B537" s="18">
        <v>478352174</v>
      </c>
      <c r="C537" s="28" t="s">
        <v>502</v>
      </c>
      <c r="D537" s="18">
        <v>352</v>
      </c>
      <c r="E537" s="28" t="s">
        <v>357</v>
      </c>
      <c r="F537" s="18">
        <v>174</v>
      </c>
      <c r="G537" s="28" t="s">
        <v>179</v>
      </c>
      <c r="H537" s="49">
        <v>14</v>
      </c>
      <c r="I537" s="29">
        <v>13343</v>
      </c>
      <c r="J537" s="29" t="e">
        <f>VLOOKUP(F537,'rates - 26Q3'!$F$9:$J$1062,6,FALSE)</f>
        <v>#REF!</v>
      </c>
      <c r="K537" s="29">
        <v>1188</v>
      </c>
      <c r="L537" s="30" t="e">
        <f t="shared" si="8"/>
        <v>#REF!</v>
      </c>
      <c r="M537" s="53">
        <v>4471.3397511423645</v>
      </c>
      <c r="N537" s="54">
        <v>9556.3188908991287</v>
      </c>
      <c r="O537" s="55"/>
      <c r="P537" s="56"/>
      <c r="Q537" s="56"/>
    </row>
    <row r="538" spans="1:17">
      <c r="A538" s="27">
        <v>478</v>
      </c>
      <c r="B538" s="18">
        <v>478352271</v>
      </c>
      <c r="C538" s="28" t="s">
        <v>502</v>
      </c>
      <c r="D538" s="18">
        <v>352</v>
      </c>
      <c r="E538" s="28" t="s">
        <v>357</v>
      </c>
      <c r="F538" s="18">
        <v>271</v>
      </c>
      <c r="G538" s="28" t="s">
        <v>276</v>
      </c>
      <c r="H538" s="49">
        <v>2</v>
      </c>
      <c r="I538" s="29">
        <v>12038</v>
      </c>
      <c r="J538" s="29" t="e">
        <f>VLOOKUP(F538,'rates - 26Q3'!$F$9:$J$1062,6,FALSE)</f>
        <v>#REF!</v>
      </c>
      <c r="K538" s="29">
        <v>1188</v>
      </c>
      <c r="L538" s="30" t="e">
        <f t="shared" si="8"/>
        <v>#REF!</v>
      </c>
      <c r="M538" s="53">
        <v>1268.9332608035729</v>
      </c>
      <c r="N538" s="54">
        <v>3677.9927433845533</v>
      </c>
      <c r="O538" s="55"/>
      <c r="P538" s="56"/>
      <c r="Q538" s="56"/>
    </row>
    <row r="539" spans="1:17">
      <c r="A539" s="27">
        <v>478</v>
      </c>
      <c r="B539" s="18">
        <v>478352288</v>
      </c>
      <c r="C539" s="28" t="s">
        <v>502</v>
      </c>
      <c r="D539" s="18">
        <v>352</v>
      </c>
      <c r="E539" s="28" t="s">
        <v>357</v>
      </c>
      <c r="F539" s="18">
        <v>288</v>
      </c>
      <c r="G539" s="28" t="s">
        <v>293</v>
      </c>
      <c r="H539" s="49">
        <v>2</v>
      </c>
      <c r="I539" s="29">
        <v>11090</v>
      </c>
      <c r="J539" s="29" t="e">
        <f>VLOOKUP(F539,'rates - 26Q3'!$F$9:$J$1062,6,FALSE)</f>
        <v>#REF!</v>
      </c>
      <c r="K539" s="29">
        <v>1188</v>
      </c>
      <c r="L539" s="30" t="e">
        <f t="shared" si="8"/>
        <v>#REF!</v>
      </c>
      <c r="M539" s="53">
        <v>4659.1957300675076</v>
      </c>
      <c r="N539" s="54">
        <v>8947.9610167252322</v>
      </c>
      <c r="O539" s="55"/>
      <c r="P539" s="56"/>
      <c r="Q539" s="56"/>
    </row>
    <row r="540" spans="1:17">
      <c r="A540" s="27">
        <v>478</v>
      </c>
      <c r="B540" s="18">
        <v>478352301</v>
      </c>
      <c r="C540" s="28" t="s">
        <v>502</v>
      </c>
      <c r="D540" s="18">
        <v>352</v>
      </c>
      <c r="E540" s="28" t="s">
        <v>357</v>
      </c>
      <c r="F540" s="18">
        <v>301</v>
      </c>
      <c r="G540" s="28" t="s">
        <v>306</v>
      </c>
      <c r="H540" s="49">
        <v>1</v>
      </c>
      <c r="I540" s="29">
        <v>11091</v>
      </c>
      <c r="J540" s="29" t="e">
        <f>VLOOKUP(F540,'rates - 26Q3'!$F$9:$J$1062,6,FALSE)</f>
        <v>#REF!</v>
      </c>
      <c r="K540" s="29">
        <v>1188</v>
      </c>
      <c r="L540" s="30" t="e">
        <f t="shared" si="8"/>
        <v>#REF!</v>
      </c>
      <c r="M540" s="53">
        <v>2257.286160998483</v>
      </c>
      <c r="N540" s="54">
        <v>4850.2612163627382</v>
      </c>
      <c r="O540" s="55"/>
      <c r="P540" s="56"/>
      <c r="Q540" s="56"/>
    </row>
    <row r="541" spans="1:17">
      <c r="A541" s="27">
        <v>478</v>
      </c>
      <c r="B541" s="18">
        <v>478352321</v>
      </c>
      <c r="C541" s="28" t="s">
        <v>502</v>
      </c>
      <c r="D541" s="18">
        <v>352</v>
      </c>
      <c r="E541" s="28" t="s">
        <v>357</v>
      </c>
      <c r="F541" s="18">
        <v>321</v>
      </c>
      <c r="G541" s="28" t="s">
        <v>326</v>
      </c>
      <c r="H541" s="49">
        <v>1</v>
      </c>
      <c r="I541" s="29">
        <v>11091</v>
      </c>
      <c r="J541" s="29" t="e">
        <f>VLOOKUP(F541,'rates - 26Q3'!$F$9:$J$1062,6,FALSE)</f>
        <v>#REF!</v>
      </c>
      <c r="K541" s="29">
        <v>1188</v>
      </c>
      <c r="L541" s="30" t="e">
        <f t="shared" si="8"/>
        <v>#REF!</v>
      </c>
      <c r="M541" s="53">
        <v>5449.0675499099161</v>
      </c>
      <c r="N541" s="54">
        <v>6113.5531671203207</v>
      </c>
      <c r="O541" s="55"/>
      <c r="P541" s="56"/>
      <c r="Q541" s="56"/>
    </row>
    <row r="542" spans="1:17">
      <c r="A542" s="27">
        <v>478</v>
      </c>
      <c r="B542" s="18">
        <v>478352322</v>
      </c>
      <c r="C542" s="28" t="s">
        <v>502</v>
      </c>
      <c r="D542" s="18">
        <v>352</v>
      </c>
      <c r="E542" s="28" t="s">
        <v>357</v>
      </c>
      <c r="F542" s="18">
        <v>322</v>
      </c>
      <c r="G542" s="28" t="s">
        <v>327</v>
      </c>
      <c r="H542" s="49">
        <v>3</v>
      </c>
      <c r="I542" s="29">
        <v>14243</v>
      </c>
      <c r="J542" s="29" t="e">
        <f>VLOOKUP(F542,'rates - 26Q3'!$F$9:$J$1062,6,FALSE)</f>
        <v>#REF!</v>
      </c>
      <c r="K542" s="29">
        <v>1188</v>
      </c>
      <c r="L542" s="30" t="e">
        <f t="shared" si="8"/>
        <v>#REF!</v>
      </c>
      <c r="M542" s="53">
        <v>5656.4537831875132</v>
      </c>
      <c r="N542" s="54">
        <v>8233.3463858984105</v>
      </c>
      <c r="O542" s="55"/>
      <c r="P542" s="56"/>
      <c r="Q542" s="56"/>
    </row>
    <row r="543" spans="1:17">
      <c r="A543" s="27">
        <v>478</v>
      </c>
      <c r="B543" s="18">
        <v>478352326</v>
      </c>
      <c r="C543" s="28" t="s">
        <v>502</v>
      </c>
      <c r="D543" s="18">
        <v>352</v>
      </c>
      <c r="E543" s="28" t="s">
        <v>357</v>
      </c>
      <c r="F543" s="18">
        <v>326</v>
      </c>
      <c r="G543" s="28" t="s">
        <v>331</v>
      </c>
      <c r="H543" s="49">
        <v>5</v>
      </c>
      <c r="I543" s="29">
        <v>11849</v>
      </c>
      <c r="J543" s="29" t="e">
        <f>VLOOKUP(F543,'rates - 26Q3'!$F$9:$J$1062,6,FALSE)</f>
        <v>#REF!</v>
      </c>
      <c r="K543" s="29">
        <v>1188</v>
      </c>
      <c r="L543" s="30" t="e">
        <f t="shared" si="8"/>
        <v>#REF!</v>
      </c>
      <c r="M543" s="53">
        <v>2769.6076729275319</v>
      </c>
      <c r="N543" s="54">
        <v>4976.7887644775001</v>
      </c>
      <c r="O543" s="55"/>
      <c r="P543" s="56"/>
      <c r="Q543" s="56"/>
    </row>
    <row r="544" spans="1:17">
      <c r="A544" s="27">
        <v>478</v>
      </c>
      <c r="B544" s="18">
        <v>478352343</v>
      </c>
      <c r="C544" s="28" t="s">
        <v>502</v>
      </c>
      <c r="D544" s="18">
        <v>352</v>
      </c>
      <c r="E544" s="28" t="s">
        <v>357</v>
      </c>
      <c r="F544" s="18">
        <v>343</v>
      </c>
      <c r="G544" s="28" t="s">
        <v>348</v>
      </c>
      <c r="H544" s="49">
        <v>1</v>
      </c>
      <c r="I544" s="29">
        <v>16520.646391912906</v>
      </c>
      <c r="J544" s="29" t="e">
        <f>VLOOKUP(F544,'rates - 26Q3'!$F$9:$J$1062,6,FALSE)</f>
        <v>#REF!</v>
      </c>
      <c r="K544" s="29">
        <v>1188</v>
      </c>
      <c r="L544" s="30" t="e">
        <f t="shared" si="8"/>
        <v>#REF!</v>
      </c>
      <c r="M544" s="53">
        <v>191.61568796478605</v>
      </c>
      <c r="N544" s="54">
        <v>2259.4940606515593</v>
      </c>
      <c r="O544" s="55"/>
      <c r="P544" s="56"/>
      <c r="Q544" s="56"/>
    </row>
    <row r="545" spans="1:17">
      <c r="A545" s="27">
        <v>478</v>
      </c>
      <c r="B545" s="18">
        <v>478352348</v>
      </c>
      <c r="C545" s="28" t="s">
        <v>502</v>
      </c>
      <c r="D545" s="18">
        <v>352</v>
      </c>
      <c r="E545" s="28" t="s">
        <v>357</v>
      </c>
      <c r="F545" s="18">
        <v>348</v>
      </c>
      <c r="G545" s="28" t="s">
        <v>353</v>
      </c>
      <c r="H545" s="49">
        <v>5</v>
      </c>
      <c r="I545" s="29">
        <v>11903</v>
      </c>
      <c r="J545" s="29" t="e">
        <f>VLOOKUP(F545,'rates - 26Q3'!$F$9:$J$1062,6,FALSE)</f>
        <v>#REF!</v>
      </c>
      <c r="K545" s="29">
        <v>1188</v>
      </c>
      <c r="L545" s="30" t="e">
        <f t="shared" si="8"/>
        <v>#REF!</v>
      </c>
      <c r="M545" s="53">
        <v>0</v>
      </c>
      <c r="N545" s="54">
        <v>233.07420577301127</v>
      </c>
      <c r="O545" s="55"/>
      <c r="P545" s="56"/>
      <c r="Q545" s="56"/>
    </row>
    <row r="546" spans="1:17">
      <c r="A546" s="27">
        <v>478</v>
      </c>
      <c r="B546" s="18">
        <v>478352352</v>
      </c>
      <c r="C546" s="28" t="s">
        <v>502</v>
      </c>
      <c r="D546" s="18">
        <v>352</v>
      </c>
      <c r="E546" s="28" t="s">
        <v>357</v>
      </c>
      <c r="F546" s="18">
        <v>352</v>
      </c>
      <c r="G546" s="28" t="s">
        <v>357</v>
      </c>
      <c r="H546" s="49">
        <v>5</v>
      </c>
      <c r="I546" s="29">
        <v>16033</v>
      </c>
      <c r="J546" s="29" t="e">
        <f>VLOOKUP(F546,'rates - 26Q3'!$F$9:$J$1062,6,FALSE)</f>
        <v>#REF!</v>
      </c>
      <c r="K546" s="29">
        <v>1188</v>
      </c>
      <c r="L546" s="30" t="e">
        <f t="shared" si="8"/>
        <v>#REF!</v>
      </c>
      <c r="M546" s="53">
        <v>0</v>
      </c>
      <c r="N546" s="54">
        <v>8519.2571333634878</v>
      </c>
      <c r="O546" s="55"/>
      <c r="P546" s="56"/>
      <c r="Q546" s="56"/>
    </row>
    <row r="547" spans="1:17">
      <c r="A547" s="27">
        <v>478</v>
      </c>
      <c r="B547" s="18">
        <v>478352600</v>
      </c>
      <c r="C547" s="28" t="s">
        <v>502</v>
      </c>
      <c r="D547" s="18">
        <v>352</v>
      </c>
      <c r="E547" s="28" t="s">
        <v>357</v>
      </c>
      <c r="F547" s="18">
        <v>600</v>
      </c>
      <c r="G547" s="28" t="s">
        <v>359</v>
      </c>
      <c r="H547" s="49">
        <v>29</v>
      </c>
      <c r="I547" s="29">
        <v>12892</v>
      </c>
      <c r="J547" s="29" t="e">
        <f>VLOOKUP(F547,'rates - 26Q3'!$F$9:$J$1062,6,FALSE)</f>
        <v>#REF!</v>
      </c>
      <c r="K547" s="29">
        <v>1188</v>
      </c>
      <c r="L547" s="30" t="e">
        <f t="shared" si="8"/>
        <v>#REF!</v>
      </c>
      <c r="M547" s="53">
        <v>3184.2683439298671</v>
      </c>
      <c r="N547" s="54">
        <v>6706.6667282272683</v>
      </c>
      <c r="O547" s="55"/>
      <c r="P547" s="56"/>
      <c r="Q547" s="56"/>
    </row>
    <row r="548" spans="1:17">
      <c r="A548" s="27">
        <v>478</v>
      </c>
      <c r="B548" s="18">
        <v>478352610</v>
      </c>
      <c r="C548" s="28" t="s">
        <v>502</v>
      </c>
      <c r="D548" s="18">
        <v>352</v>
      </c>
      <c r="E548" s="28" t="s">
        <v>357</v>
      </c>
      <c r="F548" s="18">
        <v>610</v>
      </c>
      <c r="G548" s="28" t="s">
        <v>362</v>
      </c>
      <c r="H548" s="49">
        <v>10</v>
      </c>
      <c r="I548" s="29">
        <v>12499</v>
      </c>
      <c r="J548" s="29" t="e">
        <f>VLOOKUP(F548,'rates - 26Q3'!$F$9:$J$1062,6,FALSE)</f>
        <v>#REF!</v>
      </c>
      <c r="K548" s="29">
        <v>1188</v>
      </c>
      <c r="L548" s="30" t="e">
        <f t="shared" si="8"/>
        <v>#REF!</v>
      </c>
      <c r="M548" s="53">
        <v>1534.3114720602152</v>
      </c>
      <c r="N548" s="54">
        <v>2899.1774232314056</v>
      </c>
      <c r="O548" s="55"/>
      <c r="P548" s="56"/>
      <c r="Q548" s="56"/>
    </row>
    <row r="549" spans="1:17">
      <c r="A549" s="27">
        <v>478</v>
      </c>
      <c r="B549" s="18">
        <v>478352616</v>
      </c>
      <c r="C549" s="28" t="s">
        <v>502</v>
      </c>
      <c r="D549" s="18">
        <v>352</v>
      </c>
      <c r="E549" s="28" t="s">
        <v>357</v>
      </c>
      <c r="F549" s="18">
        <v>616</v>
      </c>
      <c r="G549" s="28" t="s">
        <v>364</v>
      </c>
      <c r="H549" s="49">
        <v>52</v>
      </c>
      <c r="I549" s="29">
        <v>13229</v>
      </c>
      <c r="J549" s="29" t="e">
        <f>VLOOKUP(F549,'rates - 26Q3'!$F$9:$J$1062,6,FALSE)</f>
        <v>#REF!</v>
      </c>
      <c r="K549" s="29">
        <v>1188</v>
      </c>
      <c r="L549" s="30" t="e">
        <f t="shared" si="8"/>
        <v>#REF!</v>
      </c>
      <c r="M549" s="53">
        <v>2511.9099056771829</v>
      </c>
      <c r="N549" s="54">
        <v>5139.7103063806862</v>
      </c>
      <c r="O549" s="55"/>
      <c r="P549" s="56"/>
      <c r="Q549" s="56"/>
    </row>
    <row r="550" spans="1:17">
      <c r="A550" s="27">
        <v>478</v>
      </c>
      <c r="B550" s="18">
        <v>478352640</v>
      </c>
      <c r="C550" s="28" t="s">
        <v>502</v>
      </c>
      <c r="D550" s="18">
        <v>352</v>
      </c>
      <c r="E550" s="28" t="s">
        <v>357</v>
      </c>
      <c r="F550" s="18">
        <v>640</v>
      </c>
      <c r="G550" s="28" t="s">
        <v>371</v>
      </c>
      <c r="H550" s="49">
        <v>4</v>
      </c>
      <c r="I550" s="29">
        <v>12988</v>
      </c>
      <c r="J550" s="29" t="e">
        <f>VLOOKUP(F550,'rates - 26Q3'!$F$9:$J$1062,6,FALSE)</f>
        <v>#REF!</v>
      </c>
      <c r="K550" s="29">
        <v>1188</v>
      </c>
      <c r="L550" s="30" t="e">
        <f t="shared" si="8"/>
        <v>#REF!</v>
      </c>
      <c r="M550" s="53">
        <v>6324.1132901170677</v>
      </c>
      <c r="N550" s="54">
        <v>10342.29660454296</v>
      </c>
      <c r="O550" s="55"/>
      <c r="P550" s="56"/>
      <c r="Q550" s="56"/>
    </row>
    <row r="551" spans="1:17">
      <c r="A551" s="27">
        <v>478</v>
      </c>
      <c r="B551" s="18">
        <v>478352673</v>
      </c>
      <c r="C551" s="28" t="s">
        <v>502</v>
      </c>
      <c r="D551" s="18">
        <v>352</v>
      </c>
      <c r="E551" s="28" t="s">
        <v>357</v>
      </c>
      <c r="F551" s="18">
        <v>673</v>
      </c>
      <c r="G551" s="28" t="s">
        <v>381</v>
      </c>
      <c r="H551" s="49">
        <v>26</v>
      </c>
      <c r="I551" s="29">
        <v>12480</v>
      </c>
      <c r="J551" s="29" t="e">
        <f>VLOOKUP(F551,'rates - 26Q3'!$F$9:$J$1062,6,FALSE)</f>
        <v>#REF!</v>
      </c>
      <c r="K551" s="29">
        <v>1188</v>
      </c>
      <c r="L551" s="30" t="e">
        <f t="shared" si="8"/>
        <v>#REF!</v>
      </c>
      <c r="M551" s="53">
        <v>2964.6534861841192</v>
      </c>
      <c r="N551" s="54">
        <v>8013.0430789837519</v>
      </c>
      <c r="O551" s="55"/>
      <c r="P551" s="56"/>
      <c r="Q551" s="56"/>
    </row>
    <row r="552" spans="1:17">
      <c r="A552" s="27">
        <v>478</v>
      </c>
      <c r="B552" s="18">
        <v>478352695</v>
      </c>
      <c r="C552" s="28" t="s">
        <v>502</v>
      </c>
      <c r="D552" s="18">
        <v>352</v>
      </c>
      <c r="E552" s="28" t="s">
        <v>357</v>
      </c>
      <c r="F552" s="18">
        <v>695</v>
      </c>
      <c r="G552" s="28" t="s">
        <v>388</v>
      </c>
      <c r="H552" s="49">
        <v>4</v>
      </c>
      <c r="I552" s="29">
        <v>12988</v>
      </c>
      <c r="J552" s="29" t="e">
        <f>VLOOKUP(F552,'rates - 26Q3'!$F$9:$J$1062,6,FALSE)</f>
        <v>#REF!</v>
      </c>
      <c r="K552" s="29">
        <v>1188</v>
      </c>
      <c r="L552" s="30" t="e">
        <f t="shared" si="8"/>
        <v>#REF!</v>
      </c>
      <c r="M552" s="53">
        <v>5260.6912673926709</v>
      </c>
      <c r="N552" s="54">
        <v>8506.0624601372001</v>
      </c>
      <c r="O552" s="55"/>
      <c r="P552" s="56"/>
      <c r="Q552" s="56"/>
    </row>
    <row r="553" spans="1:17">
      <c r="A553" s="27">
        <v>478</v>
      </c>
      <c r="B553" s="18">
        <v>478352720</v>
      </c>
      <c r="C553" s="28" t="s">
        <v>502</v>
      </c>
      <c r="D553" s="18">
        <v>352</v>
      </c>
      <c r="E553" s="28" t="s">
        <v>357</v>
      </c>
      <c r="F553" s="18">
        <v>720</v>
      </c>
      <c r="G553" s="28" t="s">
        <v>396</v>
      </c>
      <c r="H553" s="49">
        <v>1</v>
      </c>
      <c r="I553" s="29">
        <v>12989</v>
      </c>
      <c r="J553" s="29" t="e">
        <f>VLOOKUP(F553,'rates - 26Q3'!$F$9:$J$1062,6,FALSE)</f>
        <v>#REF!</v>
      </c>
      <c r="K553" s="29">
        <v>1188</v>
      </c>
      <c r="L553" s="30" t="e">
        <f t="shared" si="8"/>
        <v>#REF!</v>
      </c>
      <c r="M553" s="53">
        <v>1320.6069184246226</v>
      </c>
      <c r="N553" s="54">
        <v>3646.1786318242266</v>
      </c>
      <c r="O553" s="55"/>
      <c r="P553" s="56"/>
      <c r="Q553" s="56"/>
    </row>
    <row r="554" spans="1:17">
      <c r="A554" s="27">
        <v>478</v>
      </c>
      <c r="B554" s="18">
        <v>478352725</v>
      </c>
      <c r="C554" s="28" t="s">
        <v>502</v>
      </c>
      <c r="D554" s="18">
        <v>352</v>
      </c>
      <c r="E554" s="28" t="s">
        <v>357</v>
      </c>
      <c r="F554" s="18">
        <v>725</v>
      </c>
      <c r="G554" s="28" t="s">
        <v>397</v>
      </c>
      <c r="H554" s="49">
        <v>30</v>
      </c>
      <c r="I554" s="29">
        <v>13002</v>
      </c>
      <c r="J554" s="29" t="e">
        <f>VLOOKUP(F554,'rates - 26Q3'!$F$9:$J$1062,6,FALSE)</f>
        <v>#REF!</v>
      </c>
      <c r="K554" s="29">
        <v>1188</v>
      </c>
      <c r="L554" s="30" t="e">
        <f t="shared" si="8"/>
        <v>#REF!</v>
      </c>
      <c r="M554" s="53">
        <v>2896.9184428086828</v>
      </c>
      <c r="N554" s="54">
        <v>7544.01753651951</v>
      </c>
      <c r="O554" s="55"/>
      <c r="P554" s="56"/>
      <c r="Q554" s="56"/>
    </row>
    <row r="555" spans="1:17">
      <c r="A555" s="27">
        <v>478</v>
      </c>
      <c r="B555" s="18">
        <v>478352735</v>
      </c>
      <c r="C555" s="28" t="s">
        <v>502</v>
      </c>
      <c r="D555" s="18">
        <v>352</v>
      </c>
      <c r="E555" s="28" t="s">
        <v>357</v>
      </c>
      <c r="F555" s="18">
        <v>735</v>
      </c>
      <c r="G555" s="28" t="s">
        <v>400</v>
      </c>
      <c r="H555" s="49">
        <v>35</v>
      </c>
      <c r="I555" s="29">
        <v>12908</v>
      </c>
      <c r="J555" s="29" t="e">
        <f>VLOOKUP(F555,'rates - 26Q3'!$F$9:$J$1062,6,FALSE)</f>
        <v>#REF!</v>
      </c>
      <c r="K555" s="29">
        <v>1188</v>
      </c>
      <c r="L555" s="30" t="e">
        <f t="shared" si="8"/>
        <v>#REF!</v>
      </c>
      <c r="M555" s="53">
        <v>2446.5352306055429</v>
      </c>
      <c r="N555" s="54">
        <v>6085.9174936410163</v>
      </c>
      <c r="O555" s="55"/>
      <c r="P555" s="56"/>
      <c r="Q555" s="56"/>
    </row>
    <row r="556" spans="1:17">
      <c r="A556" s="27">
        <v>478</v>
      </c>
      <c r="B556" s="18">
        <v>478352753</v>
      </c>
      <c r="C556" s="28" t="s">
        <v>502</v>
      </c>
      <c r="D556" s="18">
        <v>352</v>
      </c>
      <c r="E556" s="28" t="s">
        <v>357</v>
      </c>
      <c r="F556" s="18">
        <v>753</v>
      </c>
      <c r="G556" s="28" t="s">
        <v>404</v>
      </c>
      <c r="H556" s="49">
        <v>1</v>
      </c>
      <c r="I556" s="29">
        <v>12988</v>
      </c>
      <c r="J556" s="29" t="e">
        <f>VLOOKUP(F556,'rates - 26Q3'!$F$9:$J$1062,6,FALSE)</f>
        <v>#REF!</v>
      </c>
      <c r="K556" s="29">
        <v>1188</v>
      </c>
      <c r="L556" s="30" t="e">
        <f t="shared" si="8"/>
        <v>#REF!</v>
      </c>
      <c r="M556" s="53">
        <v>3058.5905409819588</v>
      </c>
      <c r="N556" s="54">
        <v>5364.6818964068625</v>
      </c>
      <c r="O556" s="55"/>
      <c r="P556" s="56"/>
      <c r="Q556" s="56"/>
    </row>
    <row r="557" spans="1:17">
      <c r="A557" s="27">
        <v>478</v>
      </c>
      <c r="B557" s="18">
        <v>478352775</v>
      </c>
      <c r="C557" s="28" t="s">
        <v>502</v>
      </c>
      <c r="D557" s="18">
        <v>352</v>
      </c>
      <c r="E557" s="28" t="s">
        <v>357</v>
      </c>
      <c r="F557" s="18">
        <v>775</v>
      </c>
      <c r="G557" s="28" t="s">
        <v>414</v>
      </c>
      <c r="H557" s="49">
        <v>13</v>
      </c>
      <c r="I557" s="29">
        <v>12355</v>
      </c>
      <c r="J557" s="29" t="e">
        <f>VLOOKUP(F557,'rates - 26Q3'!$F$9:$J$1062,6,FALSE)</f>
        <v>#REF!</v>
      </c>
      <c r="K557" s="29">
        <v>1188</v>
      </c>
      <c r="L557" s="30" t="e">
        <f t="shared" si="8"/>
        <v>#REF!</v>
      </c>
      <c r="M557" s="53">
        <v>1125.9455936113227</v>
      </c>
      <c r="N557" s="54">
        <v>3481.22472417873</v>
      </c>
      <c r="O557" s="55"/>
      <c r="P557" s="56"/>
      <c r="Q557" s="56"/>
    </row>
    <row r="558" spans="1:17">
      <c r="A558" s="27">
        <v>479</v>
      </c>
      <c r="B558" s="18">
        <v>479278005</v>
      </c>
      <c r="C558" s="28" t="s">
        <v>503</v>
      </c>
      <c r="D558" s="18">
        <v>278</v>
      </c>
      <c r="E558" s="28" t="s">
        <v>283</v>
      </c>
      <c r="F558" s="18">
        <v>5</v>
      </c>
      <c r="G558" s="28" t="s">
        <v>10</v>
      </c>
      <c r="H558" s="49">
        <v>10</v>
      </c>
      <c r="I558" s="29">
        <v>14673</v>
      </c>
      <c r="J558" s="29" t="e">
        <f>VLOOKUP(F558,'rates - 26Q3'!$F$9:$J$1062,6,FALSE)</f>
        <v>#REF!</v>
      </c>
      <c r="K558" s="29">
        <v>1188</v>
      </c>
      <c r="L558" s="30" t="e">
        <f t="shared" si="8"/>
        <v>#REF!</v>
      </c>
      <c r="M558" s="53">
        <v>3565.4450245716944</v>
      </c>
      <c r="N558" s="54">
        <v>7246.8036145710648</v>
      </c>
      <c r="O558" s="55"/>
      <c r="P558" s="56"/>
      <c r="Q558" s="56"/>
    </row>
    <row r="559" spans="1:17">
      <c r="A559" s="27">
        <v>479</v>
      </c>
      <c r="B559" s="18">
        <v>479278024</v>
      </c>
      <c r="C559" s="28" t="s">
        <v>503</v>
      </c>
      <c r="D559" s="18">
        <v>278</v>
      </c>
      <c r="E559" s="28" t="s">
        <v>283</v>
      </c>
      <c r="F559" s="18">
        <v>24</v>
      </c>
      <c r="G559" s="28" t="s">
        <v>29</v>
      </c>
      <c r="H559" s="49">
        <v>21</v>
      </c>
      <c r="I559" s="29">
        <v>13764</v>
      </c>
      <c r="J559" s="29" t="e">
        <f>VLOOKUP(F559,'rates - 26Q3'!$F$9:$J$1062,6,FALSE)</f>
        <v>#REF!</v>
      </c>
      <c r="K559" s="29">
        <v>1188</v>
      </c>
      <c r="L559" s="30" t="e">
        <f t="shared" si="8"/>
        <v>#REF!</v>
      </c>
      <c r="M559" s="53">
        <v>1338.4259096918577</v>
      </c>
      <c r="N559" s="54">
        <v>3629.161502504714</v>
      </c>
      <c r="O559" s="55"/>
      <c r="P559" s="56"/>
      <c r="Q559" s="56"/>
    </row>
    <row r="560" spans="1:17">
      <c r="A560" s="27">
        <v>479</v>
      </c>
      <c r="B560" s="18">
        <v>479278061</v>
      </c>
      <c r="C560" s="28" t="s">
        <v>503</v>
      </c>
      <c r="D560" s="18">
        <v>278</v>
      </c>
      <c r="E560" s="28" t="s">
        <v>283</v>
      </c>
      <c r="F560" s="18">
        <v>61</v>
      </c>
      <c r="G560" s="28" t="s">
        <v>66</v>
      </c>
      <c r="H560" s="49">
        <v>38</v>
      </c>
      <c r="I560" s="29">
        <v>18288</v>
      </c>
      <c r="J560" s="29" t="e">
        <f>VLOOKUP(F560,'rates - 26Q3'!$F$9:$J$1062,6,FALSE)</f>
        <v>#REF!</v>
      </c>
      <c r="K560" s="29">
        <v>1188</v>
      </c>
      <c r="L560" s="30" t="e">
        <f t="shared" si="8"/>
        <v>#REF!</v>
      </c>
      <c r="M560" s="53">
        <v>312.69905763891802</v>
      </c>
      <c r="N560" s="54">
        <v>1566.8343283019531</v>
      </c>
      <c r="O560" s="55"/>
      <c r="P560" s="56"/>
      <c r="Q560" s="56"/>
    </row>
    <row r="561" spans="1:17">
      <c r="A561" s="27">
        <v>479</v>
      </c>
      <c r="B561" s="18">
        <v>479278086</v>
      </c>
      <c r="C561" s="28" t="s">
        <v>503</v>
      </c>
      <c r="D561" s="18">
        <v>278</v>
      </c>
      <c r="E561" s="28" t="s">
        <v>283</v>
      </c>
      <c r="F561" s="18">
        <v>86</v>
      </c>
      <c r="G561" s="28" t="s">
        <v>91</v>
      </c>
      <c r="H561" s="49">
        <v>23</v>
      </c>
      <c r="I561" s="29">
        <v>14162</v>
      </c>
      <c r="J561" s="29" t="e">
        <f>VLOOKUP(F561,'rates - 26Q3'!$F$9:$J$1062,6,FALSE)</f>
        <v>#REF!</v>
      </c>
      <c r="K561" s="29">
        <v>1188</v>
      </c>
      <c r="L561" s="30" t="e">
        <f t="shared" si="8"/>
        <v>#REF!</v>
      </c>
      <c r="M561" s="53">
        <v>1075.9242236791579</v>
      </c>
      <c r="N561" s="54">
        <v>2673.9082580610484</v>
      </c>
      <c r="O561" s="55"/>
      <c r="P561" s="56"/>
      <c r="Q561" s="56"/>
    </row>
    <row r="562" spans="1:17">
      <c r="A562" s="27">
        <v>479</v>
      </c>
      <c r="B562" s="18">
        <v>479278087</v>
      </c>
      <c r="C562" s="28" t="s">
        <v>503</v>
      </c>
      <c r="D562" s="18">
        <v>278</v>
      </c>
      <c r="E562" s="28" t="s">
        <v>283</v>
      </c>
      <c r="F562" s="18">
        <v>87</v>
      </c>
      <c r="G562" s="28" t="s">
        <v>92</v>
      </c>
      <c r="H562" s="49">
        <v>7</v>
      </c>
      <c r="I562" s="29">
        <v>14242</v>
      </c>
      <c r="J562" s="29" t="e">
        <f>VLOOKUP(F562,'rates - 26Q3'!$F$9:$J$1062,6,FALSE)</f>
        <v>#REF!</v>
      </c>
      <c r="K562" s="29">
        <v>1188</v>
      </c>
      <c r="L562" s="30" t="e">
        <f t="shared" si="8"/>
        <v>#REF!</v>
      </c>
      <c r="M562" s="53">
        <v>3592.5728675891951</v>
      </c>
      <c r="N562" s="54">
        <v>6159.6996917986726</v>
      </c>
      <c r="O562" s="55"/>
      <c r="P562" s="56"/>
      <c r="Q562" s="56"/>
    </row>
    <row r="563" spans="1:17">
      <c r="A563" s="27">
        <v>479</v>
      </c>
      <c r="B563" s="18">
        <v>479278111</v>
      </c>
      <c r="C563" s="28" t="s">
        <v>503</v>
      </c>
      <c r="D563" s="18">
        <v>278</v>
      </c>
      <c r="E563" s="28" t="s">
        <v>283</v>
      </c>
      <c r="F563" s="18">
        <v>111</v>
      </c>
      <c r="G563" s="28" t="s">
        <v>116</v>
      </c>
      <c r="H563" s="49">
        <v>5</v>
      </c>
      <c r="I563" s="29">
        <v>15076</v>
      </c>
      <c r="J563" s="29" t="e">
        <f>VLOOKUP(F563,'rates - 26Q3'!$F$9:$J$1062,6,FALSE)</f>
        <v>#REF!</v>
      </c>
      <c r="K563" s="29">
        <v>1188</v>
      </c>
      <c r="L563" s="30" t="e">
        <f t="shared" si="8"/>
        <v>#REF!</v>
      </c>
      <c r="M563" s="53">
        <v>1735.4567932314494</v>
      </c>
      <c r="N563" s="54">
        <v>6354.7664385219869</v>
      </c>
      <c r="O563" s="55"/>
      <c r="P563" s="56"/>
      <c r="Q563" s="56"/>
    </row>
    <row r="564" spans="1:17">
      <c r="A564" s="27">
        <v>479</v>
      </c>
      <c r="B564" s="18">
        <v>479278117</v>
      </c>
      <c r="C564" s="28" t="s">
        <v>503</v>
      </c>
      <c r="D564" s="18">
        <v>278</v>
      </c>
      <c r="E564" s="28" t="s">
        <v>283</v>
      </c>
      <c r="F564" s="18">
        <v>117</v>
      </c>
      <c r="G564" s="28" t="s">
        <v>122</v>
      </c>
      <c r="H564" s="49">
        <v>5</v>
      </c>
      <c r="I564" s="29">
        <v>16006</v>
      </c>
      <c r="J564" s="29" t="e">
        <f>VLOOKUP(F564,'rates - 26Q3'!$F$9:$J$1062,6,FALSE)</f>
        <v>#REF!</v>
      </c>
      <c r="K564" s="29">
        <v>1188</v>
      </c>
      <c r="L564" s="30" t="e">
        <f t="shared" si="8"/>
        <v>#REF!</v>
      </c>
      <c r="M564" s="53">
        <v>3158.5781137292506</v>
      </c>
      <c r="N564" s="54">
        <v>9743.8103660084234</v>
      </c>
      <c r="O564" s="55"/>
      <c r="P564" s="56"/>
      <c r="Q564" s="56"/>
    </row>
    <row r="565" spans="1:17">
      <c r="A565" s="27">
        <v>479</v>
      </c>
      <c r="B565" s="18">
        <v>479278127</v>
      </c>
      <c r="C565" s="28" t="s">
        <v>503</v>
      </c>
      <c r="D565" s="18">
        <v>278</v>
      </c>
      <c r="E565" s="28" t="s">
        <v>283</v>
      </c>
      <c r="F565" s="18">
        <v>127</v>
      </c>
      <c r="G565" s="28" t="s">
        <v>132</v>
      </c>
      <c r="H565" s="49">
        <v>7</v>
      </c>
      <c r="I565" s="29">
        <v>17352</v>
      </c>
      <c r="J565" s="29" t="e">
        <f>VLOOKUP(F565,'rates - 26Q3'!$F$9:$J$1062,6,FALSE)</f>
        <v>#REF!</v>
      </c>
      <c r="K565" s="29">
        <v>1188</v>
      </c>
      <c r="L565" s="30" t="e">
        <f t="shared" si="8"/>
        <v>#REF!</v>
      </c>
      <c r="M565" s="53">
        <v>5980.1771058244485</v>
      </c>
      <c r="N565" s="54">
        <v>17296.602259953004</v>
      </c>
      <c r="O565" s="55"/>
      <c r="P565" s="56"/>
      <c r="Q565" s="56"/>
    </row>
    <row r="566" spans="1:17">
      <c r="A566" s="27">
        <v>479</v>
      </c>
      <c r="B566" s="18">
        <v>479278137</v>
      </c>
      <c r="C566" s="28" t="s">
        <v>503</v>
      </c>
      <c r="D566" s="18">
        <v>278</v>
      </c>
      <c r="E566" s="28" t="s">
        <v>283</v>
      </c>
      <c r="F566" s="18">
        <v>137</v>
      </c>
      <c r="G566" s="28" t="s">
        <v>142</v>
      </c>
      <c r="H566" s="49">
        <v>37</v>
      </c>
      <c r="I566" s="29">
        <v>18186</v>
      </c>
      <c r="J566" s="29" t="e">
        <f>VLOOKUP(F566,'rates - 26Q3'!$F$9:$J$1062,6,FALSE)</f>
        <v>#REF!</v>
      </c>
      <c r="K566" s="29">
        <v>1188</v>
      </c>
      <c r="L566" s="30" t="e">
        <f t="shared" si="8"/>
        <v>#REF!</v>
      </c>
      <c r="M566" s="53">
        <v>0</v>
      </c>
      <c r="N566" s="54">
        <v>801.77244888081259</v>
      </c>
      <c r="O566" s="55"/>
      <c r="P566" s="56"/>
      <c r="Q566" s="56"/>
    </row>
    <row r="567" spans="1:17">
      <c r="A567" s="27">
        <v>479</v>
      </c>
      <c r="B567" s="18">
        <v>479278161</v>
      </c>
      <c r="C567" s="28" t="s">
        <v>503</v>
      </c>
      <c r="D567" s="18">
        <v>278</v>
      </c>
      <c r="E567" s="28" t="s">
        <v>283</v>
      </c>
      <c r="F567" s="18">
        <v>161</v>
      </c>
      <c r="G567" s="28" t="s">
        <v>166</v>
      </c>
      <c r="H567" s="49">
        <v>13</v>
      </c>
      <c r="I567" s="29">
        <v>15598</v>
      </c>
      <c r="J567" s="29" t="e">
        <f>VLOOKUP(F567,'rates - 26Q3'!$F$9:$J$1062,6,FALSE)</f>
        <v>#REF!</v>
      </c>
      <c r="K567" s="29">
        <v>1188</v>
      </c>
      <c r="L567" s="30" t="e">
        <f t="shared" si="8"/>
        <v>#REF!</v>
      </c>
      <c r="M567" s="53">
        <v>2542.8568406660888</v>
      </c>
      <c r="N567" s="54">
        <v>6654.2770227740293</v>
      </c>
      <c r="O567" s="55"/>
      <c r="P567" s="56"/>
      <c r="Q567" s="56"/>
    </row>
    <row r="568" spans="1:17">
      <c r="A568" s="27">
        <v>479</v>
      </c>
      <c r="B568" s="18">
        <v>479278191</v>
      </c>
      <c r="C568" s="28" t="s">
        <v>503</v>
      </c>
      <c r="D568" s="18">
        <v>278</v>
      </c>
      <c r="E568" s="28" t="s">
        <v>283</v>
      </c>
      <c r="F568" s="18">
        <v>191</v>
      </c>
      <c r="G568" s="28" t="s">
        <v>196</v>
      </c>
      <c r="H568" s="49">
        <v>2</v>
      </c>
      <c r="I568" s="29">
        <v>12989</v>
      </c>
      <c r="J568" s="29" t="e">
        <f>VLOOKUP(F568,'rates - 26Q3'!$F$9:$J$1062,6,FALSE)</f>
        <v>#REF!</v>
      </c>
      <c r="K568" s="29">
        <v>1188</v>
      </c>
      <c r="L568" s="30" t="e">
        <f t="shared" si="8"/>
        <v>#REF!</v>
      </c>
      <c r="M568" s="53">
        <v>1533.6885357659175</v>
      </c>
      <c r="N568" s="54">
        <v>4960.0681728401723</v>
      </c>
      <c r="O568" s="55"/>
      <c r="P568" s="56"/>
      <c r="Q568" s="56"/>
    </row>
    <row r="569" spans="1:17">
      <c r="A569" s="27">
        <v>479</v>
      </c>
      <c r="B569" s="18">
        <v>479278210</v>
      </c>
      <c r="C569" s="28" t="s">
        <v>503</v>
      </c>
      <c r="D569" s="18">
        <v>278</v>
      </c>
      <c r="E569" s="28" t="s">
        <v>283</v>
      </c>
      <c r="F569" s="18">
        <v>210</v>
      </c>
      <c r="G569" s="28" t="s">
        <v>215</v>
      </c>
      <c r="H569" s="49">
        <v>23</v>
      </c>
      <c r="I569" s="29">
        <v>14616</v>
      </c>
      <c r="J569" s="29" t="e">
        <f>VLOOKUP(F569,'rates - 26Q3'!$F$9:$J$1062,6,FALSE)</f>
        <v>#REF!</v>
      </c>
      <c r="K569" s="29">
        <v>1188</v>
      </c>
      <c r="L569" s="30" t="e">
        <f t="shared" si="8"/>
        <v>#REF!</v>
      </c>
      <c r="M569" s="53">
        <v>3184.5308543826104</v>
      </c>
      <c r="N569" s="54">
        <v>5996.1652798784053</v>
      </c>
      <c r="O569" s="55"/>
      <c r="P569" s="56"/>
      <c r="Q569" s="56"/>
    </row>
    <row r="570" spans="1:17">
      <c r="A570" s="27">
        <v>479</v>
      </c>
      <c r="B570" s="18">
        <v>479278227</v>
      </c>
      <c r="C570" s="28" t="s">
        <v>503</v>
      </c>
      <c r="D570" s="18">
        <v>278</v>
      </c>
      <c r="E570" s="28" t="s">
        <v>283</v>
      </c>
      <c r="F570" s="18">
        <v>227</v>
      </c>
      <c r="G570" s="28" t="s">
        <v>232</v>
      </c>
      <c r="H570" s="49">
        <v>2</v>
      </c>
      <c r="I570" s="29">
        <v>14960</v>
      </c>
      <c r="J570" s="29" t="e">
        <f>VLOOKUP(F570,'rates - 26Q3'!$F$9:$J$1062,6,FALSE)</f>
        <v>#REF!</v>
      </c>
      <c r="K570" s="29">
        <v>1188</v>
      </c>
      <c r="L570" s="30" t="e">
        <f t="shared" si="8"/>
        <v>#REF!</v>
      </c>
      <c r="M570" s="53">
        <v>715.83811445188621</v>
      </c>
      <c r="N570" s="54">
        <v>4507.2529971380063</v>
      </c>
      <c r="O570" s="55"/>
      <c r="P570" s="56"/>
      <c r="Q570" s="56"/>
    </row>
    <row r="571" spans="1:17">
      <c r="A571" s="27">
        <v>479</v>
      </c>
      <c r="B571" s="18">
        <v>479278278</v>
      </c>
      <c r="C571" s="28" t="s">
        <v>503</v>
      </c>
      <c r="D571" s="18">
        <v>278</v>
      </c>
      <c r="E571" s="28" t="s">
        <v>283</v>
      </c>
      <c r="F571" s="18">
        <v>278</v>
      </c>
      <c r="G571" s="28" t="s">
        <v>283</v>
      </c>
      <c r="H571" s="49">
        <v>44</v>
      </c>
      <c r="I571" s="29">
        <v>13882</v>
      </c>
      <c r="J571" s="29" t="e">
        <f>VLOOKUP(F571,'rates - 26Q3'!$F$9:$J$1062,6,FALSE)</f>
        <v>#REF!</v>
      </c>
      <c r="K571" s="29">
        <v>1188</v>
      </c>
      <c r="L571" s="30" t="e">
        <f t="shared" si="8"/>
        <v>#REF!</v>
      </c>
      <c r="M571" s="53">
        <v>2295.2668591931379</v>
      </c>
      <c r="N571" s="54">
        <v>4473.9857223468825</v>
      </c>
      <c r="O571" s="55"/>
      <c r="P571" s="56"/>
      <c r="Q571" s="56"/>
    </row>
    <row r="572" spans="1:17">
      <c r="A572" s="27">
        <v>479</v>
      </c>
      <c r="B572" s="18">
        <v>479278281</v>
      </c>
      <c r="C572" s="28" t="s">
        <v>503</v>
      </c>
      <c r="D572" s="18">
        <v>278</v>
      </c>
      <c r="E572" s="28" t="s">
        <v>283</v>
      </c>
      <c r="F572" s="18">
        <v>281</v>
      </c>
      <c r="G572" s="28" t="s">
        <v>286</v>
      </c>
      <c r="H572" s="49">
        <v>73</v>
      </c>
      <c r="I572" s="29">
        <v>18404</v>
      </c>
      <c r="J572" s="29" t="e">
        <f>VLOOKUP(F572,'rates - 26Q3'!$F$9:$J$1062,6,FALSE)</f>
        <v>#REF!</v>
      </c>
      <c r="K572" s="29">
        <v>1188</v>
      </c>
      <c r="L572" s="30" t="e">
        <f t="shared" si="8"/>
        <v>#REF!</v>
      </c>
      <c r="M572" s="53">
        <v>0</v>
      </c>
      <c r="N572" s="54">
        <v>836.18310169407414</v>
      </c>
      <c r="O572" s="55"/>
      <c r="P572" s="56"/>
      <c r="Q572" s="56"/>
    </row>
    <row r="573" spans="1:17">
      <c r="A573" s="27">
        <v>479</v>
      </c>
      <c r="B573" s="18">
        <v>479278309</v>
      </c>
      <c r="C573" s="28" t="s">
        <v>503</v>
      </c>
      <c r="D573" s="18">
        <v>278</v>
      </c>
      <c r="E573" s="28" t="s">
        <v>283</v>
      </c>
      <c r="F573" s="18">
        <v>309</v>
      </c>
      <c r="G573" s="28" t="s">
        <v>314</v>
      </c>
      <c r="H573" s="49">
        <v>1</v>
      </c>
      <c r="I573" s="29">
        <v>11091</v>
      </c>
      <c r="J573" s="29" t="e">
        <f>VLOOKUP(F573,'rates - 26Q3'!$F$9:$J$1062,6,FALSE)</f>
        <v>#REF!</v>
      </c>
      <c r="K573" s="29">
        <v>1188</v>
      </c>
      <c r="L573" s="30" t="e">
        <f t="shared" si="8"/>
        <v>#REF!</v>
      </c>
      <c r="M573" s="53">
        <v>194.71585198263165</v>
      </c>
      <c r="N573" s="54">
        <v>1566.1395384487623</v>
      </c>
      <c r="O573" s="55"/>
      <c r="P573" s="56"/>
      <c r="Q573" s="56"/>
    </row>
    <row r="574" spans="1:17">
      <c r="A574" s="27">
        <v>479</v>
      </c>
      <c r="B574" s="18">
        <v>479278312</v>
      </c>
      <c r="C574" s="28" t="s">
        <v>503</v>
      </c>
      <c r="D574" s="18">
        <v>278</v>
      </c>
      <c r="E574" s="28" t="s">
        <v>283</v>
      </c>
      <c r="F574" s="18">
        <v>312</v>
      </c>
      <c r="G574" s="28" t="s">
        <v>317</v>
      </c>
      <c r="H574" s="49">
        <v>1</v>
      </c>
      <c r="I574" s="29">
        <v>11091</v>
      </c>
      <c r="J574" s="29" t="e">
        <f>VLOOKUP(F574,'rates - 26Q3'!$F$9:$J$1062,6,FALSE)</f>
        <v>#REF!</v>
      </c>
      <c r="K574" s="29">
        <v>1188</v>
      </c>
      <c r="L574" s="30" t="e">
        <f t="shared" si="8"/>
        <v>#REF!</v>
      </c>
      <c r="M574" s="53">
        <v>0</v>
      </c>
      <c r="N574" s="54">
        <v>7224.4632061226257</v>
      </c>
      <c r="O574" s="55"/>
      <c r="P574" s="56"/>
      <c r="Q574" s="56"/>
    </row>
    <row r="575" spans="1:17">
      <c r="A575" s="27">
        <v>479</v>
      </c>
      <c r="B575" s="18">
        <v>479278325</v>
      </c>
      <c r="C575" s="28" t="s">
        <v>503</v>
      </c>
      <c r="D575" s="18">
        <v>278</v>
      </c>
      <c r="E575" s="28" t="s">
        <v>283</v>
      </c>
      <c r="F575" s="18">
        <v>325</v>
      </c>
      <c r="G575" s="28" t="s">
        <v>330</v>
      </c>
      <c r="H575" s="49">
        <v>19</v>
      </c>
      <c r="I575" s="29">
        <v>14926</v>
      </c>
      <c r="J575" s="29" t="e">
        <f>VLOOKUP(F575,'rates - 26Q3'!$F$9:$J$1062,6,FALSE)</f>
        <v>#REF!</v>
      </c>
      <c r="K575" s="29">
        <v>1188</v>
      </c>
      <c r="L575" s="30" t="e">
        <f t="shared" si="8"/>
        <v>#REF!</v>
      </c>
      <c r="M575" s="53">
        <v>932.59281176389231</v>
      </c>
      <c r="N575" s="54">
        <v>2171.4891700361186</v>
      </c>
      <c r="O575" s="55"/>
      <c r="P575" s="56"/>
      <c r="Q575" s="56"/>
    </row>
    <row r="576" spans="1:17">
      <c r="A576" s="27">
        <v>479</v>
      </c>
      <c r="B576" s="18">
        <v>479278332</v>
      </c>
      <c r="C576" s="28" t="s">
        <v>503</v>
      </c>
      <c r="D576" s="18">
        <v>278</v>
      </c>
      <c r="E576" s="28" t="s">
        <v>283</v>
      </c>
      <c r="F576" s="18">
        <v>332</v>
      </c>
      <c r="G576" s="28" t="s">
        <v>337</v>
      </c>
      <c r="H576" s="49">
        <v>7</v>
      </c>
      <c r="I576" s="29">
        <v>13833</v>
      </c>
      <c r="J576" s="29" t="e">
        <f>VLOOKUP(F576,'rates - 26Q3'!$F$9:$J$1062,6,FALSE)</f>
        <v>#REF!</v>
      </c>
      <c r="K576" s="29">
        <v>1188</v>
      </c>
      <c r="L576" s="30" t="e">
        <f t="shared" si="8"/>
        <v>#REF!</v>
      </c>
      <c r="M576" s="53">
        <v>509.42012092328878</v>
      </c>
      <c r="N576" s="54">
        <v>1661.3348369712312</v>
      </c>
      <c r="O576" s="55"/>
      <c r="P576" s="56"/>
      <c r="Q576" s="56"/>
    </row>
    <row r="577" spans="1:17">
      <c r="A577" s="27">
        <v>479</v>
      </c>
      <c r="B577" s="18">
        <v>479278605</v>
      </c>
      <c r="C577" s="28" t="s">
        <v>503</v>
      </c>
      <c r="D577" s="18">
        <v>278</v>
      </c>
      <c r="E577" s="28" t="s">
        <v>283</v>
      </c>
      <c r="F577" s="18">
        <v>605</v>
      </c>
      <c r="G577" s="28" t="s">
        <v>361</v>
      </c>
      <c r="H577" s="49">
        <v>34</v>
      </c>
      <c r="I577" s="29">
        <v>14240</v>
      </c>
      <c r="J577" s="29" t="e">
        <f>VLOOKUP(F577,'rates - 26Q3'!$F$9:$J$1062,6,FALSE)</f>
        <v>#REF!</v>
      </c>
      <c r="K577" s="29">
        <v>1188</v>
      </c>
      <c r="L577" s="30" t="e">
        <f t="shared" si="8"/>
        <v>#REF!</v>
      </c>
      <c r="M577" s="53">
        <v>9059.8175744317959</v>
      </c>
      <c r="N577" s="54">
        <v>11706.113061181004</v>
      </c>
      <c r="O577" s="55"/>
      <c r="P577" s="56"/>
      <c r="Q577" s="56"/>
    </row>
    <row r="578" spans="1:17">
      <c r="A578" s="27">
        <v>479</v>
      </c>
      <c r="B578" s="18">
        <v>479278670</v>
      </c>
      <c r="C578" s="28" t="s">
        <v>503</v>
      </c>
      <c r="D578" s="18">
        <v>278</v>
      </c>
      <c r="E578" s="28" t="s">
        <v>283</v>
      </c>
      <c r="F578" s="18">
        <v>670</v>
      </c>
      <c r="G578" s="28" t="s">
        <v>379</v>
      </c>
      <c r="H578" s="49">
        <v>2</v>
      </c>
      <c r="I578" s="29">
        <v>14685</v>
      </c>
      <c r="J578" s="29" t="e">
        <f>VLOOKUP(F578,'rates - 26Q3'!$F$9:$J$1062,6,FALSE)</f>
        <v>#REF!</v>
      </c>
      <c r="K578" s="29">
        <v>1188</v>
      </c>
      <c r="L578" s="30" t="e">
        <f t="shared" si="8"/>
        <v>#REF!</v>
      </c>
      <c r="M578" s="53">
        <v>9011.3529603215284</v>
      </c>
      <c r="N578" s="54">
        <v>13275.868983937493</v>
      </c>
      <c r="O578" s="55"/>
      <c r="P578" s="56"/>
      <c r="Q578" s="56"/>
    </row>
    <row r="579" spans="1:17">
      <c r="A579" s="27">
        <v>479</v>
      </c>
      <c r="B579" s="18">
        <v>479278672</v>
      </c>
      <c r="C579" s="28" t="s">
        <v>503</v>
      </c>
      <c r="D579" s="18">
        <v>278</v>
      </c>
      <c r="E579" s="28" t="s">
        <v>283</v>
      </c>
      <c r="F579" s="18">
        <v>672</v>
      </c>
      <c r="G579" s="28" t="s">
        <v>380</v>
      </c>
      <c r="H579" s="49">
        <v>3</v>
      </c>
      <c r="I579" s="29">
        <v>17971</v>
      </c>
      <c r="J579" s="29" t="e">
        <f>VLOOKUP(F579,'rates - 26Q3'!$F$9:$J$1062,6,FALSE)</f>
        <v>#REF!</v>
      </c>
      <c r="K579" s="29">
        <v>1188</v>
      </c>
      <c r="L579" s="30" t="e">
        <f t="shared" si="8"/>
        <v>#REF!</v>
      </c>
      <c r="M579" s="53">
        <v>3760.0536136670089</v>
      </c>
      <c r="N579" s="54">
        <v>7235.9186460621131</v>
      </c>
      <c r="O579" s="55"/>
      <c r="P579" s="56"/>
      <c r="Q579" s="56"/>
    </row>
    <row r="580" spans="1:17">
      <c r="A580" s="27">
        <v>479</v>
      </c>
      <c r="B580" s="18">
        <v>479278674</v>
      </c>
      <c r="C580" s="28" t="s">
        <v>503</v>
      </c>
      <c r="D580" s="18">
        <v>278</v>
      </c>
      <c r="E580" s="28" t="s">
        <v>283</v>
      </c>
      <c r="F580" s="18">
        <v>674</v>
      </c>
      <c r="G580" s="28" t="s">
        <v>382</v>
      </c>
      <c r="H580" s="49">
        <v>2</v>
      </c>
      <c r="I580" s="29">
        <v>11091</v>
      </c>
      <c r="J580" s="29" t="e">
        <f>VLOOKUP(F580,'rates - 26Q3'!$F$9:$J$1062,6,FALSE)</f>
        <v>#REF!</v>
      </c>
      <c r="K580" s="29">
        <v>1188</v>
      </c>
      <c r="L580" s="30" t="e">
        <f t="shared" si="8"/>
        <v>#REF!</v>
      </c>
      <c r="M580" s="53">
        <v>3574.71918911383</v>
      </c>
      <c r="N580" s="54">
        <v>6020.8057177711271</v>
      </c>
      <c r="O580" s="55"/>
      <c r="P580" s="56"/>
      <c r="Q580" s="56"/>
    </row>
    <row r="581" spans="1:17">
      <c r="A581" s="27">
        <v>479</v>
      </c>
      <c r="B581" s="18">
        <v>479278680</v>
      </c>
      <c r="C581" s="28" t="s">
        <v>503</v>
      </c>
      <c r="D581" s="18">
        <v>278</v>
      </c>
      <c r="E581" s="28" t="s">
        <v>283</v>
      </c>
      <c r="F581" s="18">
        <v>680</v>
      </c>
      <c r="G581" s="28" t="s">
        <v>384</v>
      </c>
      <c r="H581" s="49">
        <v>8</v>
      </c>
      <c r="I581" s="29">
        <v>13173</v>
      </c>
      <c r="J581" s="29" t="e">
        <f>VLOOKUP(F581,'rates - 26Q3'!$F$9:$J$1062,6,FALSE)</f>
        <v>#REF!</v>
      </c>
      <c r="K581" s="29">
        <v>1188</v>
      </c>
      <c r="L581" s="30" t="e">
        <f t="shared" si="8"/>
        <v>#REF!</v>
      </c>
      <c r="M581" s="53">
        <v>2921.517733885632</v>
      </c>
      <c r="N581" s="54">
        <v>4999.2716598987645</v>
      </c>
      <c r="O581" s="55"/>
      <c r="P581" s="56"/>
      <c r="Q581" s="56"/>
    </row>
    <row r="582" spans="1:17">
      <c r="A582" s="27">
        <v>479</v>
      </c>
      <c r="B582" s="18">
        <v>479278683</v>
      </c>
      <c r="C582" s="28" t="s">
        <v>503</v>
      </c>
      <c r="D582" s="18">
        <v>278</v>
      </c>
      <c r="E582" s="28" t="s">
        <v>283</v>
      </c>
      <c r="F582" s="18">
        <v>683</v>
      </c>
      <c r="G582" s="28" t="s">
        <v>385</v>
      </c>
      <c r="H582" s="49">
        <v>2</v>
      </c>
      <c r="I582" s="29">
        <v>11849</v>
      </c>
      <c r="J582" s="29" t="e">
        <f>VLOOKUP(F582,'rates - 26Q3'!$F$9:$J$1062,6,FALSE)</f>
        <v>#REF!</v>
      </c>
      <c r="K582" s="29">
        <v>1188</v>
      </c>
      <c r="L582" s="30" t="e">
        <f t="shared" si="8"/>
        <v>#REF!</v>
      </c>
      <c r="M582" s="53">
        <v>5749.7384980258357</v>
      </c>
      <c r="N582" s="54">
        <v>11262.839488510508</v>
      </c>
      <c r="O582" s="55"/>
      <c r="P582" s="56"/>
      <c r="Q582" s="56"/>
    </row>
    <row r="583" spans="1:17">
      <c r="A583" s="27">
        <v>479</v>
      </c>
      <c r="B583" s="18">
        <v>479278755</v>
      </c>
      <c r="C583" s="28" t="s">
        <v>503</v>
      </c>
      <c r="D583" s="18">
        <v>278</v>
      </c>
      <c r="E583" s="28" t="s">
        <v>283</v>
      </c>
      <c r="F583" s="18">
        <v>755</v>
      </c>
      <c r="G583" s="28" t="s">
        <v>405</v>
      </c>
      <c r="H583" s="49">
        <v>2</v>
      </c>
      <c r="I583" s="29">
        <v>17565</v>
      </c>
      <c r="J583" s="29" t="e">
        <f>VLOOKUP(F583,'rates - 26Q3'!$F$9:$J$1062,6,FALSE)</f>
        <v>#REF!</v>
      </c>
      <c r="K583" s="29">
        <v>1188</v>
      </c>
      <c r="L583" s="30" t="e">
        <f t="shared" si="8"/>
        <v>#REF!</v>
      </c>
      <c r="M583" s="53">
        <v>3311.489272536819</v>
      </c>
      <c r="N583" s="54">
        <v>9110.4944739290404</v>
      </c>
      <c r="O583" s="55"/>
      <c r="P583" s="56"/>
      <c r="Q583" s="56"/>
    </row>
    <row r="584" spans="1:17">
      <c r="A584" s="27">
        <v>479</v>
      </c>
      <c r="B584" s="18">
        <v>479278766</v>
      </c>
      <c r="C584" s="28" t="s">
        <v>503</v>
      </c>
      <c r="D584" s="18">
        <v>278</v>
      </c>
      <c r="E584" s="28" t="s">
        <v>283</v>
      </c>
      <c r="F584" s="18">
        <v>766</v>
      </c>
      <c r="G584" s="28" t="s">
        <v>409</v>
      </c>
      <c r="H584" s="49">
        <v>3</v>
      </c>
      <c r="I584" s="29">
        <v>14664</v>
      </c>
      <c r="J584" s="29" t="e">
        <f>VLOOKUP(F584,'rates - 26Q3'!$F$9:$J$1062,6,FALSE)</f>
        <v>#REF!</v>
      </c>
      <c r="K584" s="29">
        <v>1188</v>
      </c>
      <c r="L584" s="30" t="e">
        <f t="shared" si="8"/>
        <v>#REF!</v>
      </c>
      <c r="M584" s="53">
        <v>2575.4422451300634</v>
      </c>
      <c r="N584" s="54">
        <v>5174.9193571579781</v>
      </c>
      <c r="O584" s="55"/>
      <c r="P584" s="56"/>
      <c r="Q584" s="56"/>
    </row>
    <row r="585" spans="1:17">
      <c r="A585" s="27">
        <v>479</v>
      </c>
      <c r="B585" s="18">
        <v>479278770</v>
      </c>
      <c r="C585" s="28" t="s">
        <v>503</v>
      </c>
      <c r="D585" s="18">
        <v>278</v>
      </c>
      <c r="E585" s="28" t="s">
        <v>283</v>
      </c>
      <c r="F585" s="18">
        <v>770</v>
      </c>
      <c r="G585" s="28" t="s">
        <v>411</v>
      </c>
      <c r="H585" s="49">
        <v>1</v>
      </c>
      <c r="I585" s="29">
        <v>12989</v>
      </c>
      <c r="J585" s="29" t="e">
        <f>VLOOKUP(F585,'rates - 26Q3'!$F$9:$J$1062,6,FALSE)</f>
        <v>#REF!</v>
      </c>
      <c r="K585" s="29">
        <v>1188</v>
      </c>
      <c r="L585" s="30" t="e">
        <f t="shared" si="8"/>
        <v>#REF!</v>
      </c>
      <c r="M585" s="53">
        <v>888.7985958950776</v>
      </c>
      <c r="N585" s="54">
        <v>2319.1712966136638</v>
      </c>
      <c r="O585" s="55"/>
      <c r="P585" s="56"/>
      <c r="Q585" s="56"/>
    </row>
    <row r="586" spans="1:17">
      <c r="A586" s="27">
        <v>481</v>
      </c>
      <c r="B586" s="18">
        <v>481035001</v>
      </c>
      <c r="C586" s="28" t="s">
        <v>504</v>
      </c>
      <c r="D586" s="18">
        <v>35</v>
      </c>
      <c r="E586" s="28" t="s">
        <v>40</v>
      </c>
      <c r="F586" s="18">
        <v>1</v>
      </c>
      <c r="G586" s="28" t="s">
        <v>6</v>
      </c>
      <c r="H586" s="49">
        <v>1</v>
      </c>
      <c r="I586" s="29">
        <v>12210</v>
      </c>
      <c r="J586" s="29" t="e">
        <f>VLOOKUP(F586,'rates - 26Q3'!$F$9:$J$1062,6,FALSE)</f>
        <v>#REF!</v>
      </c>
      <c r="K586" s="29">
        <v>1188</v>
      </c>
      <c r="L586" s="30" t="e">
        <f t="shared" ref="L586:L649" si="9">SUM(I586:K586)</f>
        <v>#REF!</v>
      </c>
      <c r="M586" s="53">
        <v>1224.4419968489801</v>
      </c>
      <c r="N586" s="54">
        <v>3458.4835006010635</v>
      </c>
      <c r="O586" s="55"/>
      <c r="P586" s="56"/>
      <c r="Q586" s="56"/>
    </row>
    <row r="587" spans="1:17">
      <c r="A587" s="27">
        <v>481</v>
      </c>
      <c r="B587" s="18">
        <v>481035018</v>
      </c>
      <c r="C587" s="28" t="s">
        <v>504</v>
      </c>
      <c r="D587" s="18">
        <v>35</v>
      </c>
      <c r="E587" s="28" t="s">
        <v>40</v>
      </c>
      <c r="F587" s="18">
        <v>18</v>
      </c>
      <c r="G587" s="28" t="s">
        <v>23</v>
      </c>
      <c r="H587" s="49">
        <v>1</v>
      </c>
      <c r="I587" s="29">
        <v>17601.171054421768</v>
      </c>
      <c r="J587" s="29" t="e">
        <f>VLOOKUP(F587,'rates - 26Q3'!$F$9:$J$1062,6,FALSE)</f>
        <v>#REF!</v>
      </c>
      <c r="K587" s="29">
        <v>1188</v>
      </c>
      <c r="L587" s="30" t="e">
        <f t="shared" si="9"/>
        <v>#REF!</v>
      </c>
      <c r="M587" s="53">
        <v>5794.3004185019126</v>
      </c>
      <c r="N587" s="54">
        <v>16733.649099998005</v>
      </c>
      <c r="O587" s="55"/>
      <c r="P587" s="56"/>
      <c r="Q587" s="56"/>
    </row>
    <row r="588" spans="1:17">
      <c r="A588" s="27">
        <v>481</v>
      </c>
      <c r="B588" s="18">
        <v>481035025</v>
      </c>
      <c r="C588" s="28" t="s">
        <v>504</v>
      </c>
      <c r="D588" s="18">
        <v>35</v>
      </c>
      <c r="E588" s="28" t="s">
        <v>40</v>
      </c>
      <c r="F588" s="18">
        <v>25</v>
      </c>
      <c r="G588" s="28" t="s">
        <v>30</v>
      </c>
      <c r="H588" s="49">
        <v>2</v>
      </c>
      <c r="I588" s="29">
        <v>12210</v>
      </c>
      <c r="J588" s="29" t="e">
        <f>VLOOKUP(F588,'rates - 26Q3'!$F$9:$J$1062,6,FALSE)</f>
        <v>#REF!</v>
      </c>
      <c r="K588" s="29">
        <v>1188</v>
      </c>
      <c r="L588" s="30" t="e">
        <f t="shared" si="9"/>
        <v>#REF!</v>
      </c>
      <c r="M588" s="53">
        <v>1770.5781967893381</v>
      </c>
      <c r="N588" s="54">
        <v>5938.9947745662685</v>
      </c>
      <c r="O588" s="55"/>
      <c r="P588" s="56"/>
      <c r="Q588" s="56"/>
    </row>
    <row r="589" spans="1:17">
      <c r="A589" s="27">
        <v>481</v>
      </c>
      <c r="B589" s="18">
        <v>481035030</v>
      </c>
      <c r="C589" s="28" t="s">
        <v>504</v>
      </c>
      <c r="D589" s="18">
        <v>35</v>
      </c>
      <c r="E589" s="28" t="s">
        <v>40</v>
      </c>
      <c r="F589" s="18">
        <v>30</v>
      </c>
      <c r="G589" s="28" t="s">
        <v>35</v>
      </c>
      <c r="H589" s="49">
        <v>2</v>
      </c>
      <c r="I589" s="29">
        <v>19866</v>
      </c>
      <c r="J589" s="29" t="e">
        <f>VLOOKUP(F589,'rates - 26Q3'!$F$9:$J$1062,6,FALSE)</f>
        <v>#REF!</v>
      </c>
      <c r="K589" s="29">
        <v>1188</v>
      </c>
      <c r="L589" s="30" t="e">
        <f t="shared" si="9"/>
        <v>#REF!</v>
      </c>
      <c r="M589" s="53">
        <v>3502.8672645526385</v>
      </c>
      <c r="N589" s="54">
        <v>5766.4945980559132</v>
      </c>
      <c r="O589" s="55"/>
      <c r="P589" s="56"/>
      <c r="Q589" s="56"/>
    </row>
    <row r="590" spans="1:17">
      <c r="A590" s="27">
        <v>481</v>
      </c>
      <c r="B590" s="18">
        <v>481035035</v>
      </c>
      <c r="C590" s="28" t="s">
        <v>504</v>
      </c>
      <c r="D590" s="18">
        <v>35</v>
      </c>
      <c r="E590" s="28" t="s">
        <v>40</v>
      </c>
      <c r="F590" s="18">
        <v>35</v>
      </c>
      <c r="G590" s="28" t="s">
        <v>40</v>
      </c>
      <c r="H590" s="49">
        <v>903</v>
      </c>
      <c r="I590" s="29">
        <v>20182</v>
      </c>
      <c r="J590" s="29" t="e">
        <f>VLOOKUP(F590,'rates - 26Q3'!$F$9:$J$1062,6,FALSE)</f>
        <v>#REF!</v>
      </c>
      <c r="K590" s="29">
        <v>1188</v>
      </c>
      <c r="L590" s="30" t="e">
        <f t="shared" si="9"/>
        <v>#REF!</v>
      </c>
      <c r="M590" s="53">
        <v>4663.234796007695</v>
      </c>
      <c r="N590" s="54">
        <v>8470.8130667969199</v>
      </c>
      <c r="O590" s="55"/>
      <c r="P590" s="56"/>
      <c r="Q590" s="56"/>
    </row>
    <row r="591" spans="1:17">
      <c r="A591" s="27">
        <v>481</v>
      </c>
      <c r="B591" s="18">
        <v>481035040</v>
      </c>
      <c r="C591" s="28" t="s">
        <v>504</v>
      </c>
      <c r="D591" s="18">
        <v>35</v>
      </c>
      <c r="E591" s="28" t="s">
        <v>40</v>
      </c>
      <c r="F591" s="18">
        <v>40</v>
      </c>
      <c r="G591" s="28" t="s">
        <v>45</v>
      </c>
      <c r="H591" s="49">
        <v>2</v>
      </c>
      <c r="I591" s="29">
        <v>18234</v>
      </c>
      <c r="J591" s="29" t="e">
        <f>VLOOKUP(F591,'rates - 26Q3'!$F$9:$J$1062,6,FALSE)</f>
        <v>#REF!</v>
      </c>
      <c r="K591" s="29">
        <v>1188</v>
      </c>
      <c r="L591" s="30" t="e">
        <f t="shared" si="9"/>
        <v>#REF!</v>
      </c>
      <c r="M591" s="53">
        <v>3476.1702545780245</v>
      </c>
      <c r="N591" s="54">
        <v>5939.2533190707036</v>
      </c>
      <c r="O591" s="55"/>
      <c r="P591" s="56"/>
      <c r="Q591" s="56"/>
    </row>
    <row r="592" spans="1:17">
      <c r="A592" s="27">
        <v>481</v>
      </c>
      <c r="B592" s="18">
        <v>481035044</v>
      </c>
      <c r="C592" s="28" t="s">
        <v>504</v>
      </c>
      <c r="D592" s="18">
        <v>35</v>
      </c>
      <c r="E592" s="28" t="s">
        <v>40</v>
      </c>
      <c r="F592" s="18">
        <v>44</v>
      </c>
      <c r="G592" s="28" t="s">
        <v>49</v>
      </c>
      <c r="H592" s="49">
        <v>7</v>
      </c>
      <c r="I592" s="29">
        <v>16767</v>
      </c>
      <c r="J592" s="29" t="e">
        <f>VLOOKUP(F592,'rates - 26Q3'!$F$9:$J$1062,6,FALSE)</f>
        <v>#REF!</v>
      </c>
      <c r="K592" s="29">
        <v>1188</v>
      </c>
      <c r="L592" s="30" t="e">
        <f t="shared" si="9"/>
        <v>#REF!</v>
      </c>
      <c r="M592" s="53">
        <v>0</v>
      </c>
      <c r="N592" s="54">
        <v>1104.4086241585355</v>
      </c>
      <c r="O592" s="55"/>
      <c r="P592" s="56"/>
      <c r="Q592" s="56"/>
    </row>
    <row r="593" spans="1:17">
      <c r="A593" s="27">
        <v>481</v>
      </c>
      <c r="B593" s="18">
        <v>481035073</v>
      </c>
      <c r="C593" s="28" t="s">
        <v>504</v>
      </c>
      <c r="D593" s="18">
        <v>35</v>
      </c>
      <c r="E593" s="28" t="s">
        <v>40</v>
      </c>
      <c r="F593" s="18">
        <v>73</v>
      </c>
      <c r="G593" s="28" t="s">
        <v>78</v>
      </c>
      <c r="H593" s="49">
        <v>2</v>
      </c>
      <c r="I593" s="29">
        <v>16647</v>
      </c>
      <c r="J593" s="29" t="e">
        <f>VLOOKUP(F593,'rates - 26Q3'!$F$9:$J$1062,6,FALSE)</f>
        <v>#REF!</v>
      </c>
      <c r="K593" s="29">
        <v>1188</v>
      </c>
      <c r="L593" s="30" t="e">
        <f t="shared" si="9"/>
        <v>#REF!</v>
      </c>
      <c r="M593" s="53">
        <v>8838.1475967553852</v>
      </c>
      <c r="N593" s="54">
        <v>12953.393610359886</v>
      </c>
      <c r="O593" s="55"/>
      <c r="P593" s="56"/>
      <c r="Q593" s="56"/>
    </row>
    <row r="594" spans="1:17">
      <c r="A594" s="27">
        <v>481</v>
      </c>
      <c r="B594" s="18">
        <v>481035088</v>
      </c>
      <c r="C594" s="28" t="s">
        <v>504</v>
      </c>
      <c r="D594" s="18">
        <v>35</v>
      </c>
      <c r="E594" s="28" t="s">
        <v>40</v>
      </c>
      <c r="F594" s="18">
        <v>88</v>
      </c>
      <c r="G594" s="28" t="s">
        <v>93</v>
      </c>
      <c r="H594" s="49">
        <v>1</v>
      </c>
      <c r="I594" s="29">
        <v>13522.748360704687</v>
      </c>
      <c r="J594" s="29" t="e">
        <f>VLOOKUP(F594,'rates - 26Q3'!$F$9:$J$1062,6,FALSE)</f>
        <v>#REF!</v>
      </c>
      <c r="K594" s="29">
        <v>1188</v>
      </c>
      <c r="L594" s="30" t="e">
        <f t="shared" si="9"/>
        <v>#REF!</v>
      </c>
      <c r="M594" s="53">
        <v>2537.0235637155965</v>
      </c>
      <c r="N594" s="54">
        <v>4576.8961942112855</v>
      </c>
      <c r="O594" s="55"/>
      <c r="P594" s="56"/>
      <c r="Q594" s="56"/>
    </row>
    <row r="595" spans="1:17">
      <c r="A595" s="27">
        <v>481</v>
      </c>
      <c r="B595" s="18">
        <v>481035133</v>
      </c>
      <c r="C595" s="28" t="s">
        <v>504</v>
      </c>
      <c r="D595" s="18">
        <v>35</v>
      </c>
      <c r="E595" s="28" t="s">
        <v>40</v>
      </c>
      <c r="F595" s="18">
        <v>133</v>
      </c>
      <c r="G595" s="28" t="s">
        <v>138</v>
      </c>
      <c r="H595" s="49">
        <v>1</v>
      </c>
      <c r="I595" s="29">
        <v>16795.984380602582</v>
      </c>
      <c r="J595" s="29" t="e">
        <f>VLOOKUP(F595,'rates - 26Q3'!$F$9:$J$1062,6,FALSE)</f>
        <v>#REF!</v>
      </c>
      <c r="K595" s="29">
        <v>1188</v>
      </c>
      <c r="L595" s="30" t="e">
        <f t="shared" si="9"/>
        <v>#REF!</v>
      </c>
      <c r="M595" s="53">
        <v>315.7598238835817</v>
      </c>
      <c r="N595" s="54">
        <v>5263.9483182226322</v>
      </c>
      <c r="O595" s="55"/>
      <c r="P595" s="56"/>
      <c r="Q595" s="56"/>
    </row>
    <row r="596" spans="1:17">
      <c r="A596" s="27">
        <v>481</v>
      </c>
      <c r="B596" s="18">
        <v>481035175</v>
      </c>
      <c r="C596" s="28" t="s">
        <v>504</v>
      </c>
      <c r="D596" s="18">
        <v>35</v>
      </c>
      <c r="E596" s="28" t="s">
        <v>40</v>
      </c>
      <c r="F596" s="18">
        <v>175</v>
      </c>
      <c r="G596" s="28" t="s">
        <v>180</v>
      </c>
      <c r="H596" s="49">
        <v>1</v>
      </c>
      <c r="I596" s="29">
        <v>13090.713280606573</v>
      </c>
      <c r="J596" s="29" t="e">
        <f>VLOOKUP(F596,'rates - 26Q3'!$F$9:$J$1062,6,FALSE)</f>
        <v>#REF!</v>
      </c>
      <c r="K596" s="29">
        <v>1188</v>
      </c>
      <c r="L596" s="30" t="e">
        <f t="shared" si="9"/>
        <v>#REF!</v>
      </c>
      <c r="M596" s="53">
        <v>3610.7034267213076</v>
      </c>
      <c r="N596" s="54">
        <v>7607.1835045878306</v>
      </c>
      <c r="O596" s="55"/>
      <c r="P596" s="56"/>
      <c r="Q596" s="56"/>
    </row>
    <row r="597" spans="1:17">
      <c r="A597" s="27">
        <v>481</v>
      </c>
      <c r="B597" s="18">
        <v>481035189</v>
      </c>
      <c r="C597" s="28" t="s">
        <v>504</v>
      </c>
      <c r="D597" s="18">
        <v>35</v>
      </c>
      <c r="E597" s="28" t="s">
        <v>40</v>
      </c>
      <c r="F597" s="18">
        <v>189</v>
      </c>
      <c r="G597" s="28" t="s">
        <v>194</v>
      </c>
      <c r="H597" s="49">
        <v>4</v>
      </c>
      <c r="I597" s="29">
        <v>14246</v>
      </c>
      <c r="J597" s="29" t="e">
        <f>VLOOKUP(F597,'rates - 26Q3'!$F$9:$J$1062,6,FALSE)</f>
        <v>#REF!</v>
      </c>
      <c r="K597" s="29">
        <v>1188</v>
      </c>
      <c r="L597" s="30" t="e">
        <f t="shared" si="9"/>
        <v>#REF!</v>
      </c>
      <c r="M597" s="53">
        <v>3439.1974133182193</v>
      </c>
      <c r="N597" s="54">
        <v>5731.5311043504553</v>
      </c>
      <c r="O597" s="55"/>
      <c r="P597" s="56"/>
      <c r="Q597" s="56"/>
    </row>
    <row r="598" spans="1:17">
      <c r="A598" s="27">
        <v>481</v>
      </c>
      <c r="B598" s="18">
        <v>481035199</v>
      </c>
      <c r="C598" s="28" t="s">
        <v>504</v>
      </c>
      <c r="D598" s="18">
        <v>35</v>
      </c>
      <c r="E598" s="28" t="s">
        <v>40</v>
      </c>
      <c r="F598" s="18">
        <v>199</v>
      </c>
      <c r="G598" s="28" t="s">
        <v>204</v>
      </c>
      <c r="H598" s="49">
        <v>1</v>
      </c>
      <c r="I598" s="29">
        <v>13510.509526206772</v>
      </c>
      <c r="J598" s="29" t="e">
        <f>VLOOKUP(F598,'rates - 26Q3'!$F$9:$J$1062,6,FALSE)</f>
        <v>#REF!</v>
      </c>
      <c r="K598" s="29">
        <v>1188</v>
      </c>
      <c r="L598" s="30" t="e">
        <f t="shared" si="9"/>
        <v>#REF!</v>
      </c>
      <c r="M598" s="53">
        <v>5384.6916951407529</v>
      </c>
      <c r="N598" s="54">
        <v>10665.211719666537</v>
      </c>
      <c r="O598" s="55"/>
      <c r="P598" s="56"/>
      <c r="Q598" s="56"/>
    </row>
    <row r="599" spans="1:17">
      <c r="A599" s="27">
        <v>481</v>
      </c>
      <c r="B599" s="18">
        <v>481035220</v>
      </c>
      <c r="C599" s="28" t="s">
        <v>504</v>
      </c>
      <c r="D599" s="18">
        <v>35</v>
      </c>
      <c r="E599" s="28" t="s">
        <v>40</v>
      </c>
      <c r="F599" s="18">
        <v>220</v>
      </c>
      <c r="G599" s="28" t="s">
        <v>225</v>
      </c>
      <c r="H599" s="49">
        <v>5</v>
      </c>
      <c r="I599" s="29">
        <v>14458</v>
      </c>
      <c r="J599" s="29" t="e">
        <f>VLOOKUP(F599,'rates - 26Q3'!$F$9:$J$1062,6,FALSE)</f>
        <v>#REF!</v>
      </c>
      <c r="K599" s="29">
        <v>1188</v>
      </c>
      <c r="L599" s="30" t="e">
        <f t="shared" si="9"/>
        <v>#REF!</v>
      </c>
      <c r="M599" s="53">
        <v>3316.0771074214135</v>
      </c>
      <c r="N599" s="54">
        <v>6562.6345215414403</v>
      </c>
      <c r="O599" s="55"/>
      <c r="P599" s="56"/>
      <c r="Q599" s="56"/>
    </row>
    <row r="600" spans="1:17">
      <c r="A600" s="27">
        <v>481</v>
      </c>
      <c r="B600" s="18">
        <v>481035243</v>
      </c>
      <c r="C600" s="28" t="s">
        <v>504</v>
      </c>
      <c r="D600" s="18">
        <v>35</v>
      </c>
      <c r="E600" s="28" t="s">
        <v>40</v>
      </c>
      <c r="F600" s="18">
        <v>243</v>
      </c>
      <c r="G600" s="28" t="s">
        <v>248</v>
      </c>
      <c r="H600" s="49">
        <v>5</v>
      </c>
      <c r="I600" s="29">
        <v>18004.222899734039</v>
      </c>
      <c r="J600" s="29" t="e">
        <f>VLOOKUP(F600,'rates - 26Q3'!$F$9:$J$1062,6,FALSE)</f>
        <v>#REF!</v>
      </c>
      <c r="K600" s="29">
        <v>1188</v>
      </c>
      <c r="L600" s="30" t="e">
        <f t="shared" si="9"/>
        <v>#REF!</v>
      </c>
      <c r="M600" s="53">
        <v>1933.4964710058703</v>
      </c>
      <c r="N600" s="54">
        <v>4386.0644562892194</v>
      </c>
      <c r="O600" s="55"/>
      <c r="P600" s="56"/>
      <c r="Q600" s="56"/>
    </row>
    <row r="601" spans="1:17">
      <c r="A601" s="27">
        <v>481</v>
      </c>
      <c r="B601" s="18">
        <v>481035244</v>
      </c>
      <c r="C601" s="28" t="s">
        <v>504</v>
      </c>
      <c r="D601" s="18">
        <v>35</v>
      </c>
      <c r="E601" s="28" t="s">
        <v>40</v>
      </c>
      <c r="F601" s="18">
        <v>244</v>
      </c>
      <c r="G601" s="28" t="s">
        <v>249</v>
      </c>
      <c r="H601" s="49">
        <v>9</v>
      </c>
      <c r="I601" s="29">
        <v>17257</v>
      </c>
      <c r="J601" s="29" t="e">
        <f>VLOOKUP(F601,'rates - 26Q3'!$F$9:$J$1062,6,FALSE)</f>
        <v>#REF!</v>
      </c>
      <c r="K601" s="29">
        <v>1188</v>
      </c>
      <c r="L601" s="30" t="e">
        <f t="shared" si="9"/>
        <v>#REF!</v>
      </c>
      <c r="M601" s="53">
        <v>4268.2638840790714</v>
      </c>
      <c r="N601" s="54">
        <v>6992.3535702986665</v>
      </c>
      <c r="O601" s="55"/>
      <c r="P601" s="56"/>
      <c r="Q601" s="56"/>
    </row>
    <row r="602" spans="1:17">
      <c r="A602" s="27">
        <v>481</v>
      </c>
      <c r="B602" s="18">
        <v>481035285</v>
      </c>
      <c r="C602" s="28" t="s">
        <v>504</v>
      </c>
      <c r="D602" s="18">
        <v>35</v>
      </c>
      <c r="E602" s="28" t="s">
        <v>40</v>
      </c>
      <c r="F602" s="18">
        <v>285</v>
      </c>
      <c r="G602" s="28" t="s">
        <v>290</v>
      </c>
      <c r="H602" s="49">
        <v>2</v>
      </c>
      <c r="I602" s="29">
        <v>20027</v>
      </c>
      <c r="J602" s="29" t="e">
        <f>VLOOKUP(F602,'rates - 26Q3'!$F$9:$J$1062,6,FALSE)</f>
        <v>#REF!</v>
      </c>
      <c r="K602" s="29">
        <v>1188</v>
      </c>
      <c r="L602" s="30" t="e">
        <f t="shared" si="9"/>
        <v>#REF!</v>
      </c>
      <c r="M602" s="53">
        <v>3340.5131244522563</v>
      </c>
      <c r="N602" s="54">
        <v>6133.7301890436611</v>
      </c>
      <c r="O602" s="55"/>
      <c r="P602" s="56"/>
      <c r="Q602" s="56"/>
    </row>
    <row r="603" spans="1:17">
      <c r="A603" s="27">
        <v>481</v>
      </c>
      <c r="B603" s="18">
        <v>481035336</v>
      </c>
      <c r="C603" s="28" t="s">
        <v>504</v>
      </c>
      <c r="D603" s="18">
        <v>35</v>
      </c>
      <c r="E603" s="28" t="s">
        <v>40</v>
      </c>
      <c r="F603" s="18">
        <v>336</v>
      </c>
      <c r="G603" s="28" t="s">
        <v>341</v>
      </c>
      <c r="H603" s="49">
        <v>1</v>
      </c>
      <c r="I603" s="29">
        <v>15812</v>
      </c>
      <c r="J603" s="29" t="e">
        <f>VLOOKUP(F603,'rates - 26Q3'!$F$9:$J$1062,6,FALSE)</f>
        <v>#REF!</v>
      </c>
      <c r="K603" s="29">
        <v>1188</v>
      </c>
      <c r="L603" s="30" t="e">
        <f t="shared" si="9"/>
        <v>#REF!</v>
      </c>
      <c r="M603" s="53">
        <v>299.6994443280837</v>
      </c>
      <c r="N603" s="54">
        <v>4179.4085073413698</v>
      </c>
      <c r="O603" s="55"/>
      <c r="P603" s="56"/>
      <c r="Q603" s="56"/>
    </row>
    <row r="604" spans="1:17">
      <c r="A604" s="27">
        <v>481</v>
      </c>
      <c r="B604" s="18">
        <v>481035347</v>
      </c>
      <c r="C604" s="28" t="s">
        <v>504</v>
      </c>
      <c r="D604" s="18">
        <v>35</v>
      </c>
      <c r="E604" s="28" t="s">
        <v>40</v>
      </c>
      <c r="F604" s="18">
        <v>347</v>
      </c>
      <c r="G604" s="28" t="s">
        <v>352</v>
      </c>
      <c r="H604" s="49">
        <v>1</v>
      </c>
      <c r="I604" s="29">
        <v>12632</v>
      </c>
      <c r="J604" s="29" t="e">
        <f>VLOOKUP(F604,'rates - 26Q3'!$F$9:$J$1062,6,FALSE)</f>
        <v>#REF!</v>
      </c>
      <c r="K604" s="29">
        <v>1188</v>
      </c>
      <c r="L604" s="30" t="e">
        <f t="shared" si="9"/>
        <v>#REF!</v>
      </c>
      <c r="M604" s="53">
        <v>4010.8538855127044</v>
      </c>
      <c r="N604" s="54">
        <v>6520.0989172866466</v>
      </c>
      <c r="O604" s="55"/>
      <c r="P604" s="56"/>
      <c r="Q604" s="56"/>
    </row>
    <row r="605" spans="1:17">
      <c r="A605" s="27">
        <v>482</v>
      </c>
      <c r="B605" s="18">
        <v>482204007</v>
      </c>
      <c r="C605" s="28" t="s">
        <v>505</v>
      </c>
      <c r="D605" s="18">
        <v>204</v>
      </c>
      <c r="E605" s="28" t="s">
        <v>209</v>
      </c>
      <c r="F605" s="18">
        <v>7</v>
      </c>
      <c r="G605" s="28" t="s">
        <v>12</v>
      </c>
      <c r="H605" s="49">
        <v>116</v>
      </c>
      <c r="I605" s="29">
        <v>11832</v>
      </c>
      <c r="J605" s="29" t="e">
        <f>VLOOKUP(F605,'rates - 26Q3'!$F$9:$J$1062,6,FALSE)</f>
        <v>#REF!</v>
      </c>
      <c r="K605" s="29">
        <v>1188</v>
      </c>
      <c r="L605" s="30" t="e">
        <f t="shared" si="9"/>
        <v>#REF!</v>
      </c>
      <c r="M605" s="53">
        <v>2912.0073320021147</v>
      </c>
      <c r="N605" s="54">
        <v>6197.9978018435941</v>
      </c>
      <c r="O605" s="55"/>
      <c r="P605" s="56"/>
      <c r="Q605" s="56"/>
    </row>
    <row r="606" spans="1:17">
      <c r="A606" s="27">
        <v>482</v>
      </c>
      <c r="B606" s="18">
        <v>482204038</v>
      </c>
      <c r="C606" s="28" t="s">
        <v>505</v>
      </c>
      <c r="D606" s="18">
        <v>204</v>
      </c>
      <c r="E606" s="28" t="s">
        <v>209</v>
      </c>
      <c r="F606" s="18">
        <v>38</v>
      </c>
      <c r="G606" s="28" t="s">
        <v>43</v>
      </c>
      <c r="H606" s="49">
        <v>3</v>
      </c>
      <c r="I606" s="29">
        <v>11462</v>
      </c>
      <c r="J606" s="29" t="e">
        <f>VLOOKUP(F606,'rates - 26Q3'!$F$9:$J$1062,6,FALSE)</f>
        <v>#REF!</v>
      </c>
      <c r="K606" s="29">
        <v>1188</v>
      </c>
      <c r="L606" s="30" t="e">
        <f t="shared" si="9"/>
        <v>#REF!</v>
      </c>
      <c r="M606" s="53">
        <v>6449.2472714317701</v>
      </c>
      <c r="N606" s="54">
        <v>10240.304900402007</v>
      </c>
      <c r="O606" s="55"/>
      <c r="P606" s="56"/>
      <c r="Q606" s="56"/>
    </row>
    <row r="607" spans="1:17">
      <c r="A607" s="27">
        <v>482</v>
      </c>
      <c r="B607" s="18">
        <v>482204105</v>
      </c>
      <c r="C607" s="28" t="s">
        <v>505</v>
      </c>
      <c r="D607" s="18">
        <v>204</v>
      </c>
      <c r="E607" s="28" t="s">
        <v>209</v>
      </c>
      <c r="F607" s="18">
        <v>105</v>
      </c>
      <c r="G607" s="28" t="s">
        <v>110</v>
      </c>
      <c r="H607" s="49">
        <v>3</v>
      </c>
      <c r="I607" s="29">
        <v>11462</v>
      </c>
      <c r="J607" s="29" t="e">
        <f>VLOOKUP(F607,'rates - 26Q3'!$F$9:$J$1062,6,FALSE)</f>
        <v>#REF!</v>
      </c>
      <c r="K607" s="29">
        <v>1188</v>
      </c>
      <c r="L607" s="30" t="e">
        <f t="shared" si="9"/>
        <v>#REF!</v>
      </c>
      <c r="M607" s="53">
        <v>1750.4282282925615</v>
      </c>
      <c r="N607" s="54">
        <v>5525.4302550830871</v>
      </c>
      <c r="O607" s="55"/>
      <c r="P607" s="56"/>
      <c r="Q607" s="56"/>
    </row>
    <row r="608" spans="1:17">
      <c r="A608" s="27">
        <v>482</v>
      </c>
      <c r="B608" s="18">
        <v>482204204</v>
      </c>
      <c r="C608" s="28" t="s">
        <v>505</v>
      </c>
      <c r="D608" s="18">
        <v>204</v>
      </c>
      <c r="E608" s="28" t="s">
        <v>209</v>
      </c>
      <c r="F608" s="18">
        <v>204</v>
      </c>
      <c r="G608" s="28" t="s">
        <v>209</v>
      </c>
      <c r="H608" s="49">
        <v>86</v>
      </c>
      <c r="I608" s="29">
        <v>11738</v>
      </c>
      <c r="J608" s="29" t="e">
        <f>VLOOKUP(F608,'rates - 26Q3'!$F$9:$J$1062,6,FALSE)</f>
        <v>#REF!</v>
      </c>
      <c r="K608" s="29">
        <v>1188</v>
      </c>
      <c r="L608" s="30" t="e">
        <f t="shared" si="9"/>
        <v>#REF!</v>
      </c>
      <c r="M608" s="53">
        <v>3870.1445248309483</v>
      </c>
      <c r="N608" s="54">
        <v>7660.1286327021699</v>
      </c>
      <c r="O608" s="55"/>
      <c r="P608" s="56"/>
      <c r="Q608" s="56"/>
    </row>
    <row r="609" spans="1:17">
      <c r="A609" s="27">
        <v>482</v>
      </c>
      <c r="B609" s="18">
        <v>482204705</v>
      </c>
      <c r="C609" s="28" t="s">
        <v>505</v>
      </c>
      <c r="D609" s="18">
        <v>204</v>
      </c>
      <c r="E609" s="28" t="s">
        <v>209</v>
      </c>
      <c r="F609" s="18">
        <v>705</v>
      </c>
      <c r="G609" s="28" t="s">
        <v>391</v>
      </c>
      <c r="H609" s="49">
        <v>1</v>
      </c>
      <c r="I609" s="29">
        <v>11091</v>
      </c>
      <c r="J609" s="29" t="e">
        <f>VLOOKUP(F609,'rates - 26Q3'!$F$9:$J$1062,6,FALSE)</f>
        <v>#REF!</v>
      </c>
      <c r="K609" s="29">
        <v>1188</v>
      </c>
      <c r="L609" s="30" t="e">
        <f t="shared" si="9"/>
        <v>#REF!</v>
      </c>
      <c r="M609" s="53">
        <v>2938.2290237671696</v>
      </c>
      <c r="N609" s="54">
        <v>8148.7558611404056</v>
      </c>
      <c r="O609" s="55"/>
      <c r="P609" s="56"/>
      <c r="Q609" s="56"/>
    </row>
    <row r="610" spans="1:17">
      <c r="A610" s="27">
        <v>482</v>
      </c>
      <c r="B610" s="18">
        <v>482204745</v>
      </c>
      <c r="C610" s="28" t="s">
        <v>505</v>
      </c>
      <c r="D610" s="18">
        <v>204</v>
      </c>
      <c r="E610" s="28" t="s">
        <v>209</v>
      </c>
      <c r="F610" s="18">
        <v>745</v>
      </c>
      <c r="G610" s="28" t="s">
        <v>402</v>
      </c>
      <c r="H610" s="49">
        <v>33</v>
      </c>
      <c r="I610" s="29">
        <v>12135</v>
      </c>
      <c r="J610" s="29" t="e">
        <f>VLOOKUP(F610,'rates - 26Q3'!$F$9:$J$1062,6,FALSE)</f>
        <v>#REF!</v>
      </c>
      <c r="K610" s="29">
        <v>1188</v>
      </c>
      <c r="L610" s="30" t="e">
        <f t="shared" si="9"/>
        <v>#REF!</v>
      </c>
      <c r="M610" s="53">
        <v>3596.7257005599822</v>
      </c>
      <c r="N610" s="54">
        <v>5734.1505191195392</v>
      </c>
      <c r="O610" s="55"/>
      <c r="P610" s="56"/>
      <c r="Q610" s="56"/>
    </row>
    <row r="611" spans="1:17">
      <c r="A611" s="27">
        <v>482</v>
      </c>
      <c r="B611" s="18">
        <v>482204773</v>
      </c>
      <c r="C611" s="28" t="s">
        <v>505</v>
      </c>
      <c r="D611" s="18">
        <v>204</v>
      </c>
      <c r="E611" s="28" t="s">
        <v>209</v>
      </c>
      <c r="F611" s="18">
        <v>773</v>
      </c>
      <c r="G611" s="28" t="s">
        <v>412</v>
      </c>
      <c r="H611" s="49">
        <v>46</v>
      </c>
      <c r="I611" s="29">
        <v>12551</v>
      </c>
      <c r="J611" s="29" t="e">
        <f>VLOOKUP(F611,'rates - 26Q3'!$F$9:$J$1062,6,FALSE)</f>
        <v>#REF!</v>
      </c>
      <c r="K611" s="29">
        <v>1188</v>
      </c>
      <c r="L611" s="30" t="e">
        <f t="shared" si="9"/>
        <v>#REF!</v>
      </c>
      <c r="M611" s="53">
        <v>2970.0748547712119</v>
      </c>
      <c r="N611" s="54">
        <v>8140.7480213696399</v>
      </c>
      <c r="O611" s="55"/>
      <c r="P611" s="56"/>
      <c r="Q611" s="56"/>
    </row>
    <row r="612" spans="1:17">
      <c r="A612" s="27">
        <v>483</v>
      </c>
      <c r="B612" s="18">
        <v>483239020</v>
      </c>
      <c r="C612" s="28" t="s">
        <v>506</v>
      </c>
      <c r="D612" s="18">
        <v>239</v>
      </c>
      <c r="E612" s="28" t="s">
        <v>244</v>
      </c>
      <c r="F612" s="18">
        <v>20</v>
      </c>
      <c r="G612" s="28" t="s">
        <v>25</v>
      </c>
      <c r="H612" s="49">
        <v>17</v>
      </c>
      <c r="I612" s="29">
        <v>15725</v>
      </c>
      <c r="J612" s="29" t="e">
        <f>VLOOKUP(F612,'rates - 26Q3'!$F$9:$J$1062,6,FALSE)</f>
        <v>#REF!</v>
      </c>
      <c r="K612" s="29">
        <v>1188</v>
      </c>
      <c r="L612" s="30" t="e">
        <f t="shared" si="9"/>
        <v>#REF!</v>
      </c>
      <c r="M612" s="53">
        <v>2595.438505892871</v>
      </c>
      <c r="N612" s="54">
        <v>4914.5220672622127</v>
      </c>
      <c r="O612" s="55"/>
      <c r="P612" s="56"/>
      <c r="Q612" s="56"/>
    </row>
    <row r="613" spans="1:17">
      <c r="A613" s="27">
        <v>483</v>
      </c>
      <c r="B613" s="18">
        <v>483239036</v>
      </c>
      <c r="C613" s="28" t="s">
        <v>506</v>
      </c>
      <c r="D613" s="18">
        <v>239</v>
      </c>
      <c r="E613" s="28" t="s">
        <v>244</v>
      </c>
      <c r="F613" s="18">
        <v>36</v>
      </c>
      <c r="G613" s="28" t="s">
        <v>41</v>
      </c>
      <c r="H613" s="49">
        <v>26</v>
      </c>
      <c r="I613" s="29">
        <v>13710</v>
      </c>
      <c r="J613" s="29" t="e">
        <f>VLOOKUP(F613,'rates - 26Q3'!$F$9:$J$1062,6,FALSE)</f>
        <v>#REF!</v>
      </c>
      <c r="K613" s="29">
        <v>1188</v>
      </c>
      <c r="L613" s="30" t="e">
        <f t="shared" si="9"/>
        <v>#REF!</v>
      </c>
      <c r="M613" s="53">
        <v>4086.6580471329689</v>
      </c>
      <c r="N613" s="54">
        <v>6814.1451564358322</v>
      </c>
      <c r="O613" s="55"/>
      <c r="P613" s="56"/>
      <c r="Q613" s="56"/>
    </row>
    <row r="614" spans="1:17">
      <c r="A614" s="27">
        <v>483</v>
      </c>
      <c r="B614" s="18">
        <v>483239044</v>
      </c>
      <c r="C614" s="28" t="s">
        <v>506</v>
      </c>
      <c r="D614" s="18">
        <v>239</v>
      </c>
      <c r="E614" s="28" t="s">
        <v>244</v>
      </c>
      <c r="F614" s="18">
        <v>44</v>
      </c>
      <c r="G614" s="28" t="s">
        <v>49</v>
      </c>
      <c r="H614" s="49">
        <v>1</v>
      </c>
      <c r="I614" s="29">
        <v>20038.414549206529</v>
      </c>
      <c r="J614" s="29" t="e">
        <f>VLOOKUP(F614,'rates - 26Q3'!$F$9:$J$1062,6,FALSE)</f>
        <v>#REF!</v>
      </c>
      <c r="K614" s="29">
        <v>1188</v>
      </c>
      <c r="L614" s="30" t="e">
        <f t="shared" si="9"/>
        <v>#REF!</v>
      </c>
      <c r="M614" s="53">
        <v>0</v>
      </c>
      <c r="N614" s="54">
        <v>1319.8901319620418</v>
      </c>
      <c r="O614" s="55"/>
      <c r="P614" s="56"/>
      <c r="Q614" s="56"/>
    </row>
    <row r="615" spans="1:17">
      <c r="A615" s="27">
        <v>483</v>
      </c>
      <c r="B615" s="18">
        <v>483239052</v>
      </c>
      <c r="C615" s="28" t="s">
        <v>506</v>
      </c>
      <c r="D615" s="18">
        <v>239</v>
      </c>
      <c r="E615" s="28" t="s">
        <v>244</v>
      </c>
      <c r="F615" s="18">
        <v>52</v>
      </c>
      <c r="G615" s="28" t="s">
        <v>57</v>
      </c>
      <c r="H615" s="49">
        <v>56</v>
      </c>
      <c r="I615" s="29">
        <v>13698</v>
      </c>
      <c r="J615" s="29" t="e">
        <f>VLOOKUP(F615,'rates - 26Q3'!$F$9:$J$1062,6,FALSE)</f>
        <v>#REF!</v>
      </c>
      <c r="K615" s="29">
        <v>1188</v>
      </c>
      <c r="L615" s="30" t="e">
        <f t="shared" si="9"/>
        <v>#REF!</v>
      </c>
      <c r="M615" s="53">
        <v>3073.2383815094181</v>
      </c>
      <c r="N615" s="54">
        <v>6639.746714693516</v>
      </c>
      <c r="O615" s="55"/>
      <c r="P615" s="56"/>
      <c r="Q615" s="56"/>
    </row>
    <row r="616" spans="1:17">
      <c r="A616" s="27">
        <v>483</v>
      </c>
      <c r="B616" s="18">
        <v>483239057</v>
      </c>
      <c r="C616" s="28" t="s">
        <v>506</v>
      </c>
      <c r="D616" s="18">
        <v>239</v>
      </c>
      <c r="E616" s="28" t="s">
        <v>244</v>
      </c>
      <c r="F616" s="18">
        <v>57</v>
      </c>
      <c r="G616" s="28" t="s">
        <v>62</v>
      </c>
      <c r="H616" s="49">
        <v>1</v>
      </c>
      <c r="I616" s="29">
        <v>21613</v>
      </c>
      <c r="J616" s="29" t="e">
        <f>VLOOKUP(F616,'rates - 26Q3'!$F$9:$J$1062,6,FALSE)</f>
        <v>#REF!</v>
      </c>
      <c r="K616" s="29">
        <v>1188</v>
      </c>
      <c r="L616" s="30" t="e">
        <f t="shared" si="9"/>
        <v>#REF!</v>
      </c>
      <c r="M616" s="53">
        <v>330.85787380935653</v>
      </c>
      <c r="N616" s="54">
        <v>1138.7156026392367</v>
      </c>
      <c r="O616" s="55"/>
      <c r="P616" s="56"/>
      <c r="Q616" s="56"/>
    </row>
    <row r="617" spans="1:17">
      <c r="A617" s="27">
        <v>483</v>
      </c>
      <c r="B617" s="18">
        <v>483239082</v>
      </c>
      <c r="C617" s="28" t="s">
        <v>506</v>
      </c>
      <c r="D617" s="18">
        <v>239</v>
      </c>
      <c r="E617" s="28" t="s">
        <v>244</v>
      </c>
      <c r="F617" s="18">
        <v>82</v>
      </c>
      <c r="G617" s="28" t="s">
        <v>87</v>
      </c>
      <c r="H617" s="49">
        <v>6</v>
      </c>
      <c r="I617" s="29">
        <v>12982</v>
      </c>
      <c r="J617" s="29" t="e">
        <f>VLOOKUP(F617,'rates - 26Q3'!$F$9:$J$1062,6,FALSE)</f>
        <v>#REF!</v>
      </c>
      <c r="K617" s="29">
        <v>1188</v>
      </c>
      <c r="L617" s="30" t="e">
        <f t="shared" si="9"/>
        <v>#REF!</v>
      </c>
      <c r="M617" s="53">
        <v>2798.9367482964644</v>
      </c>
      <c r="N617" s="54">
        <v>6419.7943662875114</v>
      </c>
      <c r="O617" s="55"/>
      <c r="P617" s="56"/>
      <c r="Q617" s="56"/>
    </row>
    <row r="618" spans="1:17">
      <c r="A618" s="27">
        <v>483</v>
      </c>
      <c r="B618" s="18">
        <v>483239083</v>
      </c>
      <c r="C618" s="28" t="s">
        <v>506</v>
      </c>
      <c r="D618" s="18">
        <v>239</v>
      </c>
      <c r="E618" s="28" t="s">
        <v>244</v>
      </c>
      <c r="F618" s="18">
        <v>83</v>
      </c>
      <c r="G618" s="28" t="s">
        <v>88</v>
      </c>
      <c r="H618" s="49">
        <v>3</v>
      </c>
      <c r="I618" s="29">
        <v>19182</v>
      </c>
      <c r="J618" s="29" t="e">
        <f>VLOOKUP(F618,'rates - 26Q3'!$F$9:$J$1062,6,FALSE)</f>
        <v>#REF!</v>
      </c>
      <c r="K618" s="29">
        <v>1188</v>
      </c>
      <c r="L618" s="30" t="e">
        <f t="shared" si="9"/>
        <v>#REF!</v>
      </c>
      <c r="M618" s="53">
        <v>681.48841964561507</v>
      </c>
      <c r="N618" s="54">
        <v>3665.9801578362822</v>
      </c>
      <c r="O618" s="55"/>
      <c r="P618" s="56"/>
      <c r="Q618" s="56"/>
    </row>
    <row r="619" spans="1:17">
      <c r="A619" s="27">
        <v>483</v>
      </c>
      <c r="B619" s="18">
        <v>483239095</v>
      </c>
      <c r="C619" s="28" t="s">
        <v>506</v>
      </c>
      <c r="D619" s="18">
        <v>239</v>
      </c>
      <c r="E619" s="28" t="s">
        <v>244</v>
      </c>
      <c r="F619" s="18">
        <v>95</v>
      </c>
      <c r="G619" s="28" t="s">
        <v>100</v>
      </c>
      <c r="H619" s="49">
        <v>3</v>
      </c>
      <c r="I619" s="29">
        <v>22203</v>
      </c>
      <c r="J619" s="29" t="e">
        <f>VLOOKUP(F619,'rates - 26Q3'!$F$9:$J$1062,6,FALSE)</f>
        <v>#REF!</v>
      </c>
      <c r="K619" s="29">
        <v>1188</v>
      </c>
      <c r="L619" s="30" t="e">
        <f t="shared" si="9"/>
        <v>#REF!</v>
      </c>
      <c r="M619" s="53">
        <v>0</v>
      </c>
      <c r="N619" s="54">
        <v>290.37494731267725</v>
      </c>
      <c r="O619" s="55"/>
      <c r="P619" s="56"/>
      <c r="Q619" s="56"/>
    </row>
    <row r="620" spans="1:17">
      <c r="A620" s="27">
        <v>483</v>
      </c>
      <c r="B620" s="18">
        <v>483239096</v>
      </c>
      <c r="C620" s="28" t="s">
        <v>506</v>
      </c>
      <c r="D620" s="18">
        <v>239</v>
      </c>
      <c r="E620" s="28" t="s">
        <v>244</v>
      </c>
      <c r="F620" s="18">
        <v>96</v>
      </c>
      <c r="G620" s="28" t="s">
        <v>101</v>
      </c>
      <c r="H620" s="49">
        <v>8</v>
      </c>
      <c r="I620" s="29">
        <v>16962</v>
      </c>
      <c r="J620" s="29" t="e">
        <f>VLOOKUP(F620,'rates - 26Q3'!$F$9:$J$1062,6,FALSE)</f>
        <v>#REF!</v>
      </c>
      <c r="K620" s="29">
        <v>1188</v>
      </c>
      <c r="L620" s="30" t="e">
        <f t="shared" si="9"/>
        <v>#REF!</v>
      </c>
      <c r="M620" s="53">
        <v>6721.0846153558814</v>
      </c>
      <c r="N620" s="54">
        <v>11504.667466764786</v>
      </c>
      <c r="O620" s="55"/>
      <c r="P620" s="56"/>
      <c r="Q620" s="56"/>
    </row>
    <row r="621" spans="1:17">
      <c r="A621" s="27">
        <v>483</v>
      </c>
      <c r="B621" s="18">
        <v>483239118</v>
      </c>
      <c r="C621" s="28" t="s">
        <v>506</v>
      </c>
      <c r="D621" s="18">
        <v>239</v>
      </c>
      <c r="E621" s="28" t="s">
        <v>244</v>
      </c>
      <c r="F621" s="18">
        <v>118</v>
      </c>
      <c r="G621" s="28" t="s">
        <v>123</v>
      </c>
      <c r="H621" s="49">
        <v>1</v>
      </c>
      <c r="I621" s="29">
        <v>12940</v>
      </c>
      <c r="J621" s="29" t="e">
        <f>VLOOKUP(F621,'rates - 26Q3'!$F$9:$J$1062,6,FALSE)</f>
        <v>#REF!</v>
      </c>
      <c r="K621" s="29">
        <v>1188</v>
      </c>
      <c r="L621" s="30" t="e">
        <f t="shared" si="9"/>
        <v>#REF!</v>
      </c>
      <c r="M621" s="53">
        <v>1618.2907149434413</v>
      </c>
      <c r="N621" s="54">
        <v>3893.4888508648837</v>
      </c>
      <c r="O621" s="55"/>
      <c r="P621" s="56"/>
      <c r="Q621" s="56"/>
    </row>
    <row r="622" spans="1:17">
      <c r="A622" s="27">
        <v>483</v>
      </c>
      <c r="B622" s="18">
        <v>483239122</v>
      </c>
      <c r="C622" s="28" t="s">
        <v>506</v>
      </c>
      <c r="D622" s="18">
        <v>239</v>
      </c>
      <c r="E622" s="28" t="s">
        <v>244</v>
      </c>
      <c r="F622" s="18">
        <v>122</v>
      </c>
      <c r="G622" s="28" t="s">
        <v>127</v>
      </c>
      <c r="H622" s="49">
        <v>1</v>
      </c>
      <c r="I622" s="29">
        <v>13167.095746747573</v>
      </c>
      <c r="J622" s="29" t="e">
        <f>VLOOKUP(F622,'rates - 26Q3'!$F$9:$J$1062,6,FALSE)</f>
        <v>#REF!</v>
      </c>
      <c r="K622" s="29">
        <v>1188</v>
      </c>
      <c r="L622" s="30" t="e">
        <f t="shared" si="9"/>
        <v>#REF!</v>
      </c>
      <c r="M622" s="53">
        <v>1741.4266631361734</v>
      </c>
      <c r="N622" s="54">
        <v>4528.175285967327</v>
      </c>
      <c r="O622" s="55"/>
      <c r="P622" s="56"/>
      <c r="Q622" s="56"/>
    </row>
    <row r="623" spans="1:17">
      <c r="A623" s="27">
        <v>483</v>
      </c>
      <c r="B623" s="18">
        <v>483239131</v>
      </c>
      <c r="C623" s="28" t="s">
        <v>506</v>
      </c>
      <c r="D623" s="18">
        <v>239</v>
      </c>
      <c r="E623" s="28" t="s">
        <v>244</v>
      </c>
      <c r="F623" s="18">
        <v>131</v>
      </c>
      <c r="G623" s="28" t="s">
        <v>136</v>
      </c>
      <c r="H623" s="49">
        <v>1</v>
      </c>
      <c r="I623" s="29">
        <v>15728</v>
      </c>
      <c r="J623" s="29" t="e">
        <f>VLOOKUP(F623,'rates - 26Q3'!$F$9:$J$1062,6,FALSE)</f>
        <v>#REF!</v>
      </c>
      <c r="K623" s="29">
        <v>1188</v>
      </c>
      <c r="L623" s="30" t="e">
        <f t="shared" si="9"/>
        <v>#REF!</v>
      </c>
      <c r="M623" s="53">
        <v>2693.3574992578287</v>
      </c>
      <c r="N623" s="54">
        <v>10158.409388181888</v>
      </c>
      <c r="O623" s="55"/>
      <c r="P623" s="56"/>
      <c r="Q623" s="56"/>
    </row>
    <row r="624" spans="1:17">
      <c r="A624" s="27">
        <v>483</v>
      </c>
      <c r="B624" s="18">
        <v>483239145</v>
      </c>
      <c r="C624" s="28" t="s">
        <v>506</v>
      </c>
      <c r="D624" s="18">
        <v>239</v>
      </c>
      <c r="E624" s="28" t="s">
        <v>244</v>
      </c>
      <c r="F624" s="18">
        <v>145</v>
      </c>
      <c r="G624" s="28" t="s">
        <v>150</v>
      </c>
      <c r="H624" s="49">
        <v>11</v>
      </c>
      <c r="I624" s="29">
        <v>13392</v>
      </c>
      <c r="J624" s="29" t="e">
        <f>VLOOKUP(F624,'rates - 26Q3'!$F$9:$J$1062,6,FALSE)</f>
        <v>#REF!</v>
      </c>
      <c r="K624" s="29">
        <v>1188</v>
      </c>
      <c r="L624" s="30" t="e">
        <f t="shared" si="9"/>
        <v>#REF!</v>
      </c>
      <c r="M624" s="53">
        <v>1554.9637412125394</v>
      </c>
      <c r="N624" s="54">
        <v>4101.2964682317906</v>
      </c>
      <c r="O624" s="55"/>
      <c r="P624" s="56"/>
      <c r="Q624" s="56"/>
    </row>
    <row r="625" spans="1:17">
      <c r="A625" s="27">
        <v>483</v>
      </c>
      <c r="B625" s="18">
        <v>483239171</v>
      </c>
      <c r="C625" s="28" t="s">
        <v>506</v>
      </c>
      <c r="D625" s="18">
        <v>239</v>
      </c>
      <c r="E625" s="28" t="s">
        <v>244</v>
      </c>
      <c r="F625" s="18">
        <v>171</v>
      </c>
      <c r="G625" s="28" t="s">
        <v>176</v>
      </c>
      <c r="H625" s="49">
        <v>18</v>
      </c>
      <c r="I625" s="29">
        <v>14340</v>
      </c>
      <c r="J625" s="29" t="e">
        <f>VLOOKUP(F625,'rates - 26Q3'!$F$9:$J$1062,6,FALSE)</f>
        <v>#REF!</v>
      </c>
      <c r="K625" s="29">
        <v>1188</v>
      </c>
      <c r="L625" s="30" t="e">
        <f t="shared" si="9"/>
        <v>#REF!</v>
      </c>
      <c r="M625" s="53">
        <v>1839.6573550126323</v>
      </c>
      <c r="N625" s="54">
        <v>4792.1009001212369</v>
      </c>
      <c r="O625" s="55"/>
      <c r="P625" s="56"/>
      <c r="Q625" s="56"/>
    </row>
    <row r="626" spans="1:17">
      <c r="A626" s="27">
        <v>483</v>
      </c>
      <c r="B626" s="18">
        <v>483239172</v>
      </c>
      <c r="C626" s="28" t="s">
        <v>506</v>
      </c>
      <c r="D626" s="18">
        <v>239</v>
      </c>
      <c r="E626" s="28" t="s">
        <v>244</v>
      </c>
      <c r="F626" s="18">
        <v>172</v>
      </c>
      <c r="G626" s="28" t="s">
        <v>177</v>
      </c>
      <c r="H626" s="49">
        <v>10</v>
      </c>
      <c r="I626" s="29">
        <v>17042</v>
      </c>
      <c r="J626" s="29" t="e">
        <f>VLOOKUP(F626,'rates - 26Q3'!$F$9:$J$1062,6,FALSE)</f>
        <v>#REF!</v>
      </c>
      <c r="K626" s="29">
        <v>1188</v>
      </c>
      <c r="L626" s="30" t="e">
        <f t="shared" si="9"/>
        <v>#REF!</v>
      </c>
      <c r="M626" s="53">
        <v>7072.3927568627878</v>
      </c>
      <c r="N626" s="54">
        <v>14454.73193912557</v>
      </c>
      <c r="O626" s="55"/>
      <c r="P626" s="56"/>
      <c r="Q626" s="56"/>
    </row>
    <row r="627" spans="1:17">
      <c r="A627" s="27">
        <v>483</v>
      </c>
      <c r="B627" s="18">
        <v>483239182</v>
      </c>
      <c r="C627" s="28" t="s">
        <v>506</v>
      </c>
      <c r="D627" s="18">
        <v>239</v>
      </c>
      <c r="E627" s="28" t="s">
        <v>244</v>
      </c>
      <c r="F627" s="18">
        <v>182</v>
      </c>
      <c r="G627" s="28" t="s">
        <v>187</v>
      </c>
      <c r="H627" s="49">
        <v>53</v>
      </c>
      <c r="I627" s="29">
        <v>14122</v>
      </c>
      <c r="J627" s="29" t="e">
        <f>VLOOKUP(F627,'rates - 26Q3'!$F$9:$J$1062,6,FALSE)</f>
        <v>#REF!</v>
      </c>
      <c r="K627" s="29">
        <v>1188</v>
      </c>
      <c r="L627" s="30" t="e">
        <f t="shared" si="9"/>
        <v>#REF!</v>
      </c>
      <c r="M627" s="53">
        <v>1256.2758661206844</v>
      </c>
      <c r="N627" s="54">
        <v>4328.5630629904263</v>
      </c>
      <c r="O627" s="55"/>
      <c r="P627" s="56"/>
      <c r="Q627" s="56"/>
    </row>
    <row r="628" spans="1:17">
      <c r="A628" s="27">
        <v>483</v>
      </c>
      <c r="B628" s="18">
        <v>483239231</v>
      </c>
      <c r="C628" s="28" t="s">
        <v>506</v>
      </c>
      <c r="D628" s="18">
        <v>239</v>
      </c>
      <c r="E628" s="28" t="s">
        <v>244</v>
      </c>
      <c r="F628" s="18">
        <v>231</v>
      </c>
      <c r="G628" s="28" t="s">
        <v>236</v>
      </c>
      <c r="H628" s="49">
        <v>10</v>
      </c>
      <c r="I628" s="29">
        <v>14078</v>
      </c>
      <c r="J628" s="29" t="e">
        <f>VLOOKUP(F628,'rates - 26Q3'!$F$9:$J$1062,6,FALSE)</f>
        <v>#REF!</v>
      </c>
      <c r="K628" s="29">
        <v>1188</v>
      </c>
      <c r="L628" s="30" t="e">
        <f t="shared" si="9"/>
        <v>#REF!</v>
      </c>
      <c r="M628" s="53">
        <v>465.50265318424499</v>
      </c>
      <c r="N628" s="54">
        <v>4880.8830524483965</v>
      </c>
      <c r="O628" s="55"/>
      <c r="P628" s="56"/>
      <c r="Q628" s="56"/>
    </row>
    <row r="629" spans="1:17">
      <c r="A629" s="27">
        <v>483</v>
      </c>
      <c r="B629" s="18">
        <v>483239239</v>
      </c>
      <c r="C629" s="28" t="s">
        <v>506</v>
      </c>
      <c r="D629" s="18">
        <v>239</v>
      </c>
      <c r="E629" s="28" t="s">
        <v>244</v>
      </c>
      <c r="F629" s="18">
        <v>239</v>
      </c>
      <c r="G629" s="28" t="s">
        <v>244</v>
      </c>
      <c r="H629" s="49">
        <v>202</v>
      </c>
      <c r="I629" s="29">
        <v>13738</v>
      </c>
      <c r="J629" s="29" t="e">
        <f>VLOOKUP(F629,'rates - 26Q3'!$F$9:$J$1062,6,FALSE)</f>
        <v>#REF!</v>
      </c>
      <c r="K629" s="29">
        <v>1188</v>
      </c>
      <c r="L629" s="30" t="e">
        <f t="shared" si="9"/>
        <v>#REF!</v>
      </c>
      <c r="M629" s="53">
        <v>2592.4784059102385</v>
      </c>
      <c r="N629" s="54">
        <v>5413.5208853170225</v>
      </c>
      <c r="O629" s="55"/>
      <c r="P629" s="56"/>
      <c r="Q629" s="56"/>
    </row>
    <row r="630" spans="1:17">
      <c r="A630" s="27">
        <v>483</v>
      </c>
      <c r="B630" s="18">
        <v>483239240</v>
      </c>
      <c r="C630" s="28" t="s">
        <v>506</v>
      </c>
      <c r="D630" s="18">
        <v>239</v>
      </c>
      <c r="E630" s="28" t="s">
        <v>244</v>
      </c>
      <c r="F630" s="18">
        <v>240</v>
      </c>
      <c r="G630" s="28" t="s">
        <v>245</v>
      </c>
      <c r="H630" s="49">
        <v>2</v>
      </c>
      <c r="I630" s="29">
        <v>11578</v>
      </c>
      <c r="J630" s="29" t="e">
        <f>VLOOKUP(F630,'rates - 26Q3'!$F$9:$J$1062,6,FALSE)</f>
        <v>#REF!</v>
      </c>
      <c r="K630" s="29">
        <v>1188</v>
      </c>
      <c r="L630" s="30" t="e">
        <f t="shared" si="9"/>
        <v>#REF!</v>
      </c>
      <c r="M630" s="53">
        <v>4685.8801233995655</v>
      </c>
      <c r="N630" s="54">
        <v>8128.8569282505232</v>
      </c>
      <c r="O630" s="55"/>
      <c r="P630" s="56"/>
      <c r="Q630" s="56"/>
    </row>
    <row r="631" spans="1:17">
      <c r="A631" s="27">
        <v>483</v>
      </c>
      <c r="B631" s="18">
        <v>483239250</v>
      </c>
      <c r="C631" s="28" t="s">
        <v>506</v>
      </c>
      <c r="D631" s="18">
        <v>239</v>
      </c>
      <c r="E631" s="28" t="s">
        <v>244</v>
      </c>
      <c r="F631" s="18">
        <v>250</v>
      </c>
      <c r="G631" s="28" t="s">
        <v>255</v>
      </c>
      <c r="H631" s="49">
        <v>2</v>
      </c>
      <c r="I631" s="29">
        <v>16402</v>
      </c>
      <c r="J631" s="29" t="e">
        <f>VLOOKUP(F631,'rates - 26Q3'!$F$9:$J$1062,6,FALSE)</f>
        <v>#REF!</v>
      </c>
      <c r="K631" s="29">
        <v>1188</v>
      </c>
      <c r="L631" s="30" t="e">
        <f t="shared" si="9"/>
        <v>#REF!</v>
      </c>
      <c r="M631" s="53">
        <v>3814.9949710579895</v>
      </c>
      <c r="N631" s="54">
        <v>8229.909750119743</v>
      </c>
      <c r="O631" s="55"/>
      <c r="P631" s="56"/>
      <c r="Q631" s="56"/>
    </row>
    <row r="632" spans="1:17">
      <c r="A632" s="27">
        <v>483</v>
      </c>
      <c r="B632" s="18">
        <v>483239251</v>
      </c>
      <c r="C632" s="28" t="s">
        <v>506</v>
      </c>
      <c r="D632" s="18">
        <v>239</v>
      </c>
      <c r="E632" s="28" t="s">
        <v>244</v>
      </c>
      <c r="F632" s="18">
        <v>251</v>
      </c>
      <c r="G632" s="28" t="s">
        <v>256</v>
      </c>
      <c r="H632" s="49">
        <v>1</v>
      </c>
      <c r="I632" s="29">
        <v>13346</v>
      </c>
      <c r="J632" s="29" t="e">
        <f>VLOOKUP(F632,'rates - 26Q3'!$F$9:$J$1062,6,FALSE)</f>
        <v>#REF!</v>
      </c>
      <c r="K632" s="29">
        <v>1188</v>
      </c>
      <c r="L632" s="30" t="e">
        <f t="shared" si="9"/>
        <v>#REF!</v>
      </c>
      <c r="M632" s="53">
        <v>1719.4491040794965</v>
      </c>
      <c r="N632" s="54">
        <v>3702.3660715195983</v>
      </c>
      <c r="O632" s="55"/>
      <c r="P632" s="56"/>
      <c r="Q632" s="56"/>
    </row>
    <row r="633" spans="1:17">
      <c r="A633" s="27">
        <v>483</v>
      </c>
      <c r="B633" s="18">
        <v>483239261</v>
      </c>
      <c r="C633" s="28" t="s">
        <v>506</v>
      </c>
      <c r="D633" s="18">
        <v>239</v>
      </c>
      <c r="E633" s="28" t="s">
        <v>244</v>
      </c>
      <c r="F633" s="18">
        <v>261</v>
      </c>
      <c r="G633" s="28" t="s">
        <v>266</v>
      </c>
      <c r="H633" s="49">
        <v>11</v>
      </c>
      <c r="I633" s="29">
        <v>13271</v>
      </c>
      <c r="J633" s="29" t="e">
        <f>VLOOKUP(F633,'rates - 26Q3'!$F$9:$J$1062,6,FALSE)</f>
        <v>#REF!</v>
      </c>
      <c r="K633" s="29">
        <v>1188</v>
      </c>
      <c r="L633" s="30" t="e">
        <f t="shared" si="9"/>
        <v>#REF!</v>
      </c>
      <c r="M633" s="53">
        <v>4546.4851100198066</v>
      </c>
      <c r="N633" s="54">
        <v>11133.520932101364</v>
      </c>
      <c r="O633" s="55"/>
      <c r="P633" s="56"/>
      <c r="Q633" s="56"/>
    </row>
    <row r="634" spans="1:17">
      <c r="A634" s="27">
        <v>483</v>
      </c>
      <c r="B634" s="18">
        <v>483239293</v>
      </c>
      <c r="C634" s="28" t="s">
        <v>506</v>
      </c>
      <c r="D634" s="18">
        <v>239</v>
      </c>
      <c r="E634" s="28" t="s">
        <v>244</v>
      </c>
      <c r="F634" s="18">
        <v>293</v>
      </c>
      <c r="G634" s="28" t="s">
        <v>298</v>
      </c>
      <c r="H634" s="49">
        <v>1</v>
      </c>
      <c r="I634" s="29">
        <v>18150.523254109023</v>
      </c>
      <c r="J634" s="29" t="e">
        <f>VLOOKUP(F634,'rates - 26Q3'!$F$9:$J$1062,6,FALSE)</f>
        <v>#REF!</v>
      </c>
      <c r="K634" s="29">
        <v>1188</v>
      </c>
      <c r="L634" s="30" t="e">
        <f t="shared" si="9"/>
        <v>#REF!</v>
      </c>
      <c r="M634" s="53">
        <v>0</v>
      </c>
      <c r="N634" s="54">
        <v>1558.6854629704794</v>
      </c>
      <c r="O634" s="55"/>
      <c r="P634" s="56"/>
      <c r="Q634" s="56"/>
    </row>
    <row r="635" spans="1:17">
      <c r="A635" s="27">
        <v>483</v>
      </c>
      <c r="B635" s="18">
        <v>483239310</v>
      </c>
      <c r="C635" s="28" t="s">
        <v>506</v>
      </c>
      <c r="D635" s="18">
        <v>239</v>
      </c>
      <c r="E635" s="28" t="s">
        <v>244</v>
      </c>
      <c r="F635" s="18">
        <v>310</v>
      </c>
      <c r="G635" s="28" t="s">
        <v>315</v>
      </c>
      <c r="H635" s="49">
        <v>98</v>
      </c>
      <c r="I635" s="29">
        <v>16353</v>
      </c>
      <c r="J635" s="29" t="e">
        <f>VLOOKUP(F635,'rates - 26Q3'!$F$9:$J$1062,6,FALSE)</f>
        <v>#REF!</v>
      </c>
      <c r="K635" s="29">
        <v>1188</v>
      </c>
      <c r="L635" s="30" t="e">
        <f t="shared" si="9"/>
        <v>#REF!</v>
      </c>
      <c r="M635" s="53">
        <v>1672.7735764758327</v>
      </c>
      <c r="N635" s="54">
        <v>5320.8347884094655</v>
      </c>
      <c r="O635" s="55"/>
      <c r="P635" s="56"/>
      <c r="Q635" s="56"/>
    </row>
    <row r="636" spans="1:17">
      <c r="A636" s="27">
        <v>483</v>
      </c>
      <c r="B636" s="18">
        <v>483239625</v>
      </c>
      <c r="C636" s="28" t="s">
        <v>506</v>
      </c>
      <c r="D636" s="18">
        <v>239</v>
      </c>
      <c r="E636" s="28" t="s">
        <v>244</v>
      </c>
      <c r="F636" s="18">
        <v>625</v>
      </c>
      <c r="G636" s="28" t="s">
        <v>368</v>
      </c>
      <c r="H636" s="49">
        <v>1</v>
      </c>
      <c r="I636" s="29">
        <v>19184</v>
      </c>
      <c r="J636" s="29" t="e">
        <f>VLOOKUP(F636,'rates - 26Q3'!$F$9:$J$1062,6,FALSE)</f>
        <v>#REF!</v>
      </c>
      <c r="K636" s="29">
        <v>1188</v>
      </c>
      <c r="L636" s="30" t="e">
        <f t="shared" si="9"/>
        <v>#REF!</v>
      </c>
      <c r="M636" s="53">
        <v>1029.0549992856613</v>
      </c>
      <c r="N636" s="54">
        <v>3621.4980279996016</v>
      </c>
      <c r="O636" s="55"/>
      <c r="P636" s="56"/>
      <c r="Q636" s="56"/>
    </row>
    <row r="637" spans="1:17">
      <c r="A637" s="27">
        <v>483</v>
      </c>
      <c r="B637" s="18">
        <v>483239665</v>
      </c>
      <c r="C637" s="28" t="s">
        <v>506</v>
      </c>
      <c r="D637" s="18">
        <v>239</v>
      </c>
      <c r="E637" s="28" t="s">
        <v>244</v>
      </c>
      <c r="F637" s="18">
        <v>665</v>
      </c>
      <c r="G637" s="28" t="s">
        <v>378</v>
      </c>
      <c r="H637" s="49">
        <v>8</v>
      </c>
      <c r="I637" s="29">
        <v>14004</v>
      </c>
      <c r="J637" s="29" t="e">
        <f>VLOOKUP(F637,'rates - 26Q3'!$F$9:$J$1062,6,FALSE)</f>
        <v>#REF!</v>
      </c>
      <c r="K637" s="29">
        <v>1188</v>
      </c>
      <c r="L637" s="30" t="e">
        <f t="shared" si="9"/>
        <v>#REF!</v>
      </c>
      <c r="M637" s="53">
        <v>1250.4428617796966</v>
      </c>
      <c r="N637" s="54">
        <v>2830.7369517186162</v>
      </c>
      <c r="O637" s="55"/>
      <c r="P637" s="56"/>
      <c r="Q637" s="56"/>
    </row>
    <row r="638" spans="1:17">
      <c r="A638" s="27">
        <v>483</v>
      </c>
      <c r="B638" s="18">
        <v>483239740</v>
      </c>
      <c r="C638" s="28" t="s">
        <v>506</v>
      </c>
      <c r="D638" s="18">
        <v>239</v>
      </c>
      <c r="E638" s="28" t="s">
        <v>244</v>
      </c>
      <c r="F638" s="18">
        <v>740</v>
      </c>
      <c r="G638" s="28" t="s">
        <v>401</v>
      </c>
      <c r="H638" s="49">
        <v>9</v>
      </c>
      <c r="I638" s="29">
        <v>14767</v>
      </c>
      <c r="J638" s="29" t="e">
        <f>VLOOKUP(F638,'rates - 26Q3'!$F$9:$J$1062,6,FALSE)</f>
        <v>#REF!</v>
      </c>
      <c r="K638" s="29">
        <v>1188</v>
      </c>
      <c r="L638" s="30" t="e">
        <f t="shared" si="9"/>
        <v>#REF!</v>
      </c>
      <c r="M638" s="53">
        <v>5083.9425340069902</v>
      </c>
      <c r="N638" s="54">
        <v>7862.596096305675</v>
      </c>
      <c r="O638" s="55"/>
      <c r="P638" s="56"/>
      <c r="Q638" s="56"/>
    </row>
    <row r="639" spans="1:17">
      <c r="A639" s="27">
        <v>483</v>
      </c>
      <c r="B639" s="18">
        <v>483239760</v>
      </c>
      <c r="C639" s="28" t="s">
        <v>506</v>
      </c>
      <c r="D639" s="18">
        <v>239</v>
      </c>
      <c r="E639" s="28" t="s">
        <v>244</v>
      </c>
      <c r="F639" s="18">
        <v>760</v>
      </c>
      <c r="G639" s="28" t="s">
        <v>406</v>
      </c>
      <c r="H639" s="49">
        <v>47</v>
      </c>
      <c r="I639" s="29">
        <v>14129</v>
      </c>
      <c r="J639" s="29" t="e">
        <f>VLOOKUP(F639,'rates - 26Q3'!$F$9:$J$1062,6,FALSE)</f>
        <v>#REF!</v>
      </c>
      <c r="K639" s="29">
        <v>1188</v>
      </c>
      <c r="L639" s="30" t="e">
        <f t="shared" si="9"/>
        <v>#REF!</v>
      </c>
      <c r="M639" s="53">
        <v>625.77555993001261</v>
      </c>
      <c r="N639" s="54">
        <v>3593.0201178937205</v>
      </c>
      <c r="O639" s="55"/>
      <c r="P639" s="56"/>
      <c r="Q639" s="56"/>
    </row>
    <row r="640" spans="1:17">
      <c r="A640" s="27">
        <v>483</v>
      </c>
      <c r="B640" s="18">
        <v>483239780</v>
      </c>
      <c r="C640" s="28" t="s">
        <v>506</v>
      </c>
      <c r="D640" s="18">
        <v>239</v>
      </c>
      <c r="E640" s="28" t="s">
        <v>244</v>
      </c>
      <c r="F640" s="18">
        <v>780</v>
      </c>
      <c r="G640" s="28" t="s">
        <v>416</v>
      </c>
      <c r="H640" s="49">
        <v>2</v>
      </c>
      <c r="I640" s="29">
        <v>13346</v>
      </c>
      <c r="J640" s="29" t="e">
        <f>VLOOKUP(F640,'rates - 26Q3'!$F$9:$J$1062,6,FALSE)</f>
        <v>#REF!</v>
      </c>
      <c r="K640" s="29">
        <v>1188</v>
      </c>
      <c r="L640" s="30" t="e">
        <f t="shared" si="9"/>
        <v>#REF!</v>
      </c>
      <c r="M640" s="53">
        <v>259.8608009543841</v>
      </c>
      <c r="N640" s="54">
        <v>3732.1653866297602</v>
      </c>
      <c r="O640" s="55"/>
      <c r="P640" s="56"/>
      <c r="Q640" s="56"/>
    </row>
    <row r="641" spans="1:17">
      <c r="A641" s="27">
        <v>484</v>
      </c>
      <c r="B641" s="18">
        <v>484035035</v>
      </c>
      <c r="C641" s="28" t="s">
        <v>507</v>
      </c>
      <c r="D641" s="18">
        <v>35</v>
      </c>
      <c r="E641" s="28" t="s">
        <v>40</v>
      </c>
      <c r="F641" s="18">
        <v>35</v>
      </c>
      <c r="G641" s="28" t="s">
        <v>40</v>
      </c>
      <c r="H641" s="49">
        <v>1205</v>
      </c>
      <c r="I641" s="29">
        <v>21494</v>
      </c>
      <c r="J641" s="29" t="e">
        <f>VLOOKUP(F641,'rates - 26Q3'!$F$9:$J$1062,6,FALSE)</f>
        <v>#REF!</v>
      </c>
      <c r="K641" s="29">
        <v>1188</v>
      </c>
      <c r="L641" s="30" t="e">
        <f t="shared" si="9"/>
        <v>#REF!</v>
      </c>
      <c r="M641" s="53">
        <v>4966.3843377955272</v>
      </c>
      <c r="N641" s="54">
        <v>9021.487268741108</v>
      </c>
      <c r="O641" s="55"/>
      <c r="P641" s="56"/>
      <c r="Q641" s="56"/>
    </row>
    <row r="642" spans="1:17">
      <c r="A642" s="27">
        <v>484</v>
      </c>
      <c r="B642" s="18">
        <v>484035044</v>
      </c>
      <c r="C642" s="28" t="s">
        <v>507</v>
      </c>
      <c r="D642" s="18">
        <v>35</v>
      </c>
      <c r="E642" s="28" t="s">
        <v>40</v>
      </c>
      <c r="F642" s="18">
        <v>44</v>
      </c>
      <c r="G642" s="28" t="s">
        <v>49</v>
      </c>
      <c r="H642" s="49">
        <v>5</v>
      </c>
      <c r="I642" s="29">
        <v>16754</v>
      </c>
      <c r="J642" s="29" t="e">
        <f>VLOOKUP(F642,'rates - 26Q3'!$F$9:$J$1062,6,FALSE)</f>
        <v>#REF!</v>
      </c>
      <c r="K642" s="29">
        <v>1188</v>
      </c>
      <c r="L642" s="30" t="e">
        <f t="shared" si="9"/>
        <v>#REF!</v>
      </c>
      <c r="M642" s="53">
        <v>0</v>
      </c>
      <c r="N642" s="54">
        <v>1103.5523402607578</v>
      </c>
      <c r="O642" s="55"/>
      <c r="P642" s="56"/>
      <c r="Q642" s="56"/>
    </row>
    <row r="643" spans="1:17">
      <c r="A643" s="27">
        <v>484</v>
      </c>
      <c r="B643" s="18">
        <v>484035046</v>
      </c>
      <c r="C643" s="28" t="s">
        <v>507</v>
      </c>
      <c r="D643" s="18">
        <v>35</v>
      </c>
      <c r="E643" s="28" t="s">
        <v>40</v>
      </c>
      <c r="F643" s="18">
        <v>46</v>
      </c>
      <c r="G643" s="28" t="s">
        <v>51</v>
      </c>
      <c r="H643" s="49">
        <v>1</v>
      </c>
      <c r="I643" s="29">
        <v>18834</v>
      </c>
      <c r="J643" s="29" t="e">
        <f>VLOOKUP(F643,'rates - 26Q3'!$F$9:$J$1062,6,FALSE)</f>
        <v>#REF!</v>
      </c>
      <c r="K643" s="29">
        <v>1188</v>
      </c>
      <c r="L643" s="30" t="e">
        <f t="shared" si="9"/>
        <v>#REF!</v>
      </c>
      <c r="M643" s="53">
        <v>10031.646691317408</v>
      </c>
      <c r="N643" s="54">
        <v>19614.939265115376</v>
      </c>
      <c r="O643" s="55"/>
      <c r="P643" s="56"/>
      <c r="Q643" s="56"/>
    </row>
    <row r="644" spans="1:17">
      <c r="A644" s="27">
        <v>484</v>
      </c>
      <c r="B644" s="18">
        <v>484035163</v>
      </c>
      <c r="C644" s="28" t="s">
        <v>507</v>
      </c>
      <c r="D644" s="18">
        <v>35</v>
      </c>
      <c r="E644" s="28" t="s">
        <v>40</v>
      </c>
      <c r="F644" s="18">
        <v>163</v>
      </c>
      <c r="G644" s="28" t="s">
        <v>168</v>
      </c>
      <c r="H644" s="49">
        <v>2</v>
      </c>
      <c r="I644" s="29">
        <v>11796</v>
      </c>
      <c r="J644" s="29" t="e">
        <f>VLOOKUP(F644,'rates - 26Q3'!$F$9:$J$1062,6,FALSE)</f>
        <v>#REF!</v>
      </c>
      <c r="K644" s="29">
        <v>1188</v>
      </c>
      <c r="L644" s="30" t="e">
        <f t="shared" si="9"/>
        <v>#REF!</v>
      </c>
      <c r="M644" s="53">
        <v>0</v>
      </c>
      <c r="N644" s="54">
        <v>498.24615945990263</v>
      </c>
      <c r="O644" s="55"/>
      <c r="P644" s="56"/>
      <c r="Q644" s="56"/>
    </row>
    <row r="645" spans="1:17">
      <c r="A645" s="27">
        <v>484</v>
      </c>
      <c r="B645" s="18">
        <v>484035165</v>
      </c>
      <c r="C645" s="28" t="s">
        <v>507</v>
      </c>
      <c r="D645" s="18">
        <v>35</v>
      </c>
      <c r="E645" s="28" t="s">
        <v>40</v>
      </c>
      <c r="F645" s="18">
        <v>165</v>
      </c>
      <c r="G645" s="28" t="s">
        <v>170</v>
      </c>
      <c r="H645" s="49">
        <v>2</v>
      </c>
      <c r="I645" s="29">
        <v>17017</v>
      </c>
      <c r="J645" s="29" t="e">
        <f>VLOOKUP(F645,'rates - 26Q3'!$F$9:$J$1062,6,FALSE)</f>
        <v>#REF!</v>
      </c>
      <c r="K645" s="29">
        <v>1188</v>
      </c>
      <c r="L645" s="30" t="e">
        <f t="shared" si="9"/>
        <v>#REF!</v>
      </c>
      <c r="M645" s="53">
        <v>0</v>
      </c>
      <c r="N645" s="54">
        <v>941.90606068342822</v>
      </c>
      <c r="O645" s="55"/>
      <c r="P645" s="56"/>
      <c r="Q645" s="56"/>
    </row>
    <row r="646" spans="1:17">
      <c r="A646" s="27">
        <v>484</v>
      </c>
      <c r="B646" s="18">
        <v>484035198</v>
      </c>
      <c r="C646" s="28" t="s">
        <v>507</v>
      </c>
      <c r="D646" s="18">
        <v>35</v>
      </c>
      <c r="E646" s="28" t="s">
        <v>40</v>
      </c>
      <c r="F646" s="18">
        <v>198</v>
      </c>
      <c r="G646" s="28" t="s">
        <v>203</v>
      </c>
      <c r="H646" s="49">
        <v>2</v>
      </c>
      <c r="I646" s="29">
        <v>18834</v>
      </c>
      <c r="J646" s="29" t="e">
        <f>VLOOKUP(F646,'rates - 26Q3'!$F$9:$J$1062,6,FALSE)</f>
        <v>#REF!</v>
      </c>
      <c r="K646" s="29">
        <v>1188</v>
      </c>
      <c r="L646" s="30" t="e">
        <f t="shared" si="9"/>
        <v>#REF!</v>
      </c>
      <c r="M646" s="53">
        <v>5117.2554511357121</v>
      </c>
      <c r="N646" s="54">
        <v>9821.5532695760267</v>
      </c>
      <c r="O646" s="55"/>
      <c r="P646" s="56"/>
      <c r="Q646" s="56"/>
    </row>
    <row r="647" spans="1:17">
      <c r="A647" s="27">
        <v>484</v>
      </c>
      <c r="B647" s="18">
        <v>484035220</v>
      </c>
      <c r="C647" s="28" t="s">
        <v>507</v>
      </c>
      <c r="D647" s="18">
        <v>35</v>
      </c>
      <c r="E647" s="28" t="s">
        <v>40</v>
      </c>
      <c r="F647" s="18">
        <v>220</v>
      </c>
      <c r="G647" s="28" t="s">
        <v>225</v>
      </c>
      <c r="H647" s="49">
        <v>1</v>
      </c>
      <c r="I647" s="29">
        <v>16449.08014628815</v>
      </c>
      <c r="J647" s="29" t="e">
        <f>VLOOKUP(F647,'rates - 26Q3'!$F$9:$J$1062,6,FALSE)</f>
        <v>#REF!</v>
      </c>
      <c r="K647" s="29">
        <v>1188</v>
      </c>
      <c r="L647" s="30" t="e">
        <f t="shared" si="9"/>
        <v>#REF!</v>
      </c>
      <c r="M647" s="53">
        <v>3772.7499039456488</v>
      </c>
      <c r="N647" s="54">
        <v>7466.4062260086139</v>
      </c>
      <c r="O647" s="55"/>
      <c r="P647" s="56"/>
      <c r="Q647" s="56"/>
    </row>
    <row r="648" spans="1:17">
      <c r="A648" s="27">
        <v>484</v>
      </c>
      <c r="B648" s="18">
        <v>484035243</v>
      </c>
      <c r="C648" s="28" t="s">
        <v>507</v>
      </c>
      <c r="D648" s="18">
        <v>35</v>
      </c>
      <c r="E648" s="28" t="s">
        <v>40</v>
      </c>
      <c r="F648" s="18">
        <v>243</v>
      </c>
      <c r="G648" s="28" t="s">
        <v>248</v>
      </c>
      <c r="H648" s="49">
        <v>1</v>
      </c>
      <c r="I648" s="29">
        <v>18004.222899734039</v>
      </c>
      <c r="J648" s="29" t="e">
        <f>VLOOKUP(F648,'rates - 26Q3'!$F$9:$J$1062,6,FALSE)</f>
        <v>#REF!</v>
      </c>
      <c r="K648" s="29">
        <v>1188</v>
      </c>
      <c r="L648" s="30" t="e">
        <f t="shared" si="9"/>
        <v>#REF!</v>
      </c>
      <c r="M648" s="53">
        <v>1933.4964710058703</v>
      </c>
      <c r="N648" s="54">
        <v>4386.0644562892194</v>
      </c>
      <c r="O648" s="55"/>
      <c r="P648" s="56"/>
      <c r="Q648" s="56"/>
    </row>
    <row r="649" spans="1:17">
      <c r="A649" s="27">
        <v>484</v>
      </c>
      <c r="B649" s="18">
        <v>484035244</v>
      </c>
      <c r="C649" s="28" t="s">
        <v>507</v>
      </c>
      <c r="D649" s="18">
        <v>35</v>
      </c>
      <c r="E649" s="28" t="s">
        <v>40</v>
      </c>
      <c r="F649" s="18">
        <v>244</v>
      </c>
      <c r="G649" s="28" t="s">
        <v>249</v>
      </c>
      <c r="H649" s="49">
        <v>1</v>
      </c>
      <c r="I649" s="29">
        <v>20717</v>
      </c>
      <c r="J649" s="29" t="e">
        <f>VLOOKUP(F649,'rates - 26Q3'!$F$9:$J$1062,6,FALSE)</f>
        <v>#REF!</v>
      </c>
      <c r="K649" s="29">
        <v>1188</v>
      </c>
      <c r="L649" s="30" t="e">
        <f t="shared" si="9"/>
        <v>#REF!</v>
      </c>
      <c r="M649" s="53">
        <v>5124.0437437831679</v>
      </c>
      <c r="N649" s="54">
        <v>8394.3089132454952</v>
      </c>
      <c r="O649" s="55"/>
      <c r="P649" s="56"/>
      <c r="Q649" s="56"/>
    </row>
    <row r="650" spans="1:17">
      <c r="A650" s="27">
        <v>484</v>
      </c>
      <c r="B650" s="18">
        <v>484035262</v>
      </c>
      <c r="C650" s="28" t="s">
        <v>507</v>
      </c>
      <c r="D650" s="18">
        <v>35</v>
      </c>
      <c r="E650" s="28" t="s">
        <v>40</v>
      </c>
      <c r="F650" s="18">
        <v>262</v>
      </c>
      <c r="G650" s="28" t="s">
        <v>267</v>
      </c>
      <c r="H650" s="49">
        <v>1</v>
      </c>
      <c r="I650" s="29">
        <v>23555</v>
      </c>
      <c r="J650" s="29" t="e">
        <f>VLOOKUP(F650,'rates - 26Q3'!$F$9:$J$1062,6,FALSE)</f>
        <v>#REF!</v>
      </c>
      <c r="K650" s="29">
        <v>1188</v>
      </c>
      <c r="L650" s="30" t="e">
        <f t="shared" ref="L650:L713" si="10">SUM(I650:K650)</f>
        <v>#REF!</v>
      </c>
      <c r="M650" s="53">
        <v>1565.8458707239006</v>
      </c>
      <c r="N650" s="54">
        <v>11038.406539045965</v>
      </c>
      <c r="O650" s="55"/>
      <c r="P650" s="56"/>
      <c r="Q650" s="56"/>
    </row>
    <row r="651" spans="1:17">
      <c r="A651" s="27">
        <v>484</v>
      </c>
      <c r="B651" s="18">
        <v>484035285</v>
      </c>
      <c r="C651" s="28" t="s">
        <v>507</v>
      </c>
      <c r="D651" s="18">
        <v>35</v>
      </c>
      <c r="E651" s="28" t="s">
        <v>40</v>
      </c>
      <c r="F651" s="18">
        <v>285</v>
      </c>
      <c r="G651" s="28" t="s">
        <v>290</v>
      </c>
      <c r="H651" s="49">
        <v>1</v>
      </c>
      <c r="I651" s="29">
        <v>19666</v>
      </c>
      <c r="J651" s="29" t="e">
        <f>VLOOKUP(F651,'rates - 26Q3'!$F$9:$J$1062,6,FALSE)</f>
        <v>#REF!</v>
      </c>
      <c r="K651" s="29">
        <v>1188</v>
      </c>
      <c r="L651" s="30" t="e">
        <f t="shared" si="10"/>
        <v>#REF!</v>
      </c>
      <c r="M651" s="53">
        <v>3280.2981527676675</v>
      </c>
      <c r="N651" s="54">
        <v>6023.1656212978814</v>
      </c>
      <c r="O651" s="55"/>
      <c r="P651" s="56"/>
      <c r="Q651" s="56"/>
    </row>
    <row r="652" spans="1:17">
      <c r="A652" s="27">
        <v>484</v>
      </c>
      <c r="B652" s="18">
        <v>484035308</v>
      </c>
      <c r="C652" s="28" t="s">
        <v>507</v>
      </c>
      <c r="D652" s="18">
        <v>35</v>
      </c>
      <c r="E652" s="28" t="s">
        <v>40</v>
      </c>
      <c r="F652" s="18">
        <v>308</v>
      </c>
      <c r="G652" s="28" t="s">
        <v>313</v>
      </c>
      <c r="H652" s="49">
        <v>1</v>
      </c>
      <c r="I652" s="29">
        <v>22241</v>
      </c>
      <c r="J652" s="29" t="e">
        <f>VLOOKUP(F652,'rates - 26Q3'!$F$9:$J$1062,6,FALSE)</f>
        <v>#REF!</v>
      </c>
      <c r="K652" s="29">
        <v>1188</v>
      </c>
      <c r="L652" s="30" t="e">
        <f t="shared" si="10"/>
        <v>#REF!</v>
      </c>
      <c r="M652" s="53">
        <v>5963.6194896509405</v>
      </c>
      <c r="N652" s="54">
        <v>13144.136421384028</v>
      </c>
      <c r="O652" s="55"/>
      <c r="P652" s="56"/>
      <c r="Q652" s="56"/>
    </row>
    <row r="653" spans="1:17">
      <c r="A653" s="27">
        <v>484</v>
      </c>
      <c r="B653" s="18">
        <v>484035336</v>
      </c>
      <c r="C653" s="28" t="s">
        <v>507</v>
      </c>
      <c r="D653" s="18">
        <v>35</v>
      </c>
      <c r="E653" s="28" t="s">
        <v>40</v>
      </c>
      <c r="F653" s="18">
        <v>336</v>
      </c>
      <c r="G653" s="28" t="s">
        <v>341</v>
      </c>
      <c r="H653" s="49">
        <v>1</v>
      </c>
      <c r="I653" s="29">
        <v>16410.426652716051</v>
      </c>
      <c r="J653" s="29" t="e">
        <f>VLOOKUP(F653,'rates - 26Q3'!$F$9:$J$1062,6,FALSE)</f>
        <v>#REF!</v>
      </c>
      <c r="K653" s="29">
        <v>1188</v>
      </c>
      <c r="L653" s="30" t="e">
        <f t="shared" si="10"/>
        <v>#REF!</v>
      </c>
      <c r="M653" s="53">
        <v>311.04197754906272</v>
      </c>
      <c r="N653" s="54">
        <v>4337.5839085165062</v>
      </c>
      <c r="O653" s="55"/>
      <c r="P653" s="56"/>
      <c r="Q653" s="56"/>
    </row>
    <row r="654" spans="1:17">
      <c r="A654" s="27">
        <v>484</v>
      </c>
      <c r="B654" s="18">
        <v>484035690</v>
      </c>
      <c r="C654" s="28" t="s">
        <v>507</v>
      </c>
      <c r="D654" s="18">
        <v>35</v>
      </c>
      <c r="E654" s="28" t="s">
        <v>40</v>
      </c>
      <c r="F654" s="18">
        <v>690</v>
      </c>
      <c r="G654" s="28" t="s">
        <v>387</v>
      </c>
      <c r="H654" s="49">
        <v>1</v>
      </c>
      <c r="I654" s="29">
        <v>13977.940112033109</v>
      </c>
      <c r="J654" s="29" t="e">
        <f>VLOOKUP(F654,'rates - 26Q3'!$F$9:$J$1062,6,FALSE)</f>
        <v>#REF!</v>
      </c>
      <c r="K654" s="29">
        <v>1188</v>
      </c>
      <c r="L654" s="30" t="e">
        <f t="shared" si="10"/>
        <v>#REF!</v>
      </c>
      <c r="M654" s="53">
        <v>2156.1225917835563</v>
      </c>
      <c r="N654" s="54">
        <v>7073.2522055253939</v>
      </c>
      <c r="O654" s="55"/>
      <c r="P654" s="56"/>
      <c r="Q654" s="56"/>
    </row>
    <row r="655" spans="1:17">
      <c r="A655" s="27">
        <v>485</v>
      </c>
      <c r="B655" s="18">
        <v>485258030</v>
      </c>
      <c r="C655" s="28" t="s">
        <v>508</v>
      </c>
      <c r="D655" s="18">
        <v>258</v>
      </c>
      <c r="E655" s="28" t="s">
        <v>263</v>
      </c>
      <c r="F655" s="18">
        <v>30</v>
      </c>
      <c r="G655" s="28" t="s">
        <v>35</v>
      </c>
      <c r="H655" s="49">
        <v>4</v>
      </c>
      <c r="I655" s="29">
        <v>18652</v>
      </c>
      <c r="J655" s="29" t="e">
        <f>VLOOKUP(F655,'rates - 26Q3'!$F$9:$J$1062,6,FALSE)</f>
        <v>#REF!</v>
      </c>
      <c r="K655" s="29">
        <v>1188</v>
      </c>
      <c r="L655" s="30" t="e">
        <f t="shared" si="10"/>
        <v>#REF!</v>
      </c>
      <c r="M655" s="53">
        <v>3288.809031432389</v>
      </c>
      <c r="N655" s="54">
        <v>5414.1073816036915</v>
      </c>
      <c r="O655" s="55"/>
      <c r="P655" s="56"/>
      <c r="Q655" s="56"/>
    </row>
    <row r="656" spans="1:17">
      <c r="A656" s="27">
        <v>485</v>
      </c>
      <c r="B656" s="18">
        <v>485258079</v>
      </c>
      <c r="C656" s="28" t="s">
        <v>508</v>
      </c>
      <c r="D656" s="18">
        <v>258</v>
      </c>
      <c r="E656" s="28" t="s">
        <v>263</v>
      </c>
      <c r="F656" s="18">
        <v>79</v>
      </c>
      <c r="G656" s="28" t="s">
        <v>84</v>
      </c>
      <c r="H656" s="49">
        <v>1</v>
      </c>
      <c r="I656" s="29">
        <v>16088</v>
      </c>
      <c r="J656" s="29" t="e">
        <f>VLOOKUP(F656,'rates - 26Q3'!$F$9:$J$1062,6,FALSE)</f>
        <v>#REF!</v>
      </c>
      <c r="K656" s="29">
        <v>1188</v>
      </c>
      <c r="L656" s="30" t="e">
        <f t="shared" si="10"/>
        <v>#REF!</v>
      </c>
      <c r="M656" s="53">
        <v>0</v>
      </c>
      <c r="N656" s="54">
        <v>1629.8421880092828</v>
      </c>
      <c r="O656" s="55"/>
      <c r="P656" s="56"/>
      <c r="Q656" s="56"/>
    </row>
    <row r="657" spans="1:17">
      <c r="A657" s="27">
        <v>485</v>
      </c>
      <c r="B657" s="18">
        <v>485258107</v>
      </c>
      <c r="C657" s="28" t="s">
        <v>508</v>
      </c>
      <c r="D657" s="18">
        <v>258</v>
      </c>
      <c r="E657" s="28" t="s">
        <v>263</v>
      </c>
      <c r="F657" s="18">
        <v>107</v>
      </c>
      <c r="G657" s="28" t="s">
        <v>112</v>
      </c>
      <c r="H657" s="49">
        <v>1</v>
      </c>
      <c r="I657" s="29">
        <v>12989</v>
      </c>
      <c r="J657" s="29" t="e">
        <f>VLOOKUP(F657,'rates - 26Q3'!$F$9:$J$1062,6,FALSE)</f>
        <v>#REF!</v>
      </c>
      <c r="K657" s="29">
        <v>1188</v>
      </c>
      <c r="L657" s="30" t="e">
        <f t="shared" si="10"/>
        <v>#REF!</v>
      </c>
      <c r="M657" s="53">
        <v>2871.10368568792</v>
      </c>
      <c r="N657" s="54">
        <v>4863.6420337679228</v>
      </c>
      <c r="O657" s="55"/>
      <c r="P657" s="56"/>
      <c r="Q657" s="56"/>
    </row>
    <row r="658" spans="1:17">
      <c r="A658" s="27">
        <v>485</v>
      </c>
      <c r="B658" s="18">
        <v>485258128</v>
      </c>
      <c r="C658" s="28" t="s">
        <v>508</v>
      </c>
      <c r="D658" s="18">
        <v>258</v>
      </c>
      <c r="E658" s="28" t="s">
        <v>263</v>
      </c>
      <c r="F658" s="18">
        <v>128</v>
      </c>
      <c r="G658" s="28" t="s">
        <v>133</v>
      </c>
      <c r="H658" s="49">
        <v>1</v>
      </c>
      <c r="I658" s="29">
        <v>20804</v>
      </c>
      <c r="J658" s="29" t="e">
        <f>VLOOKUP(F658,'rates - 26Q3'!$F$9:$J$1062,6,FALSE)</f>
        <v>#REF!</v>
      </c>
      <c r="K658" s="29">
        <v>1188</v>
      </c>
      <c r="L658" s="30" t="e">
        <f t="shared" si="10"/>
        <v>#REF!</v>
      </c>
      <c r="M658" s="53">
        <v>109.87004545150194</v>
      </c>
      <c r="N658" s="54">
        <v>2160.9057851501857</v>
      </c>
      <c r="O658" s="55"/>
      <c r="P658" s="56"/>
      <c r="Q658" s="56"/>
    </row>
    <row r="659" spans="1:17">
      <c r="A659" s="27">
        <v>485</v>
      </c>
      <c r="B659" s="18">
        <v>485258149</v>
      </c>
      <c r="C659" s="28" t="s">
        <v>508</v>
      </c>
      <c r="D659" s="18">
        <v>258</v>
      </c>
      <c r="E659" s="28" t="s">
        <v>263</v>
      </c>
      <c r="F659" s="18">
        <v>149</v>
      </c>
      <c r="G659" s="28" t="s">
        <v>154</v>
      </c>
      <c r="H659" s="49">
        <v>1</v>
      </c>
      <c r="I659" s="29">
        <v>21948.890829499142</v>
      </c>
      <c r="J659" s="29" t="e">
        <f>VLOOKUP(F659,'rates - 26Q3'!$F$9:$J$1062,6,FALSE)</f>
        <v>#REF!</v>
      </c>
      <c r="K659" s="29">
        <v>1188</v>
      </c>
      <c r="L659" s="30" t="e">
        <f t="shared" si="10"/>
        <v>#REF!</v>
      </c>
      <c r="M659" s="53">
        <v>0</v>
      </c>
      <c r="N659" s="54">
        <v>811.15859810519396</v>
      </c>
      <c r="O659" s="55"/>
      <c r="P659" s="56"/>
      <c r="Q659" s="56"/>
    </row>
    <row r="660" spans="1:17">
      <c r="A660" s="27">
        <v>485</v>
      </c>
      <c r="B660" s="18">
        <v>485258163</v>
      </c>
      <c r="C660" s="28" t="s">
        <v>508</v>
      </c>
      <c r="D660" s="18">
        <v>258</v>
      </c>
      <c r="E660" s="28" t="s">
        <v>263</v>
      </c>
      <c r="F660" s="18">
        <v>163</v>
      </c>
      <c r="G660" s="28" t="s">
        <v>168</v>
      </c>
      <c r="H660" s="49">
        <v>14</v>
      </c>
      <c r="I660" s="29">
        <v>18783</v>
      </c>
      <c r="J660" s="29" t="e">
        <f>VLOOKUP(F660,'rates - 26Q3'!$F$9:$J$1062,6,FALSE)</f>
        <v>#REF!</v>
      </c>
      <c r="K660" s="29">
        <v>1188</v>
      </c>
      <c r="L660" s="30" t="e">
        <f t="shared" si="10"/>
        <v>#REF!</v>
      </c>
      <c r="M660" s="53">
        <v>0</v>
      </c>
      <c r="N660" s="54">
        <v>793.36704078800904</v>
      </c>
      <c r="O660" s="55"/>
      <c r="P660" s="56"/>
      <c r="Q660" s="56"/>
    </row>
    <row r="661" spans="1:17">
      <c r="A661" s="27">
        <v>485</v>
      </c>
      <c r="B661" s="18">
        <v>485258168</v>
      </c>
      <c r="C661" s="28" t="s">
        <v>508</v>
      </c>
      <c r="D661" s="18">
        <v>258</v>
      </c>
      <c r="E661" s="28" t="s">
        <v>263</v>
      </c>
      <c r="F661" s="18">
        <v>168</v>
      </c>
      <c r="G661" s="28" t="s">
        <v>173</v>
      </c>
      <c r="H661" s="49">
        <v>2</v>
      </c>
      <c r="I661" s="29">
        <v>13105.436308777429</v>
      </c>
      <c r="J661" s="29" t="e">
        <f>VLOOKUP(F661,'rates - 26Q3'!$F$9:$J$1062,6,FALSE)</f>
        <v>#REF!</v>
      </c>
      <c r="K661" s="29">
        <v>1188</v>
      </c>
      <c r="L661" s="30" t="e">
        <f t="shared" si="10"/>
        <v>#REF!</v>
      </c>
      <c r="M661" s="53">
        <v>4477.8447636785968</v>
      </c>
      <c r="N661" s="54">
        <v>9563.0815974408069</v>
      </c>
      <c r="O661" s="55"/>
      <c r="P661" s="56"/>
      <c r="Q661" s="56"/>
    </row>
    <row r="662" spans="1:17">
      <c r="A662" s="27">
        <v>485</v>
      </c>
      <c r="B662" s="18">
        <v>485258229</v>
      </c>
      <c r="C662" s="28" t="s">
        <v>508</v>
      </c>
      <c r="D662" s="18">
        <v>258</v>
      </c>
      <c r="E662" s="28" t="s">
        <v>263</v>
      </c>
      <c r="F662" s="18">
        <v>229</v>
      </c>
      <c r="G662" s="28" t="s">
        <v>234</v>
      </c>
      <c r="H662" s="49">
        <v>14</v>
      </c>
      <c r="I662" s="29">
        <v>16198</v>
      </c>
      <c r="J662" s="29" t="e">
        <f>VLOOKUP(F662,'rates - 26Q3'!$F$9:$J$1062,6,FALSE)</f>
        <v>#REF!</v>
      </c>
      <c r="K662" s="29">
        <v>1188</v>
      </c>
      <c r="L662" s="30" t="e">
        <f t="shared" si="10"/>
        <v>#REF!</v>
      </c>
      <c r="M662" s="53">
        <v>1085.0713311366089</v>
      </c>
      <c r="N662" s="54">
        <v>3102.1257628366984</v>
      </c>
      <c r="O662" s="55"/>
      <c r="P662" s="56"/>
      <c r="Q662" s="56"/>
    </row>
    <row r="663" spans="1:17">
      <c r="A663" s="27">
        <v>485</v>
      </c>
      <c r="B663" s="18">
        <v>485258258</v>
      </c>
      <c r="C663" s="28" t="s">
        <v>508</v>
      </c>
      <c r="D663" s="18">
        <v>258</v>
      </c>
      <c r="E663" s="28" t="s">
        <v>263</v>
      </c>
      <c r="F663" s="18">
        <v>258</v>
      </c>
      <c r="G663" s="28" t="s">
        <v>263</v>
      </c>
      <c r="H663" s="49">
        <v>436</v>
      </c>
      <c r="I663" s="29">
        <v>16945</v>
      </c>
      <c r="J663" s="29" t="e">
        <f>VLOOKUP(F663,'rates - 26Q3'!$F$9:$J$1062,6,FALSE)</f>
        <v>#REF!</v>
      </c>
      <c r="K663" s="29">
        <v>1188</v>
      </c>
      <c r="L663" s="30" t="e">
        <f t="shared" si="10"/>
        <v>#REF!</v>
      </c>
      <c r="M663" s="53">
        <v>3658.5132543620894</v>
      </c>
      <c r="N663" s="54">
        <v>6631.0092845656945</v>
      </c>
      <c r="O663" s="55"/>
      <c r="P663" s="56"/>
      <c r="Q663" s="56"/>
    </row>
    <row r="664" spans="1:17">
      <c r="A664" s="27">
        <v>485</v>
      </c>
      <c r="B664" s="18">
        <v>485258291</v>
      </c>
      <c r="C664" s="28" t="s">
        <v>508</v>
      </c>
      <c r="D664" s="18">
        <v>258</v>
      </c>
      <c r="E664" s="28" t="s">
        <v>263</v>
      </c>
      <c r="F664" s="18">
        <v>291</v>
      </c>
      <c r="G664" s="28" t="s">
        <v>296</v>
      </c>
      <c r="H664" s="49">
        <v>2</v>
      </c>
      <c r="I664" s="29">
        <v>18079</v>
      </c>
      <c r="J664" s="29" t="e">
        <f>VLOOKUP(F664,'rates - 26Q3'!$F$9:$J$1062,6,FALSE)</f>
        <v>#REF!</v>
      </c>
      <c r="K664" s="29">
        <v>1188</v>
      </c>
      <c r="L664" s="30" t="e">
        <f t="shared" si="10"/>
        <v>#REF!</v>
      </c>
      <c r="M664" s="53">
        <v>6098.7971287722976</v>
      </c>
      <c r="N664" s="54">
        <v>11040.034848788204</v>
      </c>
      <c r="O664" s="55"/>
      <c r="P664" s="56"/>
      <c r="Q664" s="56"/>
    </row>
    <row r="665" spans="1:17">
      <c r="A665" s="27">
        <v>485</v>
      </c>
      <c r="B665" s="18">
        <v>485258295</v>
      </c>
      <c r="C665" s="28" t="s">
        <v>508</v>
      </c>
      <c r="D665" s="18">
        <v>258</v>
      </c>
      <c r="E665" s="28" t="s">
        <v>263</v>
      </c>
      <c r="F665" s="18">
        <v>295</v>
      </c>
      <c r="G665" s="28" t="s">
        <v>300</v>
      </c>
      <c r="H665" s="49">
        <v>1</v>
      </c>
      <c r="I665" s="29">
        <v>18081</v>
      </c>
      <c r="J665" s="29" t="e">
        <f>VLOOKUP(F665,'rates - 26Q3'!$F$9:$J$1062,6,FALSE)</f>
        <v>#REF!</v>
      </c>
      <c r="K665" s="29">
        <v>1188</v>
      </c>
      <c r="L665" s="30" t="e">
        <f t="shared" si="10"/>
        <v>#REF!</v>
      </c>
      <c r="M665" s="53">
        <v>4724.8556816185082</v>
      </c>
      <c r="N665" s="54">
        <v>11164.654466563741</v>
      </c>
      <c r="O665" s="55"/>
      <c r="P665" s="56"/>
      <c r="Q665" s="56"/>
    </row>
    <row r="666" spans="1:17">
      <c r="A666" s="27">
        <v>486</v>
      </c>
      <c r="B666" s="18">
        <v>486348110</v>
      </c>
      <c r="C666" s="28" t="s">
        <v>509</v>
      </c>
      <c r="D666" s="18">
        <v>348</v>
      </c>
      <c r="E666" s="28" t="s">
        <v>353</v>
      </c>
      <c r="F666" s="18">
        <v>110</v>
      </c>
      <c r="G666" s="28" t="s">
        <v>115</v>
      </c>
      <c r="H666" s="49">
        <v>1</v>
      </c>
      <c r="I666" s="29">
        <v>13329.613102165089</v>
      </c>
      <c r="J666" s="29" t="e">
        <f>VLOOKUP(F666,'rates - 26Q3'!$F$9:$J$1062,6,FALSE)</f>
        <v>#REF!</v>
      </c>
      <c r="K666" s="29">
        <v>1188</v>
      </c>
      <c r="L666" s="30" t="e">
        <f t="shared" si="10"/>
        <v>#REF!</v>
      </c>
      <c r="M666" s="53">
        <v>605.13177822704711</v>
      </c>
      <c r="N666" s="54">
        <v>4315.5351336637632</v>
      </c>
      <c r="O666" s="55"/>
      <c r="P666" s="56"/>
      <c r="Q666" s="56"/>
    </row>
    <row r="667" spans="1:17">
      <c r="A667" s="27">
        <v>486</v>
      </c>
      <c r="B667" s="18">
        <v>486348151</v>
      </c>
      <c r="C667" s="28" t="s">
        <v>509</v>
      </c>
      <c r="D667" s="18">
        <v>348</v>
      </c>
      <c r="E667" s="28" t="s">
        <v>353</v>
      </c>
      <c r="F667" s="18">
        <v>151</v>
      </c>
      <c r="G667" s="28" t="s">
        <v>156</v>
      </c>
      <c r="H667" s="49">
        <v>6</v>
      </c>
      <c r="I667" s="29">
        <v>18201</v>
      </c>
      <c r="J667" s="29" t="e">
        <f>VLOOKUP(F667,'rates - 26Q3'!$F$9:$J$1062,6,FALSE)</f>
        <v>#REF!</v>
      </c>
      <c r="K667" s="29">
        <v>1188</v>
      </c>
      <c r="L667" s="30" t="e">
        <f t="shared" si="10"/>
        <v>#REF!</v>
      </c>
      <c r="M667" s="53">
        <v>813.81696900134193</v>
      </c>
      <c r="N667" s="54">
        <v>3892.2655434129374</v>
      </c>
      <c r="O667" s="55"/>
      <c r="P667" s="56"/>
      <c r="Q667" s="56"/>
    </row>
    <row r="668" spans="1:17">
      <c r="A668" s="27">
        <v>486</v>
      </c>
      <c r="B668" s="18">
        <v>486348153</v>
      </c>
      <c r="C668" s="28" t="s">
        <v>509</v>
      </c>
      <c r="D668" s="18">
        <v>348</v>
      </c>
      <c r="E668" s="28" t="s">
        <v>353</v>
      </c>
      <c r="F668" s="18">
        <v>153</v>
      </c>
      <c r="G668" s="28" t="s">
        <v>158</v>
      </c>
      <c r="H668" s="49">
        <v>1</v>
      </c>
      <c r="I668" s="29">
        <v>11091</v>
      </c>
      <c r="J668" s="29" t="e">
        <f>VLOOKUP(F668,'rates - 26Q3'!$F$9:$J$1062,6,FALSE)</f>
        <v>#REF!</v>
      </c>
      <c r="K668" s="29">
        <v>1188</v>
      </c>
      <c r="L668" s="30" t="e">
        <f t="shared" si="10"/>
        <v>#REF!</v>
      </c>
      <c r="M668" s="53">
        <v>3.8060866318119224E-3</v>
      </c>
      <c r="N668" s="54">
        <v>586.84072200099035</v>
      </c>
      <c r="O668" s="55"/>
      <c r="P668" s="56"/>
      <c r="Q668" s="56"/>
    </row>
    <row r="669" spans="1:17">
      <c r="A669" s="27">
        <v>486</v>
      </c>
      <c r="B669" s="18">
        <v>486348226</v>
      </c>
      <c r="C669" s="28" t="s">
        <v>509</v>
      </c>
      <c r="D669" s="18">
        <v>348</v>
      </c>
      <c r="E669" s="28" t="s">
        <v>353</v>
      </c>
      <c r="F669" s="18">
        <v>226</v>
      </c>
      <c r="G669" s="28" t="s">
        <v>231</v>
      </c>
      <c r="H669" s="49">
        <v>3</v>
      </c>
      <c r="I669" s="29">
        <v>15867.94508207485</v>
      </c>
      <c r="J669" s="29" t="e">
        <f>VLOOKUP(F669,'rates - 26Q3'!$F$9:$J$1062,6,FALSE)</f>
        <v>#REF!</v>
      </c>
      <c r="K669" s="29">
        <v>1188</v>
      </c>
      <c r="L669" s="30" t="e">
        <f t="shared" si="10"/>
        <v>#REF!</v>
      </c>
      <c r="M669" s="53">
        <v>975.03410410947617</v>
      </c>
      <c r="N669" s="54">
        <v>2894.1869226365452</v>
      </c>
      <c r="O669" s="55"/>
      <c r="P669" s="56"/>
      <c r="Q669" s="56"/>
    </row>
    <row r="670" spans="1:17">
      <c r="A670" s="27">
        <v>486</v>
      </c>
      <c r="B670" s="18">
        <v>486348271</v>
      </c>
      <c r="C670" s="28" t="s">
        <v>509</v>
      </c>
      <c r="D670" s="18">
        <v>348</v>
      </c>
      <c r="E670" s="28" t="s">
        <v>353</v>
      </c>
      <c r="F670" s="18">
        <v>271</v>
      </c>
      <c r="G670" s="28" t="s">
        <v>276</v>
      </c>
      <c r="H670" s="49">
        <v>3</v>
      </c>
      <c r="I670" s="29">
        <v>16080</v>
      </c>
      <c r="J670" s="29" t="e">
        <f>VLOOKUP(F670,'rates - 26Q3'!$F$9:$J$1062,6,FALSE)</f>
        <v>#REF!</v>
      </c>
      <c r="K670" s="29">
        <v>1188</v>
      </c>
      <c r="L670" s="30" t="e">
        <f t="shared" si="10"/>
        <v>#REF!</v>
      </c>
      <c r="M670" s="53">
        <v>1695.0030597874611</v>
      </c>
      <c r="N670" s="54">
        <v>4912.9525929243755</v>
      </c>
      <c r="O670" s="55"/>
      <c r="P670" s="56"/>
      <c r="Q670" s="56"/>
    </row>
    <row r="671" spans="1:17">
      <c r="A671" s="27">
        <v>486</v>
      </c>
      <c r="B671" s="18">
        <v>486348277</v>
      </c>
      <c r="C671" s="28" t="s">
        <v>509</v>
      </c>
      <c r="D671" s="18">
        <v>348</v>
      </c>
      <c r="E671" s="28" t="s">
        <v>353</v>
      </c>
      <c r="F671" s="18">
        <v>277</v>
      </c>
      <c r="G671" s="28" t="s">
        <v>282</v>
      </c>
      <c r="H671" s="49">
        <v>7</v>
      </c>
      <c r="I671" s="29">
        <v>21947</v>
      </c>
      <c r="J671" s="29" t="e">
        <f>VLOOKUP(F671,'rates - 26Q3'!$F$9:$J$1062,6,FALSE)</f>
        <v>#REF!</v>
      </c>
      <c r="K671" s="29">
        <v>1188</v>
      </c>
      <c r="L671" s="30" t="e">
        <f t="shared" si="10"/>
        <v>#REF!</v>
      </c>
      <c r="M671" s="53">
        <v>74.15023990082409</v>
      </c>
      <c r="N671" s="54">
        <v>2115.8368367885632</v>
      </c>
      <c r="O671" s="55"/>
      <c r="P671" s="56"/>
      <c r="Q671" s="56"/>
    </row>
    <row r="672" spans="1:17">
      <c r="A672" s="27">
        <v>486</v>
      </c>
      <c r="B672" s="18">
        <v>486348316</v>
      </c>
      <c r="C672" s="28" t="s">
        <v>509</v>
      </c>
      <c r="D672" s="18">
        <v>348</v>
      </c>
      <c r="E672" s="28" t="s">
        <v>353</v>
      </c>
      <c r="F672" s="18">
        <v>316</v>
      </c>
      <c r="G672" s="28" t="s">
        <v>321</v>
      </c>
      <c r="H672" s="49">
        <v>5</v>
      </c>
      <c r="I672" s="29">
        <v>16443</v>
      </c>
      <c r="J672" s="29" t="e">
        <f>VLOOKUP(F672,'rates - 26Q3'!$F$9:$J$1062,6,FALSE)</f>
        <v>#REF!</v>
      </c>
      <c r="K672" s="29">
        <v>1188</v>
      </c>
      <c r="L672" s="30" t="e">
        <f t="shared" si="10"/>
        <v>#REF!</v>
      </c>
      <c r="M672" s="53">
        <v>684.45590990674827</v>
      </c>
      <c r="N672" s="54">
        <v>2288.9186434142612</v>
      </c>
      <c r="O672" s="55"/>
      <c r="P672" s="56"/>
      <c r="Q672" s="56"/>
    </row>
    <row r="673" spans="1:17">
      <c r="A673" s="27">
        <v>486</v>
      </c>
      <c r="B673" s="18">
        <v>486348322</v>
      </c>
      <c r="C673" s="28" t="s">
        <v>509</v>
      </c>
      <c r="D673" s="18">
        <v>348</v>
      </c>
      <c r="E673" s="28" t="s">
        <v>353</v>
      </c>
      <c r="F673" s="18">
        <v>322</v>
      </c>
      <c r="G673" s="28" t="s">
        <v>327</v>
      </c>
      <c r="H673" s="49">
        <v>1</v>
      </c>
      <c r="I673" s="29">
        <v>14622.48923718713</v>
      </c>
      <c r="J673" s="29" t="e">
        <f>VLOOKUP(F673,'rates - 26Q3'!$F$9:$J$1062,6,FALSE)</f>
        <v>#REF!</v>
      </c>
      <c r="K673" s="29">
        <v>1188</v>
      </c>
      <c r="L673" s="30" t="e">
        <f t="shared" si="10"/>
        <v>#REF!</v>
      </c>
      <c r="M673" s="53">
        <v>5807.1638394513666</v>
      </c>
      <c r="N673" s="54">
        <v>8452.7149416438278</v>
      </c>
      <c r="O673" s="55"/>
      <c r="P673" s="56"/>
      <c r="Q673" s="56"/>
    </row>
    <row r="674" spans="1:17">
      <c r="A674" s="27">
        <v>486</v>
      </c>
      <c r="B674" s="18">
        <v>486348348</v>
      </c>
      <c r="C674" s="28" t="s">
        <v>509</v>
      </c>
      <c r="D674" s="18">
        <v>348</v>
      </c>
      <c r="E674" s="28" t="s">
        <v>353</v>
      </c>
      <c r="F674" s="18">
        <v>348</v>
      </c>
      <c r="G674" s="28" t="s">
        <v>353</v>
      </c>
      <c r="H674" s="49">
        <v>630</v>
      </c>
      <c r="I674" s="29">
        <v>19659</v>
      </c>
      <c r="J674" s="29" t="e">
        <f>VLOOKUP(F674,'rates - 26Q3'!$F$9:$J$1062,6,FALSE)</f>
        <v>#REF!</v>
      </c>
      <c r="K674" s="29">
        <v>1188</v>
      </c>
      <c r="L674" s="30" t="e">
        <f t="shared" si="10"/>
        <v>#REF!</v>
      </c>
      <c r="M674" s="53">
        <v>0</v>
      </c>
      <c r="N674" s="54">
        <v>384.94546007658573</v>
      </c>
      <c r="O674" s="55"/>
      <c r="P674" s="56"/>
      <c r="Q674" s="56"/>
    </row>
    <row r="675" spans="1:17">
      <c r="A675" s="27">
        <v>486</v>
      </c>
      <c r="B675" s="18">
        <v>486348710</v>
      </c>
      <c r="C675" s="28" t="s">
        <v>509</v>
      </c>
      <c r="D675" s="18">
        <v>348</v>
      </c>
      <c r="E675" s="28" t="s">
        <v>353</v>
      </c>
      <c r="F675" s="18">
        <v>710</v>
      </c>
      <c r="G675" s="28" t="s">
        <v>392</v>
      </c>
      <c r="H675" s="49">
        <v>1</v>
      </c>
      <c r="I675" s="29">
        <v>13148.815919003118</v>
      </c>
      <c r="J675" s="29" t="e">
        <f>VLOOKUP(F675,'rates - 26Q3'!$F$9:$J$1062,6,FALSE)</f>
        <v>#REF!</v>
      </c>
      <c r="K675" s="29">
        <v>1188</v>
      </c>
      <c r="L675" s="30" t="e">
        <f t="shared" si="10"/>
        <v>#REF!</v>
      </c>
      <c r="M675" s="53">
        <v>1953.5201060589625</v>
      </c>
      <c r="N675" s="54">
        <v>6384.2998219576402</v>
      </c>
      <c r="O675" s="55"/>
      <c r="P675" s="56"/>
      <c r="Q675" s="56"/>
    </row>
    <row r="676" spans="1:17">
      <c r="A676" s="27">
        <v>486</v>
      </c>
      <c r="B676" s="18">
        <v>486348753</v>
      </c>
      <c r="C676" s="28" t="s">
        <v>509</v>
      </c>
      <c r="D676" s="18">
        <v>348</v>
      </c>
      <c r="E676" s="28" t="s">
        <v>353</v>
      </c>
      <c r="F676" s="18">
        <v>753</v>
      </c>
      <c r="G676" s="28" t="s">
        <v>404</v>
      </c>
      <c r="H676" s="49">
        <v>2</v>
      </c>
      <c r="I676" s="29">
        <v>11091</v>
      </c>
      <c r="J676" s="29" t="e">
        <f>VLOOKUP(F676,'rates - 26Q3'!$F$9:$J$1062,6,FALSE)</f>
        <v>#REF!</v>
      </c>
      <c r="K676" s="29">
        <v>1188</v>
      </c>
      <c r="L676" s="30" t="e">
        <f t="shared" si="10"/>
        <v>#REF!</v>
      </c>
      <c r="M676" s="53">
        <v>2611.8592308308362</v>
      </c>
      <c r="N676" s="54">
        <v>4581.1277265975132</v>
      </c>
      <c r="O676" s="55"/>
      <c r="P676" s="56"/>
      <c r="Q676" s="56"/>
    </row>
    <row r="677" spans="1:17">
      <c r="A677" s="27">
        <v>486</v>
      </c>
      <c r="B677" s="18">
        <v>486348767</v>
      </c>
      <c r="C677" s="28" t="s">
        <v>509</v>
      </c>
      <c r="D677" s="18">
        <v>348</v>
      </c>
      <c r="E677" s="28" t="s">
        <v>353</v>
      </c>
      <c r="F677" s="18">
        <v>767</v>
      </c>
      <c r="G677" s="28" t="s">
        <v>410</v>
      </c>
      <c r="H677" s="49">
        <v>6</v>
      </c>
      <c r="I677" s="29">
        <v>19076</v>
      </c>
      <c r="J677" s="29" t="e">
        <f>VLOOKUP(F677,'rates - 26Q3'!$F$9:$J$1062,6,FALSE)</f>
        <v>#REF!</v>
      </c>
      <c r="K677" s="29">
        <v>1188</v>
      </c>
      <c r="L677" s="30" t="e">
        <f t="shared" si="10"/>
        <v>#REF!</v>
      </c>
      <c r="M677" s="53">
        <v>950.88301222386872</v>
      </c>
      <c r="N677" s="54">
        <v>4822.2177765832384</v>
      </c>
      <c r="O677" s="55"/>
      <c r="P677" s="56"/>
      <c r="Q677" s="56"/>
    </row>
    <row r="678" spans="1:17">
      <c r="A678" s="27">
        <v>487</v>
      </c>
      <c r="B678" s="18">
        <v>487049010</v>
      </c>
      <c r="C678" s="28" t="s">
        <v>510</v>
      </c>
      <c r="D678" s="18">
        <v>49</v>
      </c>
      <c r="E678" s="28" t="s">
        <v>54</v>
      </c>
      <c r="F678" s="18">
        <v>10</v>
      </c>
      <c r="G678" s="28" t="s">
        <v>15</v>
      </c>
      <c r="H678" s="49">
        <v>2</v>
      </c>
      <c r="I678" s="29">
        <v>18122</v>
      </c>
      <c r="J678" s="29" t="e">
        <f>VLOOKUP(F678,'rates - 26Q3'!$F$9:$J$1062,6,FALSE)</f>
        <v>#REF!</v>
      </c>
      <c r="K678" s="29">
        <v>1188</v>
      </c>
      <c r="L678" s="30" t="e">
        <f t="shared" si="10"/>
        <v>#REF!</v>
      </c>
      <c r="M678" s="53">
        <v>4212.4208862526139</v>
      </c>
      <c r="N678" s="54">
        <v>8087.2829224751113</v>
      </c>
      <c r="O678" s="55"/>
      <c r="P678" s="56"/>
      <c r="Q678" s="56"/>
    </row>
    <row r="679" spans="1:17">
      <c r="A679" s="27">
        <v>487</v>
      </c>
      <c r="B679" s="18">
        <v>487049031</v>
      </c>
      <c r="C679" s="28" t="s">
        <v>510</v>
      </c>
      <c r="D679" s="18">
        <v>49</v>
      </c>
      <c r="E679" s="28" t="s">
        <v>54</v>
      </c>
      <c r="F679" s="18">
        <v>31</v>
      </c>
      <c r="G679" s="28" t="s">
        <v>36</v>
      </c>
      <c r="H679" s="49">
        <v>2</v>
      </c>
      <c r="I679" s="29">
        <v>17614</v>
      </c>
      <c r="J679" s="29" t="e">
        <f>VLOOKUP(F679,'rates - 26Q3'!$F$9:$J$1062,6,FALSE)</f>
        <v>#REF!</v>
      </c>
      <c r="K679" s="29">
        <v>1188</v>
      </c>
      <c r="L679" s="30" t="e">
        <f t="shared" si="10"/>
        <v>#REF!</v>
      </c>
      <c r="M679" s="53">
        <v>5620.5196853101661</v>
      </c>
      <c r="N679" s="54">
        <v>9418.6570272153403</v>
      </c>
      <c r="O679" s="55"/>
      <c r="P679" s="56"/>
      <c r="Q679" s="56"/>
    </row>
    <row r="680" spans="1:17">
      <c r="A680" s="27">
        <v>487</v>
      </c>
      <c r="B680" s="18">
        <v>487049035</v>
      </c>
      <c r="C680" s="28" t="s">
        <v>510</v>
      </c>
      <c r="D680" s="18">
        <v>49</v>
      </c>
      <c r="E680" s="28" t="s">
        <v>54</v>
      </c>
      <c r="F680" s="18">
        <v>35</v>
      </c>
      <c r="G680" s="28" t="s">
        <v>40</v>
      </c>
      <c r="H680" s="49">
        <v>9</v>
      </c>
      <c r="I680" s="29">
        <v>18667</v>
      </c>
      <c r="J680" s="29" t="e">
        <f>VLOOKUP(F680,'rates - 26Q3'!$F$9:$J$1062,6,FALSE)</f>
        <v>#REF!</v>
      </c>
      <c r="K680" s="29">
        <v>1188</v>
      </c>
      <c r="L680" s="30" t="e">
        <f t="shared" si="10"/>
        <v>#REF!</v>
      </c>
      <c r="M680" s="53">
        <v>4313.1802565194521</v>
      </c>
      <c r="N680" s="54">
        <v>7834.9354631799688</v>
      </c>
      <c r="O680" s="55"/>
      <c r="P680" s="56"/>
      <c r="Q680" s="56"/>
    </row>
    <row r="681" spans="1:17">
      <c r="A681" s="27">
        <v>487</v>
      </c>
      <c r="B681" s="18">
        <v>487049044</v>
      </c>
      <c r="C681" s="28" t="s">
        <v>510</v>
      </c>
      <c r="D681" s="18">
        <v>49</v>
      </c>
      <c r="E681" s="28" t="s">
        <v>54</v>
      </c>
      <c r="F681" s="18">
        <v>44</v>
      </c>
      <c r="G681" s="28" t="s">
        <v>49</v>
      </c>
      <c r="H681" s="49">
        <v>1</v>
      </c>
      <c r="I681" s="29">
        <v>15978</v>
      </c>
      <c r="J681" s="29" t="e">
        <f>VLOOKUP(F681,'rates - 26Q3'!$F$9:$J$1062,6,FALSE)</f>
        <v>#REF!</v>
      </c>
      <c r="K681" s="29">
        <v>1188</v>
      </c>
      <c r="L681" s="30" t="e">
        <f t="shared" si="10"/>
        <v>#REF!</v>
      </c>
      <c r="M681" s="53">
        <v>0</v>
      </c>
      <c r="N681" s="54">
        <v>1052.4387783625643</v>
      </c>
      <c r="O681" s="55"/>
      <c r="P681" s="56"/>
      <c r="Q681" s="56"/>
    </row>
    <row r="682" spans="1:17">
      <c r="A682" s="27">
        <v>487</v>
      </c>
      <c r="B682" s="18">
        <v>487049049</v>
      </c>
      <c r="C682" s="28" t="s">
        <v>510</v>
      </c>
      <c r="D682" s="18">
        <v>49</v>
      </c>
      <c r="E682" s="28" t="s">
        <v>54</v>
      </c>
      <c r="F682" s="18">
        <v>49</v>
      </c>
      <c r="G682" s="28" t="s">
        <v>54</v>
      </c>
      <c r="H682" s="49">
        <v>41</v>
      </c>
      <c r="I682" s="29">
        <v>18889</v>
      </c>
      <c r="J682" s="29" t="e">
        <f>VLOOKUP(F682,'rates - 26Q3'!$F$9:$J$1062,6,FALSE)</f>
        <v>#REF!</v>
      </c>
      <c r="K682" s="29">
        <v>1188</v>
      </c>
      <c r="L682" s="30" t="e">
        <f t="shared" si="10"/>
        <v>#REF!</v>
      </c>
      <c r="M682" s="53">
        <v>21980.801545952803</v>
      </c>
      <c r="N682" s="54">
        <v>25548.126981164758</v>
      </c>
      <c r="O682" s="55"/>
      <c r="P682" s="56"/>
      <c r="Q682" s="56"/>
    </row>
    <row r="683" spans="1:17">
      <c r="A683" s="27">
        <v>487</v>
      </c>
      <c r="B683" s="18">
        <v>487049057</v>
      </c>
      <c r="C683" s="28" t="s">
        <v>510</v>
      </c>
      <c r="D683" s="18">
        <v>49</v>
      </c>
      <c r="E683" s="28" t="s">
        <v>54</v>
      </c>
      <c r="F683" s="18">
        <v>57</v>
      </c>
      <c r="G683" s="28" t="s">
        <v>62</v>
      </c>
      <c r="H683" s="49">
        <v>11</v>
      </c>
      <c r="I683" s="29">
        <v>18727</v>
      </c>
      <c r="J683" s="29" t="e">
        <f>VLOOKUP(F683,'rates - 26Q3'!$F$9:$J$1062,6,FALSE)</f>
        <v>#REF!</v>
      </c>
      <c r="K683" s="29">
        <v>1188</v>
      </c>
      <c r="L683" s="30" t="e">
        <f t="shared" si="10"/>
        <v>#REF!</v>
      </c>
      <c r="M683" s="53">
        <v>286.67817530319007</v>
      </c>
      <c r="N683" s="54">
        <v>986.6620594376036</v>
      </c>
      <c r="O683" s="55"/>
      <c r="P683" s="56"/>
      <c r="Q683" s="56"/>
    </row>
    <row r="684" spans="1:17">
      <c r="A684" s="27">
        <v>487</v>
      </c>
      <c r="B684" s="18">
        <v>487049079</v>
      </c>
      <c r="C684" s="28" t="s">
        <v>510</v>
      </c>
      <c r="D684" s="18">
        <v>49</v>
      </c>
      <c r="E684" s="28" t="s">
        <v>54</v>
      </c>
      <c r="F684" s="18">
        <v>79</v>
      </c>
      <c r="G684" s="28" t="s">
        <v>84</v>
      </c>
      <c r="H684" s="49">
        <v>1</v>
      </c>
      <c r="I684" s="29">
        <v>14121</v>
      </c>
      <c r="J684" s="29" t="e">
        <f>VLOOKUP(F684,'rates - 26Q3'!$F$9:$J$1062,6,FALSE)</f>
        <v>#REF!</v>
      </c>
      <c r="K684" s="29">
        <v>1188</v>
      </c>
      <c r="L684" s="30" t="e">
        <f t="shared" si="10"/>
        <v>#REF!</v>
      </c>
      <c r="M684" s="53">
        <v>0</v>
      </c>
      <c r="N684" s="54">
        <v>1430.5694640029251</v>
      </c>
      <c r="O684" s="55"/>
      <c r="P684" s="56"/>
      <c r="Q684" s="56"/>
    </row>
    <row r="685" spans="1:17">
      <c r="A685" s="27">
        <v>487</v>
      </c>
      <c r="B685" s="18">
        <v>487049093</v>
      </c>
      <c r="C685" s="28" t="s">
        <v>510</v>
      </c>
      <c r="D685" s="18">
        <v>49</v>
      </c>
      <c r="E685" s="28" t="s">
        <v>54</v>
      </c>
      <c r="F685" s="18">
        <v>93</v>
      </c>
      <c r="G685" s="28" t="s">
        <v>98</v>
      </c>
      <c r="H685" s="49">
        <v>47</v>
      </c>
      <c r="I685" s="29">
        <v>20643</v>
      </c>
      <c r="J685" s="29" t="e">
        <f>VLOOKUP(F685,'rates - 26Q3'!$F$9:$J$1062,6,FALSE)</f>
        <v>#REF!</v>
      </c>
      <c r="K685" s="29">
        <v>1188</v>
      </c>
      <c r="L685" s="30" t="e">
        <f t="shared" si="10"/>
        <v>#REF!</v>
      </c>
      <c r="M685" s="53">
        <v>0</v>
      </c>
      <c r="N685" s="54">
        <v>1024.0531809305321</v>
      </c>
      <c r="O685" s="55"/>
      <c r="P685" s="56"/>
      <c r="Q685" s="56"/>
    </row>
    <row r="686" spans="1:17">
      <c r="A686" s="27">
        <v>487</v>
      </c>
      <c r="B686" s="18">
        <v>487049095</v>
      </c>
      <c r="C686" s="28" t="s">
        <v>510</v>
      </c>
      <c r="D686" s="18">
        <v>49</v>
      </c>
      <c r="E686" s="28" t="s">
        <v>54</v>
      </c>
      <c r="F686" s="18">
        <v>95</v>
      </c>
      <c r="G686" s="28" t="s">
        <v>100</v>
      </c>
      <c r="H686" s="49">
        <v>1</v>
      </c>
      <c r="I686" s="29">
        <v>20903.900050358614</v>
      </c>
      <c r="J686" s="29" t="e">
        <f>VLOOKUP(F686,'rates - 26Q3'!$F$9:$J$1062,6,FALSE)</f>
        <v>#REF!</v>
      </c>
      <c r="K686" s="29">
        <v>1188</v>
      </c>
      <c r="L686" s="30" t="e">
        <f t="shared" si="10"/>
        <v>#REF!</v>
      </c>
      <c r="M686" s="53">
        <v>0</v>
      </c>
      <c r="N686" s="54">
        <v>273.38507750089411</v>
      </c>
      <c r="O686" s="55"/>
      <c r="P686" s="56"/>
      <c r="Q686" s="56"/>
    </row>
    <row r="687" spans="1:17">
      <c r="A687" s="27">
        <v>487</v>
      </c>
      <c r="B687" s="18">
        <v>487049097</v>
      </c>
      <c r="C687" s="28" t="s">
        <v>510</v>
      </c>
      <c r="D687" s="18">
        <v>49</v>
      </c>
      <c r="E687" s="28" t="s">
        <v>54</v>
      </c>
      <c r="F687" s="18">
        <v>97</v>
      </c>
      <c r="G687" s="28" t="s">
        <v>102</v>
      </c>
      <c r="H687" s="49">
        <v>2</v>
      </c>
      <c r="I687" s="29">
        <v>14121</v>
      </c>
      <c r="J687" s="29" t="e">
        <f>VLOOKUP(F687,'rates - 26Q3'!$F$9:$J$1062,6,FALSE)</f>
        <v>#REF!</v>
      </c>
      <c r="K687" s="29">
        <v>1188</v>
      </c>
      <c r="L687" s="30" t="e">
        <f t="shared" si="10"/>
        <v>#REF!</v>
      </c>
      <c r="M687" s="53">
        <v>0</v>
      </c>
      <c r="N687" s="54">
        <v>166.38981069774127</v>
      </c>
      <c r="O687" s="55"/>
      <c r="P687" s="56"/>
      <c r="Q687" s="56"/>
    </row>
    <row r="688" spans="1:17">
      <c r="A688" s="27">
        <v>487</v>
      </c>
      <c r="B688" s="18">
        <v>487049100</v>
      </c>
      <c r="C688" s="28" t="s">
        <v>510</v>
      </c>
      <c r="D688" s="18">
        <v>49</v>
      </c>
      <c r="E688" s="28" t="s">
        <v>54</v>
      </c>
      <c r="F688" s="18">
        <v>100</v>
      </c>
      <c r="G688" s="28" t="s">
        <v>105</v>
      </c>
      <c r="H688" s="49">
        <v>1</v>
      </c>
      <c r="I688" s="29">
        <v>18250.951534425098</v>
      </c>
      <c r="J688" s="29" t="e">
        <f>VLOOKUP(F688,'rates - 26Q3'!$F$9:$J$1062,6,FALSE)</f>
        <v>#REF!</v>
      </c>
      <c r="K688" s="29">
        <v>1188</v>
      </c>
      <c r="L688" s="30" t="e">
        <f t="shared" si="10"/>
        <v>#REF!</v>
      </c>
      <c r="M688" s="53">
        <v>4607.5806474441451</v>
      </c>
      <c r="N688" s="54">
        <v>9379.3686932206183</v>
      </c>
      <c r="O688" s="55"/>
      <c r="P688" s="56"/>
      <c r="Q688" s="56"/>
    </row>
    <row r="689" spans="1:17">
      <c r="A689" s="27">
        <v>487</v>
      </c>
      <c r="B689" s="18">
        <v>487049128</v>
      </c>
      <c r="C689" s="28" t="s">
        <v>510</v>
      </c>
      <c r="D689" s="18">
        <v>49</v>
      </c>
      <c r="E689" s="28" t="s">
        <v>54</v>
      </c>
      <c r="F689" s="18">
        <v>128</v>
      </c>
      <c r="G689" s="28" t="s">
        <v>133</v>
      </c>
      <c r="H689" s="49">
        <v>1</v>
      </c>
      <c r="I689" s="29">
        <v>17749.036710136341</v>
      </c>
      <c r="J689" s="29" t="e">
        <f>VLOOKUP(F689,'rates - 26Q3'!$F$9:$J$1062,6,FALSE)</f>
        <v>#REF!</v>
      </c>
      <c r="K689" s="29">
        <v>1188</v>
      </c>
      <c r="L689" s="30" t="e">
        <f t="shared" si="10"/>
        <v>#REF!</v>
      </c>
      <c r="M689" s="53">
        <v>93.736179103201721</v>
      </c>
      <c r="N689" s="54">
        <v>1843.5875844922448</v>
      </c>
      <c r="O689" s="55"/>
      <c r="P689" s="56"/>
      <c r="Q689" s="56"/>
    </row>
    <row r="690" spans="1:17">
      <c r="A690" s="27">
        <v>487</v>
      </c>
      <c r="B690" s="18">
        <v>487049149</v>
      </c>
      <c r="C690" s="28" t="s">
        <v>510</v>
      </c>
      <c r="D690" s="18">
        <v>49</v>
      </c>
      <c r="E690" s="28" t="s">
        <v>54</v>
      </c>
      <c r="F690" s="18">
        <v>149</v>
      </c>
      <c r="G690" s="28" t="s">
        <v>154</v>
      </c>
      <c r="H690" s="49">
        <v>2</v>
      </c>
      <c r="I690" s="29">
        <v>14119</v>
      </c>
      <c r="J690" s="29" t="e">
        <f>VLOOKUP(F690,'rates - 26Q3'!$F$9:$J$1062,6,FALSE)</f>
        <v>#REF!</v>
      </c>
      <c r="K690" s="29">
        <v>1188</v>
      </c>
      <c r="L690" s="30" t="e">
        <f t="shared" si="10"/>
        <v>#REF!</v>
      </c>
      <c r="M690" s="53">
        <v>0</v>
      </c>
      <c r="N690" s="54">
        <v>521.79166298712698</v>
      </c>
      <c r="O690" s="55"/>
      <c r="P690" s="56"/>
      <c r="Q690" s="56"/>
    </row>
    <row r="691" spans="1:17">
      <c r="A691" s="27">
        <v>487</v>
      </c>
      <c r="B691" s="18">
        <v>487049160</v>
      </c>
      <c r="C691" s="28" t="s">
        <v>510</v>
      </c>
      <c r="D691" s="18">
        <v>49</v>
      </c>
      <c r="E691" s="28" t="s">
        <v>54</v>
      </c>
      <c r="F691" s="18">
        <v>160</v>
      </c>
      <c r="G691" s="28" t="s">
        <v>165</v>
      </c>
      <c r="H691" s="49">
        <v>1</v>
      </c>
      <c r="I691" s="29">
        <v>21553</v>
      </c>
      <c r="J691" s="29" t="e">
        <f>VLOOKUP(F691,'rates - 26Q3'!$F$9:$J$1062,6,FALSE)</f>
        <v>#REF!</v>
      </c>
      <c r="K691" s="29">
        <v>1188</v>
      </c>
      <c r="L691" s="30" t="e">
        <f t="shared" si="10"/>
        <v>#REF!</v>
      </c>
      <c r="M691" s="53">
        <v>0</v>
      </c>
      <c r="N691" s="54">
        <v>869.08313709251161</v>
      </c>
      <c r="O691" s="55"/>
      <c r="P691" s="56"/>
      <c r="Q691" s="56"/>
    </row>
    <row r="692" spans="1:17">
      <c r="A692" s="27">
        <v>487</v>
      </c>
      <c r="B692" s="18">
        <v>487049163</v>
      </c>
      <c r="C692" s="28" t="s">
        <v>510</v>
      </c>
      <c r="D692" s="18">
        <v>49</v>
      </c>
      <c r="E692" s="28" t="s">
        <v>54</v>
      </c>
      <c r="F692" s="18">
        <v>163</v>
      </c>
      <c r="G692" s="28" t="s">
        <v>168</v>
      </c>
      <c r="H692" s="49">
        <v>16</v>
      </c>
      <c r="I692" s="29">
        <v>18826</v>
      </c>
      <c r="J692" s="29" t="e">
        <f>VLOOKUP(F692,'rates - 26Q3'!$F$9:$J$1062,6,FALSE)</f>
        <v>#REF!</v>
      </c>
      <c r="K692" s="29">
        <v>1188</v>
      </c>
      <c r="L692" s="30" t="e">
        <f t="shared" si="10"/>
        <v>#REF!</v>
      </c>
      <c r="M692" s="53">
        <v>0</v>
      </c>
      <c r="N692" s="54">
        <v>795.18329925331636</v>
      </c>
      <c r="O692" s="55"/>
      <c r="P692" s="56"/>
      <c r="Q692" s="56"/>
    </row>
    <row r="693" spans="1:17">
      <c r="A693" s="27">
        <v>487</v>
      </c>
      <c r="B693" s="18">
        <v>487049165</v>
      </c>
      <c r="C693" s="28" t="s">
        <v>510</v>
      </c>
      <c r="D693" s="18">
        <v>49</v>
      </c>
      <c r="E693" s="28" t="s">
        <v>54</v>
      </c>
      <c r="F693" s="18">
        <v>165</v>
      </c>
      <c r="G693" s="28" t="s">
        <v>170</v>
      </c>
      <c r="H693" s="49">
        <v>29</v>
      </c>
      <c r="I693" s="29">
        <v>18529</v>
      </c>
      <c r="J693" s="29" t="e">
        <f>VLOOKUP(F693,'rates - 26Q3'!$F$9:$J$1062,6,FALSE)</f>
        <v>#REF!</v>
      </c>
      <c r="K693" s="29">
        <v>1188</v>
      </c>
      <c r="L693" s="30" t="e">
        <f t="shared" si="10"/>
        <v>#REF!</v>
      </c>
      <c r="M693" s="53">
        <v>0</v>
      </c>
      <c r="N693" s="54">
        <v>1025.5966033027726</v>
      </c>
      <c r="O693" s="55"/>
      <c r="P693" s="56"/>
      <c r="Q693" s="56"/>
    </row>
    <row r="694" spans="1:17">
      <c r="A694" s="27">
        <v>487</v>
      </c>
      <c r="B694" s="18">
        <v>487049176</v>
      </c>
      <c r="C694" s="28" t="s">
        <v>510</v>
      </c>
      <c r="D694" s="18">
        <v>49</v>
      </c>
      <c r="E694" s="28" t="s">
        <v>54</v>
      </c>
      <c r="F694" s="18">
        <v>176</v>
      </c>
      <c r="G694" s="28" t="s">
        <v>181</v>
      </c>
      <c r="H694" s="49">
        <v>50</v>
      </c>
      <c r="I694" s="29">
        <v>18521</v>
      </c>
      <c r="J694" s="29" t="e">
        <f>VLOOKUP(F694,'rates - 26Q3'!$F$9:$J$1062,6,FALSE)</f>
        <v>#REF!</v>
      </c>
      <c r="K694" s="29">
        <v>1188</v>
      </c>
      <c r="L694" s="30" t="e">
        <f t="shared" si="10"/>
        <v>#REF!</v>
      </c>
      <c r="M694" s="53">
        <v>3953.4317414857651</v>
      </c>
      <c r="N694" s="54">
        <v>9212.685827947309</v>
      </c>
      <c r="O694" s="55"/>
      <c r="P694" s="56"/>
      <c r="Q694" s="56"/>
    </row>
    <row r="695" spans="1:17">
      <c r="A695" s="27">
        <v>487</v>
      </c>
      <c r="B695" s="18">
        <v>487049178</v>
      </c>
      <c r="C695" s="28" t="s">
        <v>510</v>
      </c>
      <c r="D695" s="18">
        <v>49</v>
      </c>
      <c r="E695" s="28" t="s">
        <v>54</v>
      </c>
      <c r="F695" s="18">
        <v>178</v>
      </c>
      <c r="G695" s="28" t="s">
        <v>183</v>
      </c>
      <c r="H695" s="49">
        <v>1</v>
      </c>
      <c r="I695" s="29">
        <v>19464</v>
      </c>
      <c r="J695" s="29" t="e">
        <f>VLOOKUP(F695,'rates - 26Q3'!$F$9:$J$1062,6,FALSE)</f>
        <v>#REF!</v>
      </c>
      <c r="K695" s="29">
        <v>1188</v>
      </c>
      <c r="L695" s="30" t="e">
        <f t="shared" si="10"/>
        <v>#REF!</v>
      </c>
      <c r="M695" s="53">
        <v>1015.7067799112629</v>
      </c>
      <c r="N695" s="54">
        <v>4184.2580156058175</v>
      </c>
      <c r="O695" s="55"/>
      <c r="P695" s="56"/>
      <c r="Q695" s="56"/>
    </row>
    <row r="696" spans="1:17">
      <c r="A696" s="27">
        <v>487</v>
      </c>
      <c r="B696" s="18">
        <v>487049181</v>
      </c>
      <c r="C696" s="28" t="s">
        <v>510</v>
      </c>
      <c r="D696" s="18">
        <v>49</v>
      </c>
      <c r="E696" s="28" t="s">
        <v>54</v>
      </c>
      <c r="F696" s="18">
        <v>181</v>
      </c>
      <c r="G696" s="28" t="s">
        <v>186</v>
      </c>
      <c r="H696" s="49">
        <v>3</v>
      </c>
      <c r="I696" s="29">
        <v>18410</v>
      </c>
      <c r="J696" s="29" t="e">
        <f>VLOOKUP(F696,'rates - 26Q3'!$F$9:$J$1062,6,FALSE)</f>
        <v>#REF!</v>
      </c>
      <c r="K696" s="29">
        <v>1188</v>
      </c>
      <c r="L696" s="30" t="e">
        <f t="shared" si="10"/>
        <v>#REF!</v>
      </c>
      <c r="M696" s="53">
        <v>0</v>
      </c>
      <c r="N696" s="54">
        <v>1241.6616395304882</v>
      </c>
      <c r="O696" s="55"/>
      <c r="P696" s="56"/>
      <c r="Q696" s="56"/>
    </row>
    <row r="697" spans="1:17">
      <c r="A697" s="27">
        <v>487</v>
      </c>
      <c r="B697" s="18">
        <v>487049182</v>
      </c>
      <c r="C697" s="28" t="s">
        <v>510</v>
      </c>
      <c r="D697" s="18">
        <v>49</v>
      </c>
      <c r="E697" s="28" t="s">
        <v>54</v>
      </c>
      <c r="F697" s="18">
        <v>182</v>
      </c>
      <c r="G697" s="28" t="s">
        <v>187</v>
      </c>
      <c r="H697" s="49">
        <v>2</v>
      </c>
      <c r="I697" s="29">
        <v>14120</v>
      </c>
      <c r="J697" s="29" t="e">
        <f>VLOOKUP(F697,'rates - 26Q3'!$F$9:$J$1062,6,FALSE)</f>
        <v>#REF!</v>
      </c>
      <c r="K697" s="29">
        <v>1188</v>
      </c>
      <c r="L697" s="30" t="e">
        <f t="shared" si="10"/>
        <v>#REF!</v>
      </c>
      <c r="M697" s="53">
        <v>1256.097948564231</v>
      </c>
      <c r="N697" s="54">
        <v>4327.9500389055938</v>
      </c>
      <c r="O697" s="55"/>
      <c r="P697" s="56"/>
      <c r="Q697" s="56"/>
    </row>
    <row r="698" spans="1:17">
      <c r="A698" s="27">
        <v>487</v>
      </c>
      <c r="B698" s="18">
        <v>487049244</v>
      </c>
      <c r="C698" s="28" t="s">
        <v>510</v>
      </c>
      <c r="D698" s="18">
        <v>49</v>
      </c>
      <c r="E698" s="28" t="s">
        <v>54</v>
      </c>
      <c r="F698" s="18">
        <v>244</v>
      </c>
      <c r="G698" s="28" t="s">
        <v>249</v>
      </c>
      <c r="H698" s="49">
        <v>4</v>
      </c>
      <c r="I698" s="29">
        <v>17886</v>
      </c>
      <c r="J698" s="29" t="e">
        <f>VLOOKUP(F698,'rates - 26Q3'!$F$9:$J$1062,6,FALSE)</f>
        <v>#REF!</v>
      </c>
      <c r="K698" s="29">
        <v>1188</v>
      </c>
      <c r="L698" s="30" t="e">
        <f t="shared" si="10"/>
        <v>#REF!</v>
      </c>
      <c r="M698" s="53">
        <v>4423.8377371871284</v>
      </c>
      <c r="N698" s="54">
        <v>7247.2177063430463</v>
      </c>
      <c r="O698" s="55"/>
      <c r="P698" s="56"/>
      <c r="Q698" s="56"/>
    </row>
    <row r="699" spans="1:17">
      <c r="A699" s="27">
        <v>487</v>
      </c>
      <c r="B699" s="18">
        <v>487049248</v>
      </c>
      <c r="C699" s="28" t="s">
        <v>510</v>
      </c>
      <c r="D699" s="18">
        <v>49</v>
      </c>
      <c r="E699" s="28" t="s">
        <v>54</v>
      </c>
      <c r="F699" s="18">
        <v>248</v>
      </c>
      <c r="G699" s="28" t="s">
        <v>253</v>
      </c>
      <c r="H699" s="49">
        <v>16</v>
      </c>
      <c r="I699" s="29">
        <v>16240</v>
      </c>
      <c r="J699" s="29" t="e">
        <f>VLOOKUP(F699,'rates - 26Q3'!$F$9:$J$1062,6,FALSE)</f>
        <v>#REF!</v>
      </c>
      <c r="K699" s="29">
        <v>1188</v>
      </c>
      <c r="L699" s="30" t="e">
        <f t="shared" si="10"/>
        <v>#REF!</v>
      </c>
      <c r="M699" s="53">
        <v>523.95781691064985</v>
      </c>
      <c r="N699" s="54">
        <v>1761.8159497226989</v>
      </c>
      <c r="O699" s="55"/>
      <c r="P699" s="56"/>
      <c r="Q699" s="56"/>
    </row>
    <row r="700" spans="1:17">
      <c r="A700" s="27">
        <v>487</v>
      </c>
      <c r="B700" s="18">
        <v>487049262</v>
      </c>
      <c r="C700" s="28" t="s">
        <v>510</v>
      </c>
      <c r="D700" s="18">
        <v>49</v>
      </c>
      <c r="E700" s="28" t="s">
        <v>54</v>
      </c>
      <c r="F700" s="18">
        <v>262</v>
      </c>
      <c r="G700" s="28" t="s">
        <v>267</v>
      </c>
      <c r="H700" s="49">
        <v>7</v>
      </c>
      <c r="I700" s="29">
        <v>18430</v>
      </c>
      <c r="J700" s="29" t="e">
        <f>VLOOKUP(F700,'rates - 26Q3'!$F$9:$J$1062,6,FALSE)</f>
        <v>#REF!</v>
      </c>
      <c r="K700" s="29">
        <v>1188</v>
      </c>
      <c r="L700" s="30" t="e">
        <f t="shared" si="10"/>
        <v>#REF!</v>
      </c>
      <c r="M700" s="53">
        <v>1225.1555677113756</v>
      </c>
      <c r="N700" s="54">
        <v>8636.7154538152063</v>
      </c>
      <c r="O700" s="55"/>
      <c r="P700" s="56"/>
      <c r="Q700" s="56"/>
    </row>
    <row r="701" spans="1:17">
      <c r="A701" s="27">
        <v>487</v>
      </c>
      <c r="B701" s="18">
        <v>487049274</v>
      </c>
      <c r="C701" s="28" t="s">
        <v>510</v>
      </c>
      <c r="D701" s="18">
        <v>49</v>
      </c>
      <c r="E701" s="28" t="s">
        <v>54</v>
      </c>
      <c r="F701" s="18">
        <v>274</v>
      </c>
      <c r="G701" s="28" t="s">
        <v>279</v>
      </c>
      <c r="H701" s="49">
        <v>98</v>
      </c>
      <c r="I701" s="29">
        <v>19184</v>
      </c>
      <c r="J701" s="29" t="e">
        <f>VLOOKUP(F701,'rates - 26Q3'!$F$9:$J$1062,6,FALSE)</f>
        <v>#REF!</v>
      </c>
      <c r="K701" s="29">
        <v>1188</v>
      </c>
      <c r="L701" s="30" t="e">
        <f t="shared" si="10"/>
        <v>#REF!</v>
      </c>
      <c r="M701" s="53">
        <v>5415.2432647307614</v>
      </c>
      <c r="N701" s="54">
        <v>9274.4062522068161</v>
      </c>
      <c r="O701" s="55"/>
      <c r="P701" s="56"/>
      <c r="Q701" s="56"/>
    </row>
    <row r="702" spans="1:17">
      <c r="A702" s="27">
        <v>487</v>
      </c>
      <c r="B702" s="18">
        <v>487049284</v>
      </c>
      <c r="C702" s="28" t="s">
        <v>510</v>
      </c>
      <c r="D702" s="18">
        <v>49</v>
      </c>
      <c r="E702" s="28" t="s">
        <v>54</v>
      </c>
      <c r="F702" s="18">
        <v>284</v>
      </c>
      <c r="G702" s="28" t="s">
        <v>289</v>
      </c>
      <c r="H702" s="49">
        <v>1</v>
      </c>
      <c r="I702" s="29">
        <v>17614</v>
      </c>
      <c r="J702" s="29" t="e">
        <f>VLOOKUP(F702,'rates - 26Q3'!$F$9:$J$1062,6,FALSE)</f>
        <v>#REF!</v>
      </c>
      <c r="K702" s="29">
        <v>1188</v>
      </c>
      <c r="L702" s="30" t="e">
        <f t="shared" si="10"/>
        <v>#REF!</v>
      </c>
      <c r="M702" s="53">
        <v>5051.8887187709479</v>
      </c>
      <c r="N702" s="54">
        <v>8027.0340737704391</v>
      </c>
      <c r="O702" s="55"/>
      <c r="P702" s="56"/>
      <c r="Q702" s="56"/>
    </row>
    <row r="703" spans="1:17">
      <c r="A703" s="27">
        <v>487</v>
      </c>
      <c r="B703" s="18">
        <v>487049285</v>
      </c>
      <c r="C703" s="28" t="s">
        <v>510</v>
      </c>
      <c r="D703" s="18">
        <v>49</v>
      </c>
      <c r="E703" s="28" t="s">
        <v>54</v>
      </c>
      <c r="F703" s="18">
        <v>285</v>
      </c>
      <c r="G703" s="28" t="s">
        <v>290</v>
      </c>
      <c r="H703" s="49">
        <v>2</v>
      </c>
      <c r="I703" s="29">
        <v>14119</v>
      </c>
      <c r="J703" s="29" t="e">
        <f>VLOOKUP(F703,'rates - 26Q3'!$F$9:$J$1062,6,FALSE)</f>
        <v>#REF!</v>
      </c>
      <c r="K703" s="29">
        <v>1188</v>
      </c>
      <c r="L703" s="30" t="e">
        <f t="shared" si="10"/>
        <v>#REF!</v>
      </c>
      <c r="M703" s="53">
        <v>2355.0559147221938</v>
      </c>
      <c r="N703" s="54">
        <v>4324.2690637193518</v>
      </c>
      <c r="O703" s="55"/>
      <c r="P703" s="56"/>
      <c r="Q703" s="56"/>
    </row>
    <row r="704" spans="1:17">
      <c r="A704" s="27">
        <v>487</v>
      </c>
      <c r="B704" s="18">
        <v>487049295</v>
      </c>
      <c r="C704" s="28" t="s">
        <v>510</v>
      </c>
      <c r="D704" s="18">
        <v>49</v>
      </c>
      <c r="E704" s="28" t="s">
        <v>54</v>
      </c>
      <c r="F704" s="18">
        <v>295</v>
      </c>
      <c r="G704" s="28" t="s">
        <v>300</v>
      </c>
      <c r="H704" s="49">
        <v>2</v>
      </c>
      <c r="I704" s="29">
        <v>17614</v>
      </c>
      <c r="J704" s="29" t="e">
        <f>VLOOKUP(F704,'rates - 26Q3'!$F$9:$J$1062,6,FALSE)</f>
        <v>#REF!</v>
      </c>
      <c r="K704" s="29">
        <v>1188</v>
      </c>
      <c r="L704" s="30" t="e">
        <f t="shared" si="10"/>
        <v>#REF!</v>
      </c>
      <c r="M704" s="53">
        <v>4602.8210815789171</v>
      </c>
      <c r="N704" s="54">
        <v>10876.291343070283</v>
      </c>
      <c r="O704" s="55"/>
      <c r="P704" s="56"/>
      <c r="Q704" s="56"/>
    </row>
    <row r="705" spans="1:17">
      <c r="A705" s="27">
        <v>487</v>
      </c>
      <c r="B705" s="18">
        <v>487049308</v>
      </c>
      <c r="C705" s="28" t="s">
        <v>510</v>
      </c>
      <c r="D705" s="18">
        <v>49</v>
      </c>
      <c r="E705" s="28" t="s">
        <v>54</v>
      </c>
      <c r="F705" s="18">
        <v>308</v>
      </c>
      <c r="G705" s="28" t="s">
        <v>313</v>
      </c>
      <c r="H705" s="49">
        <v>1</v>
      </c>
      <c r="I705" s="29">
        <v>14119</v>
      </c>
      <c r="J705" s="29" t="e">
        <f>VLOOKUP(F705,'rates - 26Q3'!$F$9:$J$1062,6,FALSE)</f>
        <v>#REF!</v>
      </c>
      <c r="K705" s="29">
        <v>1188</v>
      </c>
      <c r="L705" s="30" t="e">
        <f t="shared" si="10"/>
        <v>#REF!</v>
      </c>
      <c r="M705" s="53">
        <v>3785.816445950346</v>
      </c>
      <c r="N705" s="54">
        <v>8344.1419960218082</v>
      </c>
      <c r="O705" s="55"/>
      <c r="P705" s="56"/>
      <c r="Q705" s="56"/>
    </row>
    <row r="706" spans="1:17">
      <c r="A706" s="27">
        <v>487</v>
      </c>
      <c r="B706" s="18">
        <v>487049347</v>
      </c>
      <c r="C706" s="28" t="s">
        <v>510</v>
      </c>
      <c r="D706" s="18">
        <v>49</v>
      </c>
      <c r="E706" s="28" t="s">
        <v>54</v>
      </c>
      <c r="F706" s="18">
        <v>347</v>
      </c>
      <c r="G706" s="28" t="s">
        <v>352</v>
      </c>
      <c r="H706" s="49">
        <v>9</v>
      </c>
      <c r="I706" s="29">
        <v>17190</v>
      </c>
      <c r="J706" s="29" t="e">
        <f>VLOOKUP(F706,'rates - 26Q3'!$F$9:$J$1062,6,FALSE)</f>
        <v>#REF!</v>
      </c>
      <c r="K706" s="29">
        <v>1188</v>
      </c>
      <c r="L706" s="30" t="e">
        <f t="shared" si="10"/>
        <v>#REF!</v>
      </c>
      <c r="M706" s="53">
        <v>5458.0888451522624</v>
      </c>
      <c r="N706" s="54">
        <v>8872.7438559339316</v>
      </c>
      <c r="O706" s="55"/>
      <c r="P706" s="56"/>
      <c r="Q706" s="56"/>
    </row>
    <row r="707" spans="1:17">
      <c r="A707" s="27">
        <v>487</v>
      </c>
      <c r="B707" s="18">
        <v>487274010</v>
      </c>
      <c r="C707" s="28" t="s">
        <v>510</v>
      </c>
      <c r="D707" s="18">
        <v>274</v>
      </c>
      <c r="E707" s="28" t="s">
        <v>279</v>
      </c>
      <c r="F707" s="18">
        <v>10</v>
      </c>
      <c r="G707" s="28" t="s">
        <v>15</v>
      </c>
      <c r="H707" s="49">
        <v>5</v>
      </c>
      <c r="I707" s="29">
        <v>17431</v>
      </c>
      <c r="J707" s="29" t="e">
        <f>VLOOKUP(F707,'rates - 26Q3'!$F$9:$J$1062,6,FALSE)</f>
        <v>#REF!</v>
      </c>
      <c r="K707" s="29">
        <v>1188</v>
      </c>
      <c r="L707" s="30" t="e">
        <f t="shared" si="10"/>
        <v>#REF!</v>
      </c>
      <c r="M707" s="53">
        <v>4051.799385733877</v>
      </c>
      <c r="N707" s="54">
        <v>7778.9111920132236</v>
      </c>
      <c r="O707" s="55"/>
      <c r="P707" s="56"/>
      <c r="Q707" s="56"/>
    </row>
    <row r="708" spans="1:17">
      <c r="A708" s="27">
        <v>487</v>
      </c>
      <c r="B708" s="18">
        <v>487274031</v>
      </c>
      <c r="C708" s="28" t="s">
        <v>510</v>
      </c>
      <c r="D708" s="18">
        <v>274</v>
      </c>
      <c r="E708" s="28" t="s">
        <v>279</v>
      </c>
      <c r="F708" s="18">
        <v>31</v>
      </c>
      <c r="G708" s="28" t="s">
        <v>36</v>
      </c>
      <c r="H708" s="49">
        <v>4</v>
      </c>
      <c r="I708" s="29">
        <v>14045</v>
      </c>
      <c r="J708" s="29" t="e">
        <f>VLOOKUP(F708,'rates - 26Q3'!$F$9:$J$1062,6,FALSE)</f>
        <v>#REF!</v>
      </c>
      <c r="K708" s="29">
        <v>1188</v>
      </c>
      <c r="L708" s="30" t="e">
        <f t="shared" si="10"/>
        <v>#REF!</v>
      </c>
      <c r="M708" s="53">
        <v>4481.6736107744582</v>
      </c>
      <c r="N708" s="54">
        <v>7510.2212982422789</v>
      </c>
      <c r="O708" s="55"/>
      <c r="P708" s="56"/>
      <c r="Q708" s="56"/>
    </row>
    <row r="709" spans="1:17">
      <c r="A709" s="27">
        <v>487</v>
      </c>
      <c r="B709" s="18">
        <v>487274035</v>
      </c>
      <c r="C709" s="28" t="s">
        <v>510</v>
      </c>
      <c r="D709" s="18">
        <v>274</v>
      </c>
      <c r="E709" s="28" t="s">
        <v>279</v>
      </c>
      <c r="F709" s="18">
        <v>35</v>
      </c>
      <c r="G709" s="28" t="s">
        <v>40</v>
      </c>
      <c r="H709" s="49">
        <v>7</v>
      </c>
      <c r="I709" s="29">
        <v>19508</v>
      </c>
      <c r="J709" s="29" t="e">
        <f>VLOOKUP(F709,'rates - 26Q3'!$F$9:$J$1062,6,FALSE)</f>
        <v>#REF!</v>
      </c>
      <c r="K709" s="29">
        <v>1188</v>
      </c>
      <c r="L709" s="30" t="e">
        <f t="shared" si="10"/>
        <v>#REF!</v>
      </c>
      <c r="M709" s="53">
        <v>4507.5009612782706</v>
      </c>
      <c r="N709" s="54">
        <v>8187.9209843957142</v>
      </c>
      <c r="O709" s="55"/>
      <c r="P709" s="56"/>
      <c r="Q709" s="56"/>
    </row>
    <row r="710" spans="1:17">
      <c r="A710" s="27">
        <v>487</v>
      </c>
      <c r="B710" s="18">
        <v>487274044</v>
      </c>
      <c r="C710" s="28" t="s">
        <v>510</v>
      </c>
      <c r="D710" s="18">
        <v>274</v>
      </c>
      <c r="E710" s="28" t="s">
        <v>279</v>
      </c>
      <c r="F710" s="18">
        <v>44</v>
      </c>
      <c r="G710" s="28" t="s">
        <v>49</v>
      </c>
      <c r="H710" s="49">
        <v>1</v>
      </c>
      <c r="I710" s="29">
        <v>15017</v>
      </c>
      <c r="J710" s="29" t="e">
        <f>VLOOKUP(F710,'rates - 26Q3'!$F$9:$J$1062,6,FALSE)</f>
        <v>#REF!</v>
      </c>
      <c r="K710" s="29">
        <v>1188</v>
      </c>
      <c r="L710" s="30" t="e">
        <f t="shared" si="10"/>
        <v>#REF!</v>
      </c>
      <c r="M710" s="53">
        <v>0</v>
      </c>
      <c r="N710" s="54">
        <v>989.13963791905189</v>
      </c>
      <c r="O710" s="55"/>
      <c r="P710" s="56"/>
      <c r="Q710" s="56"/>
    </row>
    <row r="711" spans="1:17">
      <c r="A711" s="27">
        <v>487</v>
      </c>
      <c r="B711" s="18">
        <v>487274048</v>
      </c>
      <c r="C711" s="28" t="s">
        <v>510</v>
      </c>
      <c r="D711" s="18">
        <v>274</v>
      </c>
      <c r="E711" s="28" t="s">
        <v>279</v>
      </c>
      <c r="F711" s="18">
        <v>48</v>
      </c>
      <c r="G711" s="28" t="s">
        <v>53</v>
      </c>
      <c r="H711" s="49">
        <v>4</v>
      </c>
      <c r="I711" s="29">
        <v>14521</v>
      </c>
      <c r="J711" s="29" t="e">
        <f>VLOOKUP(F711,'rates - 26Q3'!$F$9:$J$1062,6,FALSE)</f>
        <v>#REF!</v>
      </c>
      <c r="K711" s="29">
        <v>1188</v>
      </c>
      <c r="L711" s="30" t="e">
        <f t="shared" si="10"/>
        <v>#REF!</v>
      </c>
      <c r="M711" s="53">
        <v>7923.8690171043891</v>
      </c>
      <c r="N711" s="54">
        <v>12990.350915866435</v>
      </c>
      <c r="O711" s="55"/>
      <c r="P711" s="56"/>
      <c r="Q711" s="56"/>
    </row>
    <row r="712" spans="1:17">
      <c r="A712" s="27">
        <v>487</v>
      </c>
      <c r="B712" s="18">
        <v>487274049</v>
      </c>
      <c r="C712" s="28" t="s">
        <v>510</v>
      </c>
      <c r="D712" s="18">
        <v>274</v>
      </c>
      <c r="E712" s="28" t="s">
        <v>279</v>
      </c>
      <c r="F712" s="18">
        <v>49</v>
      </c>
      <c r="G712" s="28" t="s">
        <v>54</v>
      </c>
      <c r="H712" s="49">
        <v>40</v>
      </c>
      <c r="I712" s="29">
        <v>19107</v>
      </c>
      <c r="J712" s="29" t="e">
        <f>VLOOKUP(F712,'rates - 26Q3'!$F$9:$J$1062,6,FALSE)</f>
        <v>#REF!</v>
      </c>
      <c r="K712" s="29">
        <v>1188</v>
      </c>
      <c r="L712" s="30" t="e">
        <f t="shared" si="10"/>
        <v>#REF!</v>
      </c>
      <c r="M712" s="53">
        <v>22234.484363307754</v>
      </c>
      <c r="N712" s="54">
        <v>25842.980688713804</v>
      </c>
      <c r="O712" s="55"/>
      <c r="P712" s="56"/>
      <c r="Q712" s="56"/>
    </row>
    <row r="713" spans="1:17">
      <c r="A713" s="27">
        <v>487</v>
      </c>
      <c r="B713" s="18">
        <v>487274056</v>
      </c>
      <c r="C713" s="28" t="s">
        <v>510</v>
      </c>
      <c r="D713" s="18">
        <v>274</v>
      </c>
      <c r="E713" s="28" t="s">
        <v>279</v>
      </c>
      <c r="F713" s="18">
        <v>56</v>
      </c>
      <c r="G713" s="28" t="s">
        <v>61</v>
      </c>
      <c r="H713" s="49">
        <v>1</v>
      </c>
      <c r="I713" s="29">
        <v>13370.827640296182</v>
      </c>
      <c r="J713" s="29" t="e">
        <f>VLOOKUP(F713,'rates - 26Q3'!$F$9:$J$1062,6,FALSE)</f>
        <v>#REF!</v>
      </c>
      <c r="K713" s="29">
        <v>1188</v>
      </c>
      <c r="L713" s="30" t="e">
        <f t="shared" si="10"/>
        <v>#REF!</v>
      </c>
      <c r="M713" s="53">
        <v>2686.6387262766493</v>
      </c>
      <c r="N713" s="54">
        <v>5194.3854894619108</v>
      </c>
      <c r="O713" s="55"/>
      <c r="P713" s="56"/>
      <c r="Q713" s="56"/>
    </row>
    <row r="714" spans="1:17">
      <c r="A714" s="27">
        <v>487</v>
      </c>
      <c r="B714" s="18">
        <v>487274057</v>
      </c>
      <c r="C714" s="28" t="s">
        <v>510</v>
      </c>
      <c r="D714" s="18">
        <v>274</v>
      </c>
      <c r="E714" s="28" t="s">
        <v>279</v>
      </c>
      <c r="F714" s="18">
        <v>57</v>
      </c>
      <c r="G714" s="28" t="s">
        <v>62</v>
      </c>
      <c r="H714" s="49">
        <v>20</v>
      </c>
      <c r="I714" s="29">
        <v>19362</v>
      </c>
      <c r="J714" s="29" t="e">
        <f>VLOOKUP(F714,'rates - 26Q3'!$F$9:$J$1062,6,FALSE)</f>
        <v>#REF!</v>
      </c>
      <c r="K714" s="29">
        <v>1188</v>
      </c>
      <c r="L714" s="30" t="e">
        <f t="shared" ref="L714:L777" si="11">SUM(I714:K714)</f>
        <v>#REF!</v>
      </c>
      <c r="M714" s="53">
        <v>296.39893363701412</v>
      </c>
      <c r="N714" s="54">
        <v>1020.1180538703957</v>
      </c>
      <c r="O714" s="55"/>
      <c r="P714" s="56"/>
      <c r="Q714" s="56"/>
    </row>
    <row r="715" spans="1:17">
      <c r="A715" s="27">
        <v>487</v>
      </c>
      <c r="B715" s="18">
        <v>487274093</v>
      </c>
      <c r="C715" s="28" t="s">
        <v>510</v>
      </c>
      <c r="D715" s="18">
        <v>274</v>
      </c>
      <c r="E715" s="28" t="s">
        <v>279</v>
      </c>
      <c r="F715" s="18">
        <v>93</v>
      </c>
      <c r="G715" s="28" t="s">
        <v>98</v>
      </c>
      <c r="H715" s="49">
        <v>69</v>
      </c>
      <c r="I715" s="29">
        <v>19347</v>
      </c>
      <c r="J715" s="29" t="e">
        <f>VLOOKUP(F715,'rates - 26Q3'!$F$9:$J$1062,6,FALSE)</f>
        <v>#REF!</v>
      </c>
      <c r="K715" s="29">
        <v>1188</v>
      </c>
      <c r="L715" s="30" t="e">
        <f t="shared" si="11"/>
        <v>#REF!</v>
      </c>
      <c r="M715" s="53">
        <v>0</v>
      </c>
      <c r="N715" s="54">
        <v>959.76151196352293</v>
      </c>
      <c r="O715" s="55"/>
      <c r="P715" s="56"/>
      <c r="Q715" s="56"/>
    </row>
    <row r="716" spans="1:17">
      <c r="A716" s="27">
        <v>487</v>
      </c>
      <c r="B716" s="18">
        <v>487274095</v>
      </c>
      <c r="C716" s="28" t="s">
        <v>510</v>
      </c>
      <c r="D716" s="18">
        <v>274</v>
      </c>
      <c r="E716" s="28" t="s">
        <v>279</v>
      </c>
      <c r="F716" s="18">
        <v>95</v>
      </c>
      <c r="G716" s="28" t="s">
        <v>100</v>
      </c>
      <c r="H716" s="49">
        <v>1</v>
      </c>
      <c r="I716" s="29">
        <v>20903.900050358614</v>
      </c>
      <c r="J716" s="29" t="e">
        <f>VLOOKUP(F716,'rates - 26Q3'!$F$9:$J$1062,6,FALSE)</f>
        <v>#REF!</v>
      </c>
      <c r="K716" s="29">
        <v>1188</v>
      </c>
      <c r="L716" s="30" t="e">
        <f t="shared" si="11"/>
        <v>#REF!</v>
      </c>
      <c r="M716" s="53">
        <v>0</v>
      </c>
      <c r="N716" s="54">
        <v>273.38507750089411</v>
      </c>
      <c r="O716" s="55"/>
      <c r="P716" s="56"/>
      <c r="Q716" s="56"/>
    </row>
    <row r="717" spans="1:17">
      <c r="A717" s="27">
        <v>487</v>
      </c>
      <c r="B717" s="18">
        <v>487274097</v>
      </c>
      <c r="C717" s="28" t="s">
        <v>510</v>
      </c>
      <c r="D717" s="18">
        <v>274</v>
      </c>
      <c r="E717" s="28" t="s">
        <v>279</v>
      </c>
      <c r="F717" s="18">
        <v>97</v>
      </c>
      <c r="G717" s="28" t="s">
        <v>102</v>
      </c>
      <c r="H717" s="49">
        <v>4</v>
      </c>
      <c r="I717" s="29">
        <v>14101</v>
      </c>
      <c r="J717" s="29" t="e">
        <f>VLOOKUP(F717,'rates - 26Q3'!$F$9:$J$1062,6,FALSE)</f>
        <v>#REF!</v>
      </c>
      <c r="K717" s="29">
        <v>1188</v>
      </c>
      <c r="L717" s="30" t="e">
        <f t="shared" si="11"/>
        <v>#REF!</v>
      </c>
      <c r="M717" s="53">
        <v>0</v>
      </c>
      <c r="N717" s="54">
        <v>166.15414776919897</v>
      </c>
      <c r="O717" s="55"/>
      <c r="P717" s="56"/>
      <c r="Q717" s="56"/>
    </row>
    <row r="718" spans="1:17">
      <c r="A718" s="27">
        <v>487</v>
      </c>
      <c r="B718" s="18">
        <v>487274100</v>
      </c>
      <c r="C718" s="28" t="s">
        <v>510</v>
      </c>
      <c r="D718" s="18">
        <v>274</v>
      </c>
      <c r="E718" s="28" t="s">
        <v>279</v>
      </c>
      <c r="F718" s="18">
        <v>100</v>
      </c>
      <c r="G718" s="28" t="s">
        <v>105</v>
      </c>
      <c r="H718" s="49">
        <v>1</v>
      </c>
      <c r="I718" s="29">
        <v>11943</v>
      </c>
      <c r="J718" s="29" t="e">
        <f>VLOOKUP(F718,'rates - 26Q3'!$F$9:$J$1062,6,FALSE)</f>
        <v>#REF!</v>
      </c>
      <c r="K718" s="29">
        <v>1188</v>
      </c>
      <c r="L718" s="30" t="e">
        <f t="shared" si="11"/>
        <v>#REF!</v>
      </c>
      <c r="M718" s="53">
        <v>3015.0940661165259</v>
      </c>
      <c r="N718" s="54">
        <v>6137.6416507295507</v>
      </c>
      <c r="O718" s="55"/>
      <c r="P718" s="56"/>
      <c r="Q718" s="56"/>
    </row>
    <row r="719" spans="1:17">
      <c r="A719" s="27">
        <v>487</v>
      </c>
      <c r="B719" s="18">
        <v>487274128</v>
      </c>
      <c r="C719" s="28" t="s">
        <v>510</v>
      </c>
      <c r="D719" s="18">
        <v>274</v>
      </c>
      <c r="E719" s="28" t="s">
        <v>279</v>
      </c>
      <c r="F719" s="18">
        <v>128</v>
      </c>
      <c r="G719" s="28" t="s">
        <v>133</v>
      </c>
      <c r="H719" s="49">
        <v>1</v>
      </c>
      <c r="I719" s="29">
        <v>11544</v>
      </c>
      <c r="J719" s="29" t="e">
        <f>VLOOKUP(F719,'rates - 26Q3'!$F$9:$J$1062,6,FALSE)</f>
        <v>#REF!</v>
      </c>
      <c r="K719" s="29">
        <v>1188</v>
      </c>
      <c r="L719" s="30" t="e">
        <f t="shared" si="11"/>
        <v>#REF!</v>
      </c>
      <c r="M719" s="53">
        <v>60.966150965781708</v>
      </c>
      <c r="N719" s="54">
        <v>1199.0721199660529</v>
      </c>
      <c r="O719" s="55"/>
      <c r="P719" s="56"/>
      <c r="Q719" s="56"/>
    </row>
    <row r="720" spans="1:17">
      <c r="A720" s="27">
        <v>487</v>
      </c>
      <c r="B720" s="18">
        <v>487274149</v>
      </c>
      <c r="C720" s="28" t="s">
        <v>510</v>
      </c>
      <c r="D720" s="18">
        <v>274</v>
      </c>
      <c r="E720" s="28" t="s">
        <v>279</v>
      </c>
      <c r="F720" s="18">
        <v>149</v>
      </c>
      <c r="G720" s="28" t="s">
        <v>154</v>
      </c>
      <c r="H720" s="49">
        <v>6</v>
      </c>
      <c r="I720" s="29">
        <v>23159</v>
      </c>
      <c r="J720" s="29" t="e">
        <f>VLOOKUP(F720,'rates - 26Q3'!$F$9:$J$1062,6,FALSE)</f>
        <v>#REF!</v>
      </c>
      <c r="K720" s="29">
        <v>1188</v>
      </c>
      <c r="L720" s="30" t="e">
        <f t="shared" si="11"/>
        <v>#REF!</v>
      </c>
      <c r="M720" s="53">
        <v>0</v>
      </c>
      <c r="N720" s="54">
        <v>855.88024103115458</v>
      </c>
      <c r="O720" s="55"/>
      <c r="P720" s="56"/>
      <c r="Q720" s="56"/>
    </row>
    <row r="721" spans="1:17">
      <c r="A721" s="27">
        <v>487</v>
      </c>
      <c r="B721" s="18">
        <v>487274160</v>
      </c>
      <c r="C721" s="28" t="s">
        <v>510</v>
      </c>
      <c r="D721" s="18">
        <v>274</v>
      </c>
      <c r="E721" s="28" t="s">
        <v>279</v>
      </c>
      <c r="F721" s="18">
        <v>160</v>
      </c>
      <c r="G721" s="28" t="s">
        <v>165</v>
      </c>
      <c r="H721" s="49">
        <v>5</v>
      </c>
      <c r="I721" s="29">
        <v>20674</v>
      </c>
      <c r="J721" s="29" t="e">
        <f>VLOOKUP(F721,'rates - 26Q3'!$F$9:$J$1062,6,FALSE)</f>
        <v>#REF!</v>
      </c>
      <c r="K721" s="29">
        <v>1188</v>
      </c>
      <c r="L721" s="30" t="e">
        <f t="shared" si="11"/>
        <v>#REF!</v>
      </c>
      <c r="M721" s="53">
        <v>0</v>
      </c>
      <c r="N721" s="54">
        <v>833.63915817986344</v>
      </c>
      <c r="O721" s="55"/>
      <c r="P721" s="56"/>
      <c r="Q721" s="56"/>
    </row>
    <row r="722" spans="1:17">
      <c r="A722" s="27">
        <v>487</v>
      </c>
      <c r="B722" s="18">
        <v>487274163</v>
      </c>
      <c r="C722" s="28" t="s">
        <v>510</v>
      </c>
      <c r="D722" s="18">
        <v>274</v>
      </c>
      <c r="E722" s="28" t="s">
        <v>279</v>
      </c>
      <c r="F722" s="18">
        <v>163</v>
      </c>
      <c r="G722" s="28" t="s">
        <v>168</v>
      </c>
      <c r="H722" s="49">
        <v>10</v>
      </c>
      <c r="I722" s="29">
        <v>15919</v>
      </c>
      <c r="J722" s="29" t="e">
        <f>VLOOKUP(F722,'rates - 26Q3'!$F$9:$J$1062,6,FALSE)</f>
        <v>#REF!</v>
      </c>
      <c r="K722" s="29">
        <v>1188</v>
      </c>
      <c r="L722" s="30" t="e">
        <f t="shared" si="11"/>
        <v>#REF!</v>
      </c>
      <c r="M722" s="53">
        <v>0</v>
      </c>
      <c r="N722" s="54">
        <v>672.39577928468862</v>
      </c>
      <c r="O722" s="55"/>
      <c r="P722" s="56"/>
      <c r="Q722" s="56"/>
    </row>
    <row r="723" spans="1:17">
      <c r="A723" s="27">
        <v>487</v>
      </c>
      <c r="B723" s="18">
        <v>487274164</v>
      </c>
      <c r="C723" s="28" t="s">
        <v>510</v>
      </c>
      <c r="D723" s="18">
        <v>274</v>
      </c>
      <c r="E723" s="28" t="s">
        <v>279</v>
      </c>
      <c r="F723" s="18">
        <v>164</v>
      </c>
      <c r="G723" s="28" t="s">
        <v>169</v>
      </c>
      <c r="H723" s="49">
        <v>3</v>
      </c>
      <c r="I723" s="29">
        <v>19626</v>
      </c>
      <c r="J723" s="29" t="e">
        <f>VLOOKUP(F723,'rates - 26Q3'!$F$9:$J$1062,6,FALSE)</f>
        <v>#REF!</v>
      </c>
      <c r="K723" s="29">
        <v>1188</v>
      </c>
      <c r="L723" s="30" t="e">
        <f t="shared" si="11"/>
        <v>#REF!</v>
      </c>
      <c r="M723" s="53">
        <v>6106.9015347563254</v>
      </c>
      <c r="N723" s="54">
        <v>9567.7128155720711</v>
      </c>
      <c r="O723" s="55"/>
      <c r="P723" s="56"/>
      <c r="Q723" s="56"/>
    </row>
    <row r="724" spans="1:17">
      <c r="A724" s="27">
        <v>487</v>
      </c>
      <c r="B724" s="18">
        <v>487274165</v>
      </c>
      <c r="C724" s="28" t="s">
        <v>510</v>
      </c>
      <c r="D724" s="18">
        <v>274</v>
      </c>
      <c r="E724" s="28" t="s">
        <v>279</v>
      </c>
      <c r="F724" s="18">
        <v>165</v>
      </c>
      <c r="G724" s="28" t="s">
        <v>170</v>
      </c>
      <c r="H724" s="49">
        <v>25</v>
      </c>
      <c r="I724" s="29">
        <v>18882</v>
      </c>
      <c r="J724" s="29" t="e">
        <f>VLOOKUP(F724,'rates - 26Q3'!$F$9:$J$1062,6,FALSE)</f>
        <v>#REF!</v>
      </c>
      <c r="K724" s="29">
        <v>1188</v>
      </c>
      <c r="L724" s="30" t="e">
        <f t="shared" si="11"/>
        <v>#REF!</v>
      </c>
      <c r="M724" s="53">
        <v>0</v>
      </c>
      <c r="N724" s="54">
        <v>1045.1354667582127</v>
      </c>
      <c r="O724" s="55"/>
      <c r="P724" s="56"/>
      <c r="Q724" s="56"/>
    </row>
    <row r="725" spans="1:17">
      <c r="A725" s="27">
        <v>487</v>
      </c>
      <c r="B725" s="18">
        <v>487274176</v>
      </c>
      <c r="C725" s="28" t="s">
        <v>510</v>
      </c>
      <c r="D725" s="18">
        <v>274</v>
      </c>
      <c r="E725" s="28" t="s">
        <v>279</v>
      </c>
      <c r="F725" s="18">
        <v>176</v>
      </c>
      <c r="G725" s="28" t="s">
        <v>181</v>
      </c>
      <c r="H725" s="49">
        <v>81</v>
      </c>
      <c r="I725" s="29">
        <v>17895</v>
      </c>
      <c r="J725" s="29" t="e">
        <f>VLOOKUP(F725,'rates - 26Q3'!$F$9:$J$1062,6,FALSE)</f>
        <v>#REF!</v>
      </c>
      <c r="K725" s="29">
        <v>1188</v>
      </c>
      <c r="L725" s="30" t="e">
        <f t="shared" si="11"/>
        <v>#REF!</v>
      </c>
      <c r="M725" s="53">
        <v>3819.8078404993139</v>
      </c>
      <c r="N725" s="54">
        <v>8901.30192166282</v>
      </c>
      <c r="O725" s="55"/>
      <c r="P725" s="56"/>
      <c r="Q725" s="56"/>
    </row>
    <row r="726" spans="1:17">
      <c r="A726" s="27">
        <v>487</v>
      </c>
      <c r="B726" s="18">
        <v>487274178</v>
      </c>
      <c r="C726" s="28" t="s">
        <v>510</v>
      </c>
      <c r="D726" s="18">
        <v>274</v>
      </c>
      <c r="E726" s="28" t="s">
        <v>279</v>
      </c>
      <c r="F726" s="18">
        <v>178</v>
      </c>
      <c r="G726" s="28" t="s">
        <v>183</v>
      </c>
      <c r="H726" s="49">
        <v>2</v>
      </c>
      <c r="I726" s="29">
        <v>15334</v>
      </c>
      <c r="J726" s="29" t="e">
        <f>VLOOKUP(F726,'rates - 26Q3'!$F$9:$J$1062,6,FALSE)</f>
        <v>#REF!</v>
      </c>
      <c r="K726" s="29">
        <v>1188</v>
      </c>
      <c r="L726" s="30" t="e">
        <f t="shared" si="11"/>
        <v>#REF!</v>
      </c>
      <c r="M726" s="53">
        <v>800.18741076650804</v>
      </c>
      <c r="N726" s="54">
        <v>3296.4145299681259</v>
      </c>
      <c r="O726" s="55"/>
      <c r="P726" s="56"/>
      <c r="Q726" s="56"/>
    </row>
    <row r="727" spans="1:17">
      <c r="A727" s="27">
        <v>487</v>
      </c>
      <c r="B727" s="18">
        <v>487274181</v>
      </c>
      <c r="C727" s="28" t="s">
        <v>510</v>
      </c>
      <c r="D727" s="18">
        <v>274</v>
      </c>
      <c r="E727" s="28" t="s">
        <v>279</v>
      </c>
      <c r="F727" s="18">
        <v>181</v>
      </c>
      <c r="G727" s="28" t="s">
        <v>186</v>
      </c>
      <c r="H727" s="49">
        <v>3</v>
      </c>
      <c r="I727" s="29">
        <v>16355</v>
      </c>
      <c r="J727" s="29" t="e">
        <f>VLOOKUP(F727,'rates - 26Q3'!$F$9:$J$1062,6,FALSE)</f>
        <v>#REF!</v>
      </c>
      <c r="K727" s="29">
        <v>1188</v>
      </c>
      <c r="L727" s="30" t="e">
        <f t="shared" si="11"/>
        <v>#REF!</v>
      </c>
      <c r="M727" s="53">
        <v>0</v>
      </c>
      <c r="N727" s="54">
        <v>1103.0622549984328</v>
      </c>
      <c r="O727" s="55"/>
      <c r="P727" s="56"/>
      <c r="Q727" s="56"/>
    </row>
    <row r="728" spans="1:17">
      <c r="A728" s="27">
        <v>487</v>
      </c>
      <c r="B728" s="18">
        <v>487274189</v>
      </c>
      <c r="C728" s="28" t="s">
        <v>510</v>
      </c>
      <c r="D728" s="18">
        <v>274</v>
      </c>
      <c r="E728" s="28" t="s">
        <v>279</v>
      </c>
      <c r="F728" s="18">
        <v>189</v>
      </c>
      <c r="G728" s="28" t="s">
        <v>194</v>
      </c>
      <c r="H728" s="49">
        <v>2</v>
      </c>
      <c r="I728" s="29">
        <v>16777</v>
      </c>
      <c r="J728" s="29" t="e">
        <f>VLOOKUP(F728,'rates - 26Q3'!$F$9:$J$1062,6,FALSE)</f>
        <v>#REF!</v>
      </c>
      <c r="K728" s="29">
        <v>1188</v>
      </c>
      <c r="L728" s="30" t="e">
        <f t="shared" si="11"/>
        <v>#REF!</v>
      </c>
      <c r="M728" s="53">
        <v>4050.2186580962916</v>
      </c>
      <c r="N728" s="54">
        <v>6749.8173057481108</v>
      </c>
      <c r="O728" s="55"/>
      <c r="P728" s="56"/>
      <c r="Q728" s="56"/>
    </row>
    <row r="729" spans="1:17">
      <c r="A729" s="27">
        <v>487</v>
      </c>
      <c r="B729" s="18">
        <v>487274201</v>
      </c>
      <c r="C729" s="28" t="s">
        <v>510</v>
      </c>
      <c r="D729" s="18">
        <v>274</v>
      </c>
      <c r="E729" s="28" t="s">
        <v>279</v>
      </c>
      <c r="F729" s="18">
        <v>201</v>
      </c>
      <c r="G729" s="28" t="s">
        <v>206</v>
      </c>
      <c r="H729" s="49">
        <v>2</v>
      </c>
      <c r="I729" s="29">
        <v>15015</v>
      </c>
      <c r="J729" s="29" t="e">
        <f>VLOOKUP(F729,'rates - 26Q3'!$F$9:$J$1062,6,FALSE)</f>
        <v>#REF!</v>
      </c>
      <c r="K729" s="29">
        <v>1188</v>
      </c>
      <c r="L729" s="30" t="e">
        <f t="shared" si="11"/>
        <v>#REF!</v>
      </c>
      <c r="M729" s="53">
        <v>0</v>
      </c>
      <c r="N729" s="54">
        <v>525.88219607946849</v>
      </c>
      <c r="O729" s="55"/>
      <c r="P729" s="56"/>
      <c r="Q729" s="56"/>
    </row>
    <row r="730" spans="1:17">
      <c r="A730" s="27">
        <v>487</v>
      </c>
      <c r="B730" s="18">
        <v>487274229</v>
      </c>
      <c r="C730" s="28" t="s">
        <v>510</v>
      </c>
      <c r="D730" s="18">
        <v>274</v>
      </c>
      <c r="E730" s="28" t="s">
        <v>279</v>
      </c>
      <c r="F730" s="18">
        <v>229</v>
      </c>
      <c r="G730" s="28" t="s">
        <v>234</v>
      </c>
      <c r="H730" s="49">
        <v>2</v>
      </c>
      <c r="I730" s="29">
        <v>16234</v>
      </c>
      <c r="J730" s="29" t="e">
        <f>VLOOKUP(F730,'rates - 26Q3'!$F$9:$J$1062,6,FALSE)</f>
        <v>#REF!</v>
      </c>
      <c r="K730" s="29">
        <v>1188</v>
      </c>
      <c r="L730" s="30" t="e">
        <f t="shared" si="11"/>
        <v>#REF!</v>
      </c>
      <c r="M730" s="53">
        <v>1087.4828984857195</v>
      </c>
      <c r="N730" s="54">
        <v>3109.0202268113935</v>
      </c>
      <c r="O730" s="55"/>
      <c r="P730" s="56"/>
      <c r="Q730" s="56"/>
    </row>
    <row r="731" spans="1:17">
      <c r="A731" s="27">
        <v>487</v>
      </c>
      <c r="B731" s="18">
        <v>487274243</v>
      </c>
      <c r="C731" s="28" t="s">
        <v>510</v>
      </c>
      <c r="D731" s="18">
        <v>274</v>
      </c>
      <c r="E731" s="28" t="s">
        <v>279</v>
      </c>
      <c r="F731" s="18">
        <v>243</v>
      </c>
      <c r="G731" s="28" t="s">
        <v>248</v>
      </c>
      <c r="H731" s="49">
        <v>1</v>
      </c>
      <c r="I731" s="29">
        <v>19568</v>
      </c>
      <c r="J731" s="29" t="e">
        <f>VLOOKUP(F731,'rates - 26Q3'!$F$9:$J$1062,6,FALSE)</f>
        <v>#REF!</v>
      </c>
      <c r="K731" s="29">
        <v>1188</v>
      </c>
      <c r="L731" s="30" t="e">
        <f t="shared" si="11"/>
        <v>#REF!</v>
      </c>
      <c r="M731" s="53">
        <v>2101.4324892190598</v>
      </c>
      <c r="N731" s="54">
        <v>4767.0210349337176</v>
      </c>
      <c r="O731" s="55"/>
      <c r="P731" s="56"/>
      <c r="Q731" s="56"/>
    </row>
    <row r="732" spans="1:17">
      <c r="A732" s="27">
        <v>487</v>
      </c>
      <c r="B732" s="18">
        <v>487274248</v>
      </c>
      <c r="C732" s="28" t="s">
        <v>510</v>
      </c>
      <c r="D732" s="18">
        <v>274</v>
      </c>
      <c r="E732" s="28" t="s">
        <v>279</v>
      </c>
      <c r="F732" s="18">
        <v>248</v>
      </c>
      <c r="G732" s="28" t="s">
        <v>253</v>
      </c>
      <c r="H732" s="49">
        <v>28</v>
      </c>
      <c r="I732" s="29">
        <v>18951</v>
      </c>
      <c r="J732" s="29" t="e">
        <f>VLOOKUP(F732,'rates - 26Q3'!$F$9:$J$1062,6,FALSE)</f>
        <v>#REF!</v>
      </c>
      <c r="K732" s="29">
        <v>1188</v>
      </c>
      <c r="L732" s="30" t="e">
        <f t="shared" si="11"/>
        <v>#REF!</v>
      </c>
      <c r="M732" s="53">
        <v>611.42392784936601</v>
      </c>
      <c r="N732" s="54">
        <v>2055.9220482262863</v>
      </c>
      <c r="O732" s="55"/>
      <c r="P732" s="56"/>
      <c r="Q732" s="56"/>
    </row>
    <row r="733" spans="1:17">
      <c r="A733" s="27">
        <v>487</v>
      </c>
      <c r="B733" s="18">
        <v>487274262</v>
      </c>
      <c r="C733" s="28" t="s">
        <v>510</v>
      </c>
      <c r="D733" s="18">
        <v>274</v>
      </c>
      <c r="E733" s="28" t="s">
        <v>279</v>
      </c>
      <c r="F733" s="18">
        <v>262</v>
      </c>
      <c r="G733" s="28" t="s">
        <v>267</v>
      </c>
      <c r="H733" s="49">
        <v>11</v>
      </c>
      <c r="I733" s="29">
        <v>16391</v>
      </c>
      <c r="J733" s="29" t="e">
        <f>VLOOKUP(F733,'rates - 26Q3'!$F$9:$J$1062,6,FALSE)</f>
        <v>#REF!</v>
      </c>
      <c r="K733" s="29">
        <v>1188</v>
      </c>
      <c r="L733" s="30" t="e">
        <f t="shared" si="11"/>
        <v>#REF!</v>
      </c>
      <c r="M733" s="53">
        <v>1089.610684229905</v>
      </c>
      <c r="N733" s="54">
        <v>7681.1938688814444</v>
      </c>
      <c r="O733" s="55"/>
      <c r="P733" s="56"/>
      <c r="Q733" s="56"/>
    </row>
    <row r="734" spans="1:17">
      <c r="A734" s="27">
        <v>487</v>
      </c>
      <c r="B734" s="18">
        <v>487274274</v>
      </c>
      <c r="C734" s="28" t="s">
        <v>510</v>
      </c>
      <c r="D734" s="18">
        <v>274</v>
      </c>
      <c r="E734" s="28" t="s">
        <v>279</v>
      </c>
      <c r="F734" s="18">
        <v>274</v>
      </c>
      <c r="G734" s="28" t="s">
        <v>279</v>
      </c>
      <c r="H734" s="49">
        <v>143</v>
      </c>
      <c r="I734" s="29">
        <v>18878</v>
      </c>
      <c r="J734" s="29" t="e">
        <f>VLOOKUP(F734,'rates - 26Q3'!$F$9:$J$1062,6,FALSE)</f>
        <v>#REF!</v>
      </c>
      <c r="K734" s="29">
        <v>1188</v>
      </c>
      <c r="L734" s="30" t="e">
        <f t="shared" si="11"/>
        <v>#REF!</v>
      </c>
      <c r="M734" s="53">
        <v>5328.8658440151848</v>
      </c>
      <c r="N734" s="54">
        <v>9126.4721241221996</v>
      </c>
      <c r="O734" s="55"/>
      <c r="P734" s="56"/>
      <c r="Q734" s="56"/>
    </row>
    <row r="735" spans="1:17">
      <c r="A735" s="27">
        <v>487</v>
      </c>
      <c r="B735" s="18">
        <v>487274284</v>
      </c>
      <c r="C735" s="28" t="s">
        <v>510</v>
      </c>
      <c r="D735" s="18">
        <v>274</v>
      </c>
      <c r="E735" s="28" t="s">
        <v>279</v>
      </c>
      <c r="F735" s="18">
        <v>284</v>
      </c>
      <c r="G735" s="28" t="s">
        <v>289</v>
      </c>
      <c r="H735" s="49">
        <v>8</v>
      </c>
      <c r="I735" s="29">
        <v>14278</v>
      </c>
      <c r="J735" s="29" t="e">
        <f>VLOOKUP(F735,'rates - 26Q3'!$F$9:$J$1062,6,FALSE)</f>
        <v>#REF!</v>
      </c>
      <c r="K735" s="29">
        <v>1188</v>
      </c>
      <c r="L735" s="30" t="e">
        <f t="shared" si="11"/>
        <v>#REF!</v>
      </c>
      <c r="M735" s="53">
        <v>4095.0872673221056</v>
      </c>
      <c r="N735" s="54">
        <v>6506.7555640566788</v>
      </c>
      <c r="O735" s="55"/>
      <c r="P735" s="56"/>
      <c r="Q735" s="56"/>
    </row>
    <row r="736" spans="1:17">
      <c r="A736" s="27">
        <v>487</v>
      </c>
      <c r="B736" s="18">
        <v>487274295</v>
      </c>
      <c r="C736" s="28" t="s">
        <v>510</v>
      </c>
      <c r="D736" s="18">
        <v>274</v>
      </c>
      <c r="E736" s="28" t="s">
        <v>279</v>
      </c>
      <c r="F736" s="18">
        <v>295</v>
      </c>
      <c r="G736" s="28" t="s">
        <v>300</v>
      </c>
      <c r="H736" s="49">
        <v>1</v>
      </c>
      <c r="I736" s="29">
        <v>16879</v>
      </c>
      <c r="J736" s="29" t="e">
        <f>VLOOKUP(F736,'rates - 26Q3'!$F$9:$J$1062,6,FALSE)</f>
        <v>#REF!</v>
      </c>
      <c r="K736" s="29">
        <v>1188</v>
      </c>
      <c r="L736" s="30" t="e">
        <f t="shared" si="11"/>
        <v>#REF!</v>
      </c>
      <c r="M736" s="53">
        <v>4410.7537774480843</v>
      </c>
      <c r="N736" s="54">
        <v>10422.44360052704</v>
      </c>
      <c r="O736" s="55"/>
      <c r="P736" s="56"/>
      <c r="Q736" s="56"/>
    </row>
    <row r="737" spans="1:17">
      <c r="A737" s="27">
        <v>487</v>
      </c>
      <c r="B737" s="18">
        <v>487274305</v>
      </c>
      <c r="C737" s="28" t="s">
        <v>510</v>
      </c>
      <c r="D737" s="18">
        <v>274</v>
      </c>
      <c r="E737" s="28" t="s">
        <v>279</v>
      </c>
      <c r="F737" s="18">
        <v>305</v>
      </c>
      <c r="G737" s="28" t="s">
        <v>310</v>
      </c>
      <c r="H737" s="49">
        <v>2</v>
      </c>
      <c r="I737" s="29">
        <v>11941</v>
      </c>
      <c r="J737" s="29" t="e">
        <f>VLOOKUP(F737,'rates - 26Q3'!$F$9:$J$1062,6,FALSE)</f>
        <v>#REF!</v>
      </c>
      <c r="K737" s="29">
        <v>1188</v>
      </c>
      <c r="L737" s="30" t="e">
        <f t="shared" si="11"/>
        <v>#REF!</v>
      </c>
      <c r="M737" s="53">
        <v>2281.0672790907629</v>
      </c>
      <c r="N737" s="54">
        <v>5296.5536723283367</v>
      </c>
      <c r="O737" s="55"/>
      <c r="P737" s="56"/>
      <c r="Q737" s="56"/>
    </row>
    <row r="738" spans="1:17">
      <c r="A738" s="27">
        <v>487</v>
      </c>
      <c r="B738" s="18">
        <v>487274308</v>
      </c>
      <c r="C738" s="28" t="s">
        <v>510</v>
      </c>
      <c r="D738" s="18">
        <v>274</v>
      </c>
      <c r="E738" s="28" t="s">
        <v>279</v>
      </c>
      <c r="F738" s="18">
        <v>308</v>
      </c>
      <c r="G738" s="28" t="s">
        <v>313</v>
      </c>
      <c r="H738" s="49">
        <v>2</v>
      </c>
      <c r="I738" s="29">
        <v>15178</v>
      </c>
      <c r="J738" s="29" t="e">
        <f>VLOOKUP(F738,'rates - 26Q3'!$F$9:$J$1062,6,FALSE)</f>
        <v>#REF!</v>
      </c>
      <c r="K738" s="29">
        <v>1188</v>
      </c>
      <c r="L738" s="30" t="e">
        <f t="shared" si="11"/>
        <v>#REF!</v>
      </c>
      <c r="M738" s="53">
        <v>4069.7727896192628</v>
      </c>
      <c r="N738" s="54">
        <v>8969.9969697300803</v>
      </c>
      <c r="O738" s="55"/>
      <c r="P738" s="56"/>
      <c r="Q738" s="56"/>
    </row>
    <row r="739" spans="1:17">
      <c r="A739" s="27">
        <v>487</v>
      </c>
      <c r="B739" s="18">
        <v>487274314</v>
      </c>
      <c r="C739" s="28" t="s">
        <v>510</v>
      </c>
      <c r="D739" s="18">
        <v>274</v>
      </c>
      <c r="E739" s="28" t="s">
        <v>279</v>
      </c>
      <c r="F739" s="18">
        <v>314</v>
      </c>
      <c r="G739" s="28" t="s">
        <v>319</v>
      </c>
      <c r="H739" s="49">
        <v>4</v>
      </c>
      <c r="I739" s="29">
        <v>16273</v>
      </c>
      <c r="J739" s="29" t="e">
        <f>VLOOKUP(F739,'rates - 26Q3'!$F$9:$J$1062,6,FALSE)</f>
        <v>#REF!</v>
      </c>
      <c r="K739" s="29">
        <v>1188</v>
      </c>
      <c r="L739" s="30" t="e">
        <f t="shared" si="11"/>
        <v>#REF!</v>
      </c>
      <c r="M739" s="53">
        <v>6697.9194601894997</v>
      </c>
      <c r="N739" s="54">
        <v>13533.870228965869</v>
      </c>
      <c r="O739" s="55"/>
      <c r="P739" s="56"/>
      <c r="Q739" s="56"/>
    </row>
    <row r="740" spans="1:17">
      <c r="A740" s="27">
        <v>487</v>
      </c>
      <c r="B740" s="18">
        <v>487274336</v>
      </c>
      <c r="C740" s="28" t="s">
        <v>510</v>
      </c>
      <c r="D740" s="18">
        <v>274</v>
      </c>
      <c r="E740" s="28" t="s">
        <v>279</v>
      </c>
      <c r="F740" s="18">
        <v>336</v>
      </c>
      <c r="G740" s="28" t="s">
        <v>341</v>
      </c>
      <c r="H740" s="49">
        <v>2</v>
      </c>
      <c r="I740" s="29">
        <v>15670</v>
      </c>
      <c r="J740" s="29" t="e">
        <f>VLOOKUP(F740,'rates - 26Q3'!$F$9:$J$1062,6,FALSE)</f>
        <v>#REF!</v>
      </c>
      <c r="K740" s="29">
        <v>1188</v>
      </c>
      <c r="L740" s="30" t="e">
        <f t="shared" si="11"/>
        <v>#REF!</v>
      </c>
      <c r="M740" s="53">
        <v>297.00798713768381</v>
      </c>
      <c r="N740" s="54">
        <v>4141.8752409587178</v>
      </c>
      <c r="O740" s="55"/>
      <c r="P740" s="56"/>
      <c r="Q740" s="56"/>
    </row>
    <row r="741" spans="1:17">
      <c r="A741" s="27">
        <v>487</v>
      </c>
      <c r="B741" s="18">
        <v>487274342</v>
      </c>
      <c r="C741" s="28" t="s">
        <v>510</v>
      </c>
      <c r="D741" s="18">
        <v>274</v>
      </c>
      <c r="E741" s="28" t="s">
        <v>279</v>
      </c>
      <c r="F741" s="18">
        <v>342</v>
      </c>
      <c r="G741" s="28" t="s">
        <v>347</v>
      </c>
      <c r="H741" s="49">
        <v>4</v>
      </c>
      <c r="I741" s="29">
        <v>16808</v>
      </c>
      <c r="J741" s="29" t="e">
        <f>VLOOKUP(F741,'rates - 26Q3'!$F$9:$J$1062,6,FALSE)</f>
        <v>#REF!</v>
      </c>
      <c r="K741" s="29">
        <v>1188</v>
      </c>
      <c r="L741" s="30" t="e">
        <f t="shared" si="11"/>
        <v>#REF!</v>
      </c>
      <c r="M741" s="53">
        <v>6159.780413488661</v>
      </c>
      <c r="N741" s="54">
        <v>13794.10033510812</v>
      </c>
      <c r="O741" s="55"/>
      <c r="P741" s="56"/>
      <c r="Q741" s="56"/>
    </row>
    <row r="742" spans="1:17">
      <c r="A742" s="27">
        <v>487</v>
      </c>
      <c r="B742" s="18">
        <v>487274344</v>
      </c>
      <c r="C742" s="28" t="s">
        <v>510</v>
      </c>
      <c r="D742" s="18">
        <v>274</v>
      </c>
      <c r="E742" s="28" t="s">
        <v>279</v>
      </c>
      <c r="F742" s="18">
        <v>344</v>
      </c>
      <c r="G742" s="28" t="s">
        <v>349</v>
      </c>
      <c r="H742" s="49">
        <v>1</v>
      </c>
      <c r="I742" s="29">
        <v>16515</v>
      </c>
      <c r="J742" s="29" t="e">
        <f>VLOOKUP(F742,'rates - 26Q3'!$F$9:$J$1062,6,FALSE)</f>
        <v>#REF!</v>
      </c>
      <c r="K742" s="29">
        <v>1188</v>
      </c>
      <c r="L742" s="30" t="e">
        <f t="shared" si="11"/>
        <v>#REF!</v>
      </c>
      <c r="M742" s="53">
        <v>4180.2930768735387</v>
      </c>
      <c r="N742" s="54">
        <v>7457.2351860491108</v>
      </c>
      <c r="O742" s="55"/>
      <c r="P742" s="56"/>
      <c r="Q742" s="56"/>
    </row>
    <row r="743" spans="1:17">
      <c r="A743" s="27">
        <v>487</v>
      </c>
      <c r="B743" s="18">
        <v>487274346</v>
      </c>
      <c r="C743" s="28" t="s">
        <v>510</v>
      </c>
      <c r="D743" s="18">
        <v>274</v>
      </c>
      <c r="E743" s="28" t="s">
        <v>279</v>
      </c>
      <c r="F743" s="18">
        <v>346</v>
      </c>
      <c r="G743" s="28" t="s">
        <v>351</v>
      </c>
      <c r="H743" s="49">
        <v>4</v>
      </c>
      <c r="I743" s="29">
        <v>11943</v>
      </c>
      <c r="J743" s="29" t="e">
        <f>VLOOKUP(F743,'rates - 26Q3'!$F$9:$J$1062,6,FALSE)</f>
        <v>#REF!</v>
      </c>
      <c r="K743" s="29">
        <v>1188</v>
      </c>
      <c r="L743" s="30" t="e">
        <f t="shared" si="11"/>
        <v>#REF!</v>
      </c>
      <c r="M743" s="53">
        <v>598.17932578015098</v>
      </c>
      <c r="N743" s="54">
        <v>2327.1294291820595</v>
      </c>
      <c r="O743" s="55"/>
      <c r="P743" s="56"/>
      <c r="Q743" s="56"/>
    </row>
    <row r="744" spans="1:17">
      <c r="A744" s="27">
        <v>487</v>
      </c>
      <c r="B744" s="18">
        <v>487274347</v>
      </c>
      <c r="C744" s="28" t="s">
        <v>510</v>
      </c>
      <c r="D744" s="18">
        <v>274</v>
      </c>
      <c r="E744" s="28" t="s">
        <v>279</v>
      </c>
      <c r="F744" s="18">
        <v>347</v>
      </c>
      <c r="G744" s="28" t="s">
        <v>352</v>
      </c>
      <c r="H744" s="49">
        <v>13</v>
      </c>
      <c r="I744" s="29">
        <v>17025</v>
      </c>
      <c r="J744" s="29" t="e">
        <f>VLOOKUP(F744,'rates - 26Q3'!$F$9:$J$1062,6,FALSE)</f>
        <v>#REF!</v>
      </c>
      <c r="K744" s="29">
        <v>1188</v>
      </c>
      <c r="L744" s="30" t="e">
        <f t="shared" si="11"/>
        <v>#REF!</v>
      </c>
      <c r="M744" s="53">
        <v>5405.6988126071701</v>
      </c>
      <c r="N744" s="54">
        <v>8787.5779026919845</v>
      </c>
      <c r="O744" s="55"/>
      <c r="P744" s="56"/>
      <c r="Q744" s="56"/>
    </row>
    <row r="745" spans="1:17">
      <c r="A745" s="27">
        <v>487</v>
      </c>
      <c r="B745" s="18">
        <v>487274665</v>
      </c>
      <c r="C745" s="28" t="s">
        <v>510</v>
      </c>
      <c r="D745" s="18">
        <v>274</v>
      </c>
      <c r="E745" s="28" t="s">
        <v>279</v>
      </c>
      <c r="F745" s="18">
        <v>665</v>
      </c>
      <c r="G745" s="28" t="s">
        <v>378</v>
      </c>
      <c r="H745" s="49">
        <v>2</v>
      </c>
      <c r="I745" s="29">
        <v>8609</v>
      </c>
      <c r="J745" s="29" t="e">
        <f>VLOOKUP(F745,'rates - 26Q3'!$F$9:$J$1062,6,FALSE)</f>
        <v>#REF!</v>
      </c>
      <c r="K745" s="29">
        <v>1188</v>
      </c>
      <c r="L745" s="30" t="e">
        <f t="shared" si="11"/>
        <v>#REF!</v>
      </c>
      <c r="M745" s="53">
        <v>768.71341024431786</v>
      </c>
      <c r="N745" s="54">
        <v>1740.2038287164796</v>
      </c>
      <c r="O745" s="55"/>
      <c r="P745" s="56"/>
      <c r="Q745" s="56"/>
    </row>
    <row r="746" spans="1:17">
      <c r="A746" s="27">
        <v>488</v>
      </c>
      <c r="B746" s="18">
        <v>488219001</v>
      </c>
      <c r="C746" s="28" t="s">
        <v>438</v>
      </c>
      <c r="D746" s="18">
        <v>219</v>
      </c>
      <c r="E746" s="28" t="s">
        <v>224</v>
      </c>
      <c r="F746" s="18">
        <v>1</v>
      </c>
      <c r="G746" s="28" t="s">
        <v>6</v>
      </c>
      <c r="H746" s="49">
        <v>55</v>
      </c>
      <c r="I746" s="29">
        <v>14644</v>
      </c>
      <c r="J746" s="29" t="e">
        <f>VLOOKUP(F746,'rates - 26Q3'!$F$9:$J$1062,6,FALSE)</f>
        <v>#REF!</v>
      </c>
      <c r="K746" s="29">
        <v>1188</v>
      </c>
      <c r="L746" s="30" t="e">
        <f t="shared" si="11"/>
        <v>#REF!</v>
      </c>
      <c r="M746" s="53">
        <v>1468.528141020186</v>
      </c>
      <c r="N746" s="54">
        <v>4147.914200065683</v>
      </c>
      <c r="O746" s="55"/>
      <c r="P746" s="56"/>
      <c r="Q746" s="56"/>
    </row>
    <row r="747" spans="1:17">
      <c r="A747" s="27">
        <v>488</v>
      </c>
      <c r="B747" s="18">
        <v>488219016</v>
      </c>
      <c r="C747" s="28" t="s">
        <v>438</v>
      </c>
      <c r="D747" s="18">
        <v>219</v>
      </c>
      <c r="E747" s="28" t="s">
        <v>224</v>
      </c>
      <c r="F747" s="18">
        <v>16</v>
      </c>
      <c r="G747" s="28" t="s">
        <v>21</v>
      </c>
      <c r="H747" s="49">
        <v>2</v>
      </c>
      <c r="I747" s="29">
        <v>19693</v>
      </c>
      <c r="J747" s="29" t="e">
        <f>VLOOKUP(F747,'rates - 26Q3'!$F$9:$J$1062,6,FALSE)</f>
        <v>#REF!</v>
      </c>
      <c r="K747" s="29">
        <v>1188</v>
      </c>
      <c r="L747" s="30" t="e">
        <f t="shared" si="11"/>
        <v>#REF!</v>
      </c>
      <c r="M747" s="53">
        <v>32.887394201916322</v>
      </c>
      <c r="N747" s="54">
        <v>1113.2948558786193</v>
      </c>
      <c r="O747" s="55"/>
      <c r="P747" s="56"/>
      <c r="Q747" s="56"/>
    </row>
    <row r="748" spans="1:17">
      <c r="A748" s="27">
        <v>488</v>
      </c>
      <c r="B748" s="18">
        <v>488219018</v>
      </c>
      <c r="C748" s="28" t="s">
        <v>438</v>
      </c>
      <c r="D748" s="18">
        <v>219</v>
      </c>
      <c r="E748" s="28" t="s">
        <v>224</v>
      </c>
      <c r="F748" s="18">
        <v>18</v>
      </c>
      <c r="G748" s="28" t="s">
        <v>23</v>
      </c>
      <c r="H748" s="49">
        <v>4</v>
      </c>
      <c r="I748" s="29">
        <v>17601.171054421768</v>
      </c>
      <c r="J748" s="29" t="e">
        <f>VLOOKUP(F748,'rates - 26Q3'!$F$9:$J$1062,6,FALSE)</f>
        <v>#REF!</v>
      </c>
      <c r="K748" s="29">
        <v>1188</v>
      </c>
      <c r="L748" s="30" t="e">
        <f t="shared" si="11"/>
        <v>#REF!</v>
      </c>
      <c r="M748" s="53">
        <v>5794.3004185019126</v>
      </c>
      <c r="N748" s="54">
        <v>16733.649099998005</v>
      </c>
      <c r="O748" s="55"/>
      <c r="P748" s="56"/>
      <c r="Q748" s="56"/>
    </row>
    <row r="749" spans="1:17">
      <c r="A749" s="27">
        <v>488</v>
      </c>
      <c r="B749" s="18">
        <v>488219035</v>
      </c>
      <c r="C749" s="28" t="s">
        <v>438</v>
      </c>
      <c r="D749" s="18">
        <v>219</v>
      </c>
      <c r="E749" s="28" t="s">
        <v>224</v>
      </c>
      <c r="F749" s="18">
        <v>35</v>
      </c>
      <c r="G749" s="28" t="s">
        <v>40</v>
      </c>
      <c r="H749" s="49">
        <v>2</v>
      </c>
      <c r="I749" s="29">
        <v>21670</v>
      </c>
      <c r="J749" s="29" t="e">
        <f>VLOOKUP(F749,'rates - 26Q3'!$F$9:$J$1062,6,FALSE)</f>
        <v>#REF!</v>
      </c>
      <c r="K749" s="29">
        <v>1188</v>
      </c>
      <c r="L749" s="30" t="e">
        <f t="shared" si="11"/>
        <v>#REF!</v>
      </c>
      <c r="M749" s="53">
        <v>5007.0507397426773</v>
      </c>
      <c r="N749" s="54">
        <v>9095.3581982702053</v>
      </c>
      <c r="O749" s="55"/>
      <c r="P749" s="56"/>
      <c r="Q749" s="56"/>
    </row>
    <row r="750" spans="1:17">
      <c r="A750" s="27">
        <v>488</v>
      </c>
      <c r="B750" s="18">
        <v>488219040</v>
      </c>
      <c r="C750" s="28" t="s">
        <v>438</v>
      </c>
      <c r="D750" s="18">
        <v>219</v>
      </c>
      <c r="E750" s="28" t="s">
        <v>224</v>
      </c>
      <c r="F750" s="18">
        <v>40</v>
      </c>
      <c r="G750" s="28" t="s">
        <v>45</v>
      </c>
      <c r="H750" s="49">
        <v>31</v>
      </c>
      <c r="I750" s="29">
        <v>15687</v>
      </c>
      <c r="J750" s="29" t="e">
        <f>VLOOKUP(F750,'rates - 26Q3'!$F$9:$J$1062,6,FALSE)</f>
        <v>#REF!</v>
      </c>
      <c r="K750" s="29">
        <v>1188</v>
      </c>
      <c r="L750" s="30" t="e">
        <f t="shared" si="11"/>
        <v>#REF!</v>
      </c>
      <c r="M750" s="53">
        <v>2990.6045181290719</v>
      </c>
      <c r="N750" s="54">
        <v>5109.6340252419723</v>
      </c>
      <c r="O750" s="55"/>
      <c r="P750" s="56"/>
      <c r="Q750" s="56"/>
    </row>
    <row r="751" spans="1:17">
      <c r="A751" s="27">
        <v>488</v>
      </c>
      <c r="B751" s="18">
        <v>488219044</v>
      </c>
      <c r="C751" s="28" t="s">
        <v>438</v>
      </c>
      <c r="D751" s="18">
        <v>219</v>
      </c>
      <c r="E751" s="28" t="s">
        <v>224</v>
      </c>
      <c r="F751" s="18">
        <v>44</v>
      </c>
      <c r="G751" s="28" t="s">
        <v>49</v>
      </c>
      <c r="H751" s="49">
        <v>254</v>
      </c>
      <c r="I751" s="29">
        <v>19024</v>
      </c>
      <c r="J751" s="29" t="e">
        <f>VLOOKUP(F751,'rates - 26Q3'!$F$9:$J$1062,6,FALSE)</f>
        <v>#REF!</v>
      </c>
      <c r="K751" s="29">
        <v>1188</v>
      </c>
      <c r="L751" s="30" t="e">
        <f t="shared" si="11"/>
        <v>#REF!</v>
      </c>
      <c r="M751" s="53">
        <v>0</v>
      </c>
      <c r="N751" s="54">
        <v>1253.0726824114026</v>
      </c>
      <c r="O751" s="55"/>
      <c r="P751" s="56"/>
      <c r="Q751" s="56"/>
    </row>
    <row r="752" spans="1:17">
      <c r="A752" s="27">
        <v>488</v>
      </c>
      <c r="B752" s="18">
        <v>488219050</v>
      </c>
      <c r="C752" s="28" t="s">
        <v>438</v>
      </c>
      <c r="D752" s="18">
        <v>219</v>
      </c>
      <c r="E752" s="28" t="s">
        <v>224</v>
      </c>
      <c r="F752" s="18">
        <v>50</v>
      </c>
      <c r="G752" s="28" t="s">
        <v>55</v>
      </c>
      <c r="H752" s="49">
        <v>1</v>
      </c>
      <c r="I752" s="29">
        <v>14346.738139739473</v>
      </c>
      <c r="J752" s="29" t="e">
        <f>VLOOKUP(F752,'rates - 26Q3'!$F$9:$J$1062,6,FALSE)</f>
        <v>#REF!</v>
      </c>
      <c r="K752" s="29">
        <v>1188</v>
      </c>
      <c r="L752" s="30" t="e">
        <f t="shared" si="11"/>
        <v>#REF!</v>
      </c>
      <c r="M752" s="53">
        <v>4340.7098942114008</v>
      </c>
      <c r="N752" s="54">
        <v>6758.8417227566661</v>
      </c>
      <c r="O752" s="55"/>
      <c r="P752" s="56"/>
      <c r="Q752" s="56"/>
    </row>
    <row r="753" spans="1:17">
      <c r="A753" s="27">
        <v>488</v>
      </c>
      <c r="B753" s="18">
        <v>488219052</v>
      </c>
      <c r="C753" s="28" t="s">
        <v>438</v>
      </c>
      <c r="D753" s="18">
        <v>219</v>
      </c>
      <c r="E753" s="28" t="s">
        <v>224</v>
      </c>
      <c r="F753" s="18">
        <v>52</v>
      </c>
      <c r="G753" s="28" t="s">
        <v>57</v>
      </c>
      <c r="H753" s="49">
        <v>1</v>
      </c>
      <c r="I753" s="29">
        <v>14579.468685705522</v>
      </c>
      <c r="J753" s="29" t="e">
        <f>VLOOKUP(F753,'rates - 26Q3'!$F$9:$J$1062,6,FALSE)</f>
        <v>#REF!</v>
      </c>
      <c r="K753" s="29">
        <v>1188</v>
      </c>
      <c r="L753" s="30" t="e">
        <f t="shared" si="11"/>
        <v>#REF!</v>
      </c>
      <c r="M753" s="53">
        <v>3271.0018066086177</v>
      </c>
      <c r="N753" s="54">
        <v>7067.0155721923093</v>
      </c>
      <c r="O753" s="55"/>
      <c r="P753" s="56"/>
      <c r="Q753" s="56"/>
    </row>
    <row r="754" spans="1:17">
      <c r="A754" s="27">
        <v>488</v>
      </c>
      <c r="B754" s="18">
        <v>488219065</v>
      </c>
      <c r="C754" s="28" t="s">
        <v>438</v>
      </c>
      <c r="D754" s="18">
        <v>219</v>
      </c>
      <c r="E754" s="28" t="s">
        <v>224</v>
      </c>
      <c r="F754" s="18">
        <v>65</v>
      </c>
      <c r="G754" s="28" t="s">
        <v>70</v>
      </c>
      <c r="H754" s="49">
        <v>4</v>
      </c>
      <c r="I754" s="29">
        <v>14998</v>
      </c>
      <c r="J754" s="29" t="e">
        <f>VLOOKUP(F754,'rates - 26Q3'!$F$9:$J$1062,6,FALSE)</f>
        <v>#REF!</v>
      </c>
      <c r="K754" s="29">
        <v>1188</v>
      </c>
      <c r="L754" s="30" t="e">
        <f t="shared" si="11"/>
        <v>#REF!</v>
      </c>
      <c r="M754" s="53">
        <v>4744.7807382411738</v>
      </c>
      <c r="N754" s="54">
        <v>11043.135925527189</v>
      </c>
      <c r="O754" s="55"/>
      <c r="P754" s="56"/>
      <c r="Q754" s="56"/>
    </row>
    <row r="755" spans="1:17">
      <c r="A755" s="27">
        <v>488</v>
      </c>
      <c r="B755" s="18">
        <v>488219082</v>
      </c>
      <c r="C755" s="28" t="s">
        <v>438</v>
      </c>
      <c r="D755" s="18">
        <v>219</v>
      </c>
      <c r="E755" s="28" t="s">
        <v>224</v>
      </c>
      <c r="F755" s="18">
        <v>82</v>
      </c>
      <c r="G755" s="28" t="s">
        <v>87</v>
      </c>
      <c r="H755" s="49">
        <v>2</v>
      </c>
      <c r="I755" s="29">
        <v>13016.780711919793</v>
      </c>
      <c r="J755" s="29" t="e">
        <f>VLOOKUP(F755,'rates - 26Q3'!$F$9:$J$1062,6,FALSE)</f>
        <v>#REF!</v>
      </c>
      <c r="K755" s="29">
        <v>1188</v>
      </c>
      <c r="L755" s="30" t="e">
        <f t="shared" si="11"/>
        <v>#REF!</v>
      </c>
      <c r="M755" s="53">
        <v>2806.4355168008733</v>
      </c>
      <c r="N755" s="54">
        <v>6436.9939517472376</v>
      </c>
      <c r="O755" s="55"/>
      <c r="P755" s="56"/>
      <c r="Q755" s="56"/>
    </row>
    <row r="756" spans="1:17">
      <c r="A756" s="27">
        <v>488</v>
      </c>
      <c r="B756" s="18">
        <v>488219083</v>
      </c>
      <c r="C756" s="28" t="s">
        <v>438</v>
      </c>
      <c r="D756" s="18">
        <v>219</v>
      </c>
      <c r="E756" s="28" t="s">
        <v>224</v>
      </c>
      <c r="F756" s="18">
        <v>83</v>
      </c>
      <c r="G756" s="28" t="s">
        <v>88</v>
      </c>
      <c r="H756" s="49">
        <v>4</v>
      </c>
      <c r="I756" s="29">
        <v>14150</v>
      </c>
      <c r="J756" s="29" t="e">
        <f>VLOOKUP(F756,'rates - 26Q3'!$F$9:$J$1062,6,FALSE)</f>
        <v>#REF!</v>
      </c>
      <c r="K756" s="29">
        <v>1188</v>
      </c>
      <c r="L756" s="30" t="e">
        <f t="shared" si="11"/>
        <v>#REF!</v>
      </c>
      <c r="M756" s="53">
        <v>502.71406203656807</v>
      </c>
      <c r="N756" s="54">
        <v>2704.2862701169543</v>
      </c>
      <c r="O756" s="55"/>
      <c r="P756" s="56"/>
      <c r="Q756" s="56"/>
    </row>
    <row r="757" spans="1:17">
      <c r="A757" s="27">
        <v>488</v>
      </c>
      <c r="B757" s="18">
        <v>488219088</v>
      </c>
      <c r="C757" s="28" t="s">
        <v>438</v>
      </c>
      <c r="D757" s="18">
        <v>219</v>
      </c>
      <c r="E757" s="28" t="s">
        <v>224</v>
      </c>
      <c r="F757" s="18">
        <v>88</v>
      </c>
      <c r="G757" s="28" t="s">
        <v>93</v>
      </c>
      <c r="H757" s="49">
        <v>1</v>
      </c>
      <c r="I757" s="29">
        <v>13522.748360704687</v>
      </c>
      <c r="J757" s="29" t="e">
        <f>VLOOKUP(F757,'rates - 26Q3'!$F$9:$J$1062,6,FALSE)</f>
        <v>#REF!</v>
      </c>
      <c r="K757" s="29">
        <v>1188</v>
      </c>
      <c r="L757" s="30" t="e">
        <f t="shared" si="11"/>
        <v>#REF!</v>
      </c>
      <c r="M757" s="53">
        <v>2537.0235637155965</v>
      </c>
      <c r="N757" s="54">
        <v>4576.8961942112855</v>
      </c>
      <c r="O757" s="55"/>
      <c r="P757" s="56"/>
      <c r="Q757" s="56"/>
    </row>
    <row r="758" spans="1:17">
      <c r="A758" s="27">
        <v>488</v>
      </c>
      <c r="B758" s="18">
        <v>488219122</v>
      </c>
      <c r="C758" s="28" t="s">
        <v>438</v>
      </c>
      <c r="D758" s="18">
        <v>219</v>
      </c>
      <c r="E758" s="28" t="s">
        <v>224</v>
      </c>
      <c r="F758" s="18">
        <v>122</v>
      </c>
      <c r="G758" s="28" t="s">
        <v>127</v>
      </c>
      <c r="H758" s="49">
        <v>23</v>
      </c>
      <c r="I758" s="29">
        <v>13729</v>
      </c>
      <c r="J758" s="29" t="e">
        <f>VLOOKUP(F758,'rates - 26Q3'!$F$9:$J$1062,6,FALSE)</f>
        <v>#REF!</v>
      </c>
      <c r="K758" s="29">
        <v>1188</v>
      </c>
      <c r="L758" s="30" t="e">
        <f t="shared" si="11"/>
        <v>#REF!</v>
      </c>
      <c r="M758" s="53">
        <v>1815.7418399651342</v>
      </c>
      <c r="N758" s="54">
        <v>4721.4146305878785</v>
      </c>
      <c r="O758" s="55"/>
      <c r="P758" s="56"/>
      <c r="Q758" s="56"/>
    </row>
    <row r="759" spans="1:17">
      <c r="A759" s="27">
        <v>488</v>
      </c>
      <c r="B759" s="18">
        <v>488219131</v>
      </c>
      <c r="C759" s="28" t="s">
        <v>438</v>
      </c>
      <c r="D759" s="18">
        <v>219</v>
      </c>
      <c r="E759" s="28" t="s">
        <v>224</v>
      </c>
      <c r="F759" s="18">
        <v>131</v>
      </c>
      <c r="G759" s="28" t="s">
        <v>136</v>
      </c>
      <c r="H759" s="49">
        <v>4</v>
      </c>
      <c r="I759" s="29">
        <v>13279</v>
      </c>
      <c r="J759" s="29" t="e">
        <f>VLOOKUP(F759,'rates - 26Q3'!$F$9:$J$1062,6,FALSE)</f>
        <v>#REF!</v>
      </c>
      <c r="K759" s="29">
        <v>1188</v>
      </c>
      <c r="L759" s="30" t="e">
        <f t="shared" si="11"/>
        <v>#REF!</v>
      </c>
      <c r="M759" s="53">
        <v>2273.9759812210523</v>
      </c>
      <c r="N759" s="54">
        <v>8576.6479060063139</v>
      </c>
      <c r="O759" s="55"/>
      <c r="P759" s="56"/>
      <c r="Q759" s="56"/>
    </row>
    <row r="760" spans="1:17">
      <c r="A760" s="27">
        <v>488</v>
      </c>
      <c r="B760" s="18">
        <v>488219133</v>
      </c>
      <c r="C760" s="28" t="s">
        <v>438</v>
      </c>
      <c r="D760" s="18">
        <v>219</v>
      </c>
      <c r="E760" s="28" t="s">
        <v>224</v>
      </c>
      <c r="F760" s="18">
        <v>133</v>
      </c>
      <c r="G760" s="28" t="s">
        <v>138</v>
      </c>
      <c r="H760" s="49">
        <v>44</v>
      </c>
      <c r="I760" s="29">
        <v>14974</v>
      </c>
      <c r="J760" s="29" t="e">
        <f>VLOOKUP(F760,'rates - 26Q3'!$F$9:$J$1062,6,FALSE)</f>
        <v>#REF!</v>
      </c>
      <c r="K760" s="29">
        <v>1188</v>
      </c>
      <c r="L760" s="30" t="e">
        <f t="shared" si="11"/>
        <v>#REF!</v>
      </c>
      <c r="M760" s="53">
        <v>281.5070254705206</v>
      </c>
      <c r="N760" s="54">
        <v>4692.9289960579154</v>
      </c>
      <c r="O760" s="55"/>
      <c r="P760" s="56"/>
      <c r="Q760" s="56"/>
    </row>
    <row r="761" spans="1:17">
      <c r="A761" s="27">
        <v>488</v>
      </c>
      <c r="B761" s="18">
        <v>488219142</v>
      </c>
      <c r="C761" s="28" t="s">
        <v>438</v>
      </c>
      <c r="D761" s="18">
        <v>219</v>
      </c>
      <c r="E761" s="28" t="s">
        <v>224</v>
      </c>
      <c r="F761" s="18">
        <v>142</v>
      </c>
      <c r="G761" s="28" t="s">
        <v>147</v>
      </c>
      <c r="H761" s="49">
        <v>10</v>
      </c>
      <c r="I761" s="29">
        <v>14183</v>
      </c>
      <c r="J761" s="29" t="e">
        <f>VLOOKUP(F761,'rates - 26Q3'!$F$9:$J$1062,6,FALSE)</f>
        <v>#REF!</v>
      </c>
      <c r="K761" s="29">
        <v>1188</v>
      </c>
      <c r="L761" s="30" t="e">
        <f t="shared" si="11"/>
        <v>#REF!</v>
      </c>
      <c r="M761" s="53">
        <v>6935.2926556034217</v>
      </c>
      <c r="N761" s="54">
        <v>13251.486856680163</v>
      </c>
      <c r="O761" s="55"/>
      <c r="P761" s="56"/>
      <c r="Q761" s="56"/>
    </row>
    <row r="762" spans="1:17">
      <c r="A762" s="27">
        <v>488</v>
      </c>
      <c r="B762" s="18">
        <v>488219145</v>
      </c>
      <c r="C762" s="28" t="s">
        <v>438</v>
      </c>
      <c r="D762" s="18">
        <v>219</v>
      </c>
      <c r="E762" s="28" t="s">
        <v>224</v>
      </c>
      <c r="F762" s="18">
        <v>145</v>
      </c>
      <c r="G762" s="28" t="s">
        <v>150</v>
      </c>
      <c r="H762" s="49">
        <v>4</v>
      </c>
      <c r="I762" s="29">
        <v>13638</v>
      </c>
      <c r="J762" s="29" t="e">
        <f>VLOOKUP(F762,'rates - 26Q3'!$F$9:$J$1062,6,FALSE)</f>
        <v>#REF!</v>
      </c>
      <c r="K762" s="29">
        <v>1188</v>
      </c>
      <c r="L762" s="30" t="e">
        <f t="shared" si="11"/>
        <v>#REF!</v>
      </c>
      <c r="M762" s="53">
        <v>1583.5271432688642</v>
      </c>
      <c r="N762" s="54">
        <v>4176.6339033561198</v>
      </c>
      <c r="O762" s="55"/>
      <c r="P762" s="56"/>
      <c r="Q762" s="56"/>
    </row>
    <row r="763" spans="1:17">
      <c r="A763" s="27">
        <v>488</v>
      </c>
      <c r="B763" s="18">
        <v>488219171</v>
      </c>
      <c r="C763" s="28" t="s">
        <v>438</v>
      </c>
      <c r="D763" s="18">
        <v>219</v>
      </c>
      <c r="E763" s="28" t="s">
        <v>224</v>
      </c>
      <c r="F763" s="18">
        <v>171</v>
      </c>
      <c r="G763" s="28" t="s">
        <v>176</v>
      </c>
      <c r="H763" s="49">
        <v>12</v>
      </c>
      <c r="I763" s="29">
        <v>16304</v>
      </c>
      <c r="J763" s="29" t="e">
        <f>VLOOKUP(F763,'rates - 26Q3'!$F$9:$J$1062,6,FALSE)</f>
        <v>#REF!</v>
      </c>
      <c r="K763" s="29">
        <v>1188</v>
      </c>
      <c r="L763" s="30" t="e">
        <f t="shared" si="11"/>
        <v>#REF!</v>
      </c>
      <c r="M763" s="53">
        <v>2091.6160053086423</v>
      </c>
      <c r="N763" s="54">
        <v>5448.4249006678292</v>
      </c>
      <c r="O763" s="55"/>
      <c r="P763" s="56"/>
      <c r="Q763" s="56"/>
    </row>
    <row r="764" spans="1:17">
      <c r="A764" s="27">
        <v>488</v>
      </c>
      <c r="B764" s="18">
        <v>488219219</v>
      </c>
      <c r="C764" s="28" t="s">
        <v>438</v>
      </c>
      <c r="D764" s="18">
        <v>219</v>
      </c>
      <c r="E764" s="28" t="s">
        <v>224</v>
      </c>
      <c r="F764" s="18">
        <v>219</v>
      </c>
      <c r="G764" s="28" t="s">
        <v>224</v>
      </c>
      <c r="H764" s="49">
        <v>3</v>
      </c>
      <c r="I764" s="29">
        <v>14381</v>
      </c>
      <c r="J764" s="29" t="e">
        <f>VLOOKUP(F764,'rates - 26Q3'!$F$9:$J$1062,6,FALSE)</f>
        <v>#REF!</v>
      </c>
      <c r="K764" s="29">
        <v>1188</v>
      </c>
      <c r="L764" s="30" t="e">
        <f t="shared" si="11"/>
        <v>#REF!</v>
      </c>
      <c r="M764" s="53">
        <v>4798.788921886251</v>
      </c>
      <c r="N764" s="54">
        <v>7352.9785821589321</v>
      </c>
      <c r="O764" s="55"/>
      <c r="P764" s="56"/>
      <c r="Q764" s="56"/>
    </row>
    <row r="765" spans="1:17">
      <c r="A765" s="27">
        <v>488</v>
      </c>
      <c r="B765" s="18">
        <v>488219231</v>
      </c>
      <c r="C765" s="28" t="s">
        <v>438</v>
      </c>
      <c r="D765" s="18">
        <v>219</v>
      </c>
      <c r="E765" s="28" t="s">
        <v>224</v>
      </c>
      <c r="F765" s="18">
        <v>231</v>
      </c>
      <c r="G765" s="28" t="s">
        <v>236</v>
      </c>
      <c r="H765" s="49">
        <v>15</v>
      </c>
      <c r="I765" s="29">
        <v>14180</v>
      </c>
      <c r="J765" s="29" t="e">
        <f>VLOOKUP(F765,'rates - 26Q3'!$F$9:$J$1062,6,FALSE)</f>
        <v>#REF!</v>
      </c>
      <c r="K765" s="29">
        <v>1188</v>
      </c>
      <c r="L765" s="30" t="e">
        <f t="shared" si="11"/>
        <v>#REF!</v>
      </c>
      <c r="M765" s="53">
        <v>468.87538159913311</v>
      </c>
      <c r="N765" s="54">
        <v>4916.2467455404367</v>
      </c>
      <c r="O765" s="55"/>
      <c r="P765" s="56"/>
      <c r="Q765" s="56"/>
    </row>
    <row r="766" spans="1:17">
      <c r="A766" s="27">
        <v>488</v>
      </c>
      <c r="B766" s="18">
        <v>488219239</v>
      </c>
      <c r="C766" s="28" t="s">
        <v>438</v>
      </c>
      <c r="D766" s="18">
        <v>219</v>
      </c>
      <c r="E766" s="28" t="s">
        <v>224</v>
      </c>
      <c r="F766" s="18">
        <v>239</v>
      </c>
      <c r="G766" s="28" t="s">
        <v>244</v>
      </c>
      <c r="H766" s="49">
        <v>9</v>
      </c>
      <c r="I766" s="29">
        <v>16876</v>
      </c>
      <c r="J766" s="29" t="e">
        <f>VLOOKUP(F766,'rates - 26Q3'!$F$9:$J$1062,6,FALSE)</f>
        <v>#REF!</v>
      </c>
      <c r="K766" s="29">
        <v>1188</v>
      </c>
      <c r="L766" s="30" t="e">
        <f t="shared" si="11"/>
        <v>#REF!</v>
      </c>
      <c r="M766" s="53">
        <v>3184.6459148450413</v>
      </c>
      <c r="N766" s="54">
        <v>6650.0639438499129</v>
      </c>
      <c r="O766" s="55"/>
      <c r="P766" s="56"/>
      <c r="Q766" s="56"/>
    </row>
    <row r="767" spans="1:17">
      <c r="A767" s="27">
        <v>488</v>
      </c>
      <c r="B767" s="18">
        <v>488219243</v>
      </c>
      <c r="C767" s="28" t="s">
        <v>438</v>
      </c>
      <c r="D767" s="18">
        <v>219</v>
      </c>
      <c r="E767" s="28" t="s">
        <v>224</v>
      </c>
      <c r="F767" s="18">
        <v>243</v>
      </c>
      <c r="G767" s="28" t="s">
        <v>248</v>
      </c>
      <c r="H767" s="49">
        <v>40</v>
      </c>
      <c r="I767" s="29">
        <v>14955</v>
      </c>
      <c r="J767" s="29" t="e">
        <f>VLOOKUP(F767,'rates - 26Q3'!$F$9:$J$1062,6,FALSE)</f>
        <v>#REF!</v>
      </c>
      <c r="K767" s="29">
        <v>1188</v>
      </c>
      <c r="L767" s="30" t="e">
        <f t="shared" si="11"/>
        <v>#REF!</v>
      </c>
      <c r="M767" s="53">
        <v>1606.0365329247252</v>
      </c>
      <c r="N767" s="54">
        <v>3643.2338295908485</v>
      </c>
      <c r="O767" s="55"/>
      <c r="P767" s="56"/>
      <c r="Q767" s="56"/>
    </row>
    <row r="768" spans="1:17">
      <c r="A768" s="27">
        <v>488</v>
      </c>
      <c r="B768" s="18">
        <v>488219244</v>
      </c>
      <c r="C768" s="28" t="s">
        <v>438</v>
      </c>
      <c r="D768" s="18">
        <v>219</v>
      </c>
      <c r="E768" s="28" t="s">
        <v>224</v>
      </c>
      <c r="F768" s="18">
        <v>244</v>
      </c>
      <c r="G768" s="28" t="s">
        <v>249</v>
      </c>
      <c r="H768" s="49">
        <v>160</v>
      </c>
      <c r="I768" s="29">
        <v>17239</v>
      </c>
      <c r="J768" s="29" t="e">
        <f>VLOOKUP(F768,'rates - 26Q3'!$F$9:$J$1062,6,FALSE)</f>
        <v>#REF!</v>
      </c>
      <c r="K768" s="29">
        <v>1188</v>
      </c>
      <c r="L768" s="30" t="e">
        <f t="shared" si="11"/>
        <v>#REF!</v>
      </c>
      <c r="M768" s="53">
        <v>4263.8118501268546</v>
      </c>
      <c r="N768" s="54">
        <v>6985.0601610000995</v>
      </c>
      <c r="O768" s="55"/>
      <c r="P768" s="56"/>
      <c r="Q768" s="56"/>
    </row>
    <row r="769" spans="1:17">
      <c r="A769" s="27">
        <v>488</v>
      </c>
      <c r="B769" s="18">
        <v>488219251</v>
      </c>
      <c r="C769" s="28" t="s">
        <v>438</v>
      </c>
      <c r="D769" s="18">
        <v>219</v>
      </c>
      <c r="E769" s="28" t="s">
        <v>224</v>
      </c>
      <c r="F769" s="18">
        <v>251</v>
      </c>
      <c r="G769" s="28" t="s">
        <v>256</v>
      </c>
      <c r="H769" s="49">
        <v>103</v>
      </c>
      <c r="I769" s="29">
        <v>15461</v>
      </c>
      <c r="J769" s="29" t="e">
        <f>VLOOKUP(F769,'rates - 26Q3'!$F$9:$J$1062,6,FALSE)</f>
        <v>#REF!</v>
      </c>
      <c r="K769" s="29">
        <v>1188</v>
      </c>
      <c r="L769" s="30" t="e">
        <f t="shared" si="11"/>
        <v>#REF!</v>
      </c>
      <c r="M769" s="53">
        <v>1991.937853901778</v>
      </c>
      <c r="N769" s="54">
        <v>4289.0964957114156</v>
      </c>
      <c r="O769" s="55"/>
      <c r="P769" s="56"/>
      <c r="Q769" s="56"/>
    </row>
    <row r="770" spans="1:17">
      <c r="A770" s="27">
        <v>488</v>
      </c>
      <c r="B770" s="18">
        <v>488219264</v>
      </c>
      <c r="C770" s="28" t="s">
        <v>438</v>
      </c>
      <c r="D770" s="18">
        <v>219</v>
      </c>
      <c r="E770" s="28" t="s">
        <v>224</v>
      </c>
      <c r="F770" s="18">
        <v>264</v>
      </c>
      <c r="G770" s="28" t="s">
        <v>269</v>
      </c>
      <c r="H770" s="49">
        <v>7</v>
      </c>
      <c r="I770" s="29">
        <v>12556</v>
      </c>
      <c r="J770" s="29" t="e">
        <f>VLOOKUP(F770,'rates - 26Q3'!$F$9:$J$1062,6,FALSE)</f>
        <v>#REF!</v>
      </c>
      <c r="K770" s="29">
        <v>1188</v>
      </c>
      <c r="L770" s="30" t="e">
        <f t="shared" si="11"/>
        <v>#REF!</v>
      </c>
      <c r="M770" s="53">
        <v>3370.1722612658523</v>
      </c>
      <c r="N770" s="54">
        <v>7096.6506785488527</v>
      </c>
      <c r="O770" s="55"/>
      <c r="P770" s="56"/>
      <c r="Q770" s="56"/>
    </row>
    <row r="771" spans="1:17">
      <c r="A771" s="27">
        <v>488</v>
      </c>
      <c r="B771" s="18">
        <v>488219285</v>
      </c>
      <c r="C771" s="28" t="s">
        <v>438</v>
      </c>
      <c r="D771" s="18">
        <v>219</v>
      </c>
      <c r="E771" s="28" t="s">
        <v>224</v>
      </c>
      <c r="F771" s="18">
        <v>285</v>
      </c>
      <c r="G771" s="28" t="s">
        <v>290</v>
      </c>
      <c r="H771" s="49">
        <v>4</v>
      </c>
      <c r="I771" s="29">
        <v>14713</v>
      </c>
      <c r="J771" s="29" t="e">
        <f>VLOOKUP(F771,'rates - 26Q3'!$F$9:$J$1062,6,FALSE)</f>
        <v>#REF!</v>
      </c>
      <c r="K771" s="29">
        <v>1188</v>
      </c>
      <c r="L771" s="30" t="e">
        <f t="shared" si="11"/>
        <v>#REF!</v>
      </c>
      <c r="M771" s="53">
        <v>2454.1353972170582</v>
      </c>
      <c r="N771" s="54">
        <v>4506.1952499824911</v>
      </c>
      <c r="O771" s="55"/>
      <c r="P771" s="56"/>
      <c r="Q771" s="56"/>
    </row>
    <row r="772" spans="1:17">
      <c r="A772" s="27">
        <v>488</v>
      </c>
      <c r="B772" s="18">
        <v>488219293</v>
      </c>
      <c r="C772" s="28" t="s">
        <v>438</v>
      </c>
      <c r="D772" s="18">
        <v>219</v>
      </c>
      <c r="E772" s="28" t="s">
        <v>224</v>
      </c>
      <c r="F772" s="18">
        <v>293</v>
      </c>
      <c r="G772" s="28" t="s">
        <v>298</v>
      </c>
      <c r="H772" s="49">
        <v>4</v>
      </c>
      <c r="I772" s="29">
        <v>21027</v>
      </c>
      <c r="J772" s="29" t="e">
        <f>VLOOKUP(F772,'rates - 26Q3'!$F$9:$J$1062,6,FALSE)</f>
        <v>#REF!</v>
      </c>
      <c r="K772" s="29">
        <v>1188</v>
      </c>
      <c r="L772" s="30" t="e">
        <f t="shared" si="11"/>
        <v>#REF!</v>
      </c>
      <c r="M772" s="53">
        <v>0</v>
      </c>
      <c r="N772" s="54">
        <v>1805.704373975037</v>
      </c>
      <c r="O772" s="55"/>
      <c r="P772" s="56"/>
      <c r="Q772" s="56"/>
    </row>
    <row r="773" spans="1:17">
      <c r="A773" s="27">
        <v>488</v>
      </c>
      <c r="B773" s="18">
        <v>488219336</v>
      </c>
      <c r="C773" s="28" t="s">
        <v>438</v>
      </c>
      <c r="D773" s="18">
        <v>219</v>
      </c>
      <c r="E773" s="28" t="s">
        <v>224</v>
      </c>
      <c r="F773" s="18">
        <v>336</v>
      </c>
      <c r="G773" s="28" t="s">
        <v>341</v>
      </c>
      <c r="H773" s="49">
        <v>258</v>
      </c>
      <c r="I773" s="29">
        <v>14312</v>
      </c>
      <c r="J773" s="29" t="e">
        <f>VLOOKUP(F773,'rates - 26Q3'!$F$9:$J$1062,6,FALSE)</f>
        <v>#REF!</v>
      </c>
      <c r="K773" s="29">
        <v>1188</v>
      </c>
      <c r="L773" s="30" t="e">
        <f t="shared" si="11"/>
        <v>#REF!</v>
      </c>
      <c r="M773" s="53">
        <v>271.26855851400978</v>
      </c>
      <c r="N773" s="54">
        <v>3782.9303413274502</v>
      </c>
      <c r="O773" s="55"/>
      <c r="P773" s="56"/>
      <c r="Q773" s="56"/>
    </row>
    <row r="774" spans="1:17">
      <c r="A774" s="27">
        <v>488</v>
      </c>
      <c r="B774" s="18">
        <v>488219625</v>
      </c>
      <c r="C774" s="28" t="s">
        <v>438</v>
      </c>
      <c r="D774" s="18">
        <v>219</v>
      </c>
      <c r="E774" s="28" t="s">
        <v>224</v>
      </c>
      <c r="F774" s="18">
        <v>625</v>
      </c>
      <c r="G774" s="28" t="s">
        <v>368</v>
      </c>
      <c r="H774" s="49">
        <v>9</v>
      </c>
      <c r="I774" s="29">
        <v>14374</v>
      </c>
      <c r="J774" s="29" t="e">
        <f>VLOOKUP(F774,'rates - 26Q3'!$F$9:$J$1062,6,FALSE)</f>
        <v>#REF!</v>
      </c>
      <c r="K774" s="29">
        <v>1188</v>
      </c>
      <c r="L774" s="30" t="e">
        <f t="shared" si="11"/>
        <v>#REF!</v>
      </c>
      <c r="M774" s="53">
        <v>771.04027104524903</v>
      </c>
      <c r="N774" s="54">
        <v>2713.4806429559139</v>
      </c>
      <c r="O774" s="55"/>
      <c r="P774" s="56"/>
      <c r="Q774" s="56"/>
    </row>
    <row r="775" spans="1:17">
      <c r="A775" s="27">
        <v>488</v>
      </c>
      <c r="B775" s="18">
        <v>488219760</v>
      </c>
      <c r="C775" s="28" t="s">
        <v>438</v>
      </c>
      <c r="D775" s="18">
        <v>219</v>
      </c>
      <c r="E775" s="28" t="s">
        <v>224</v>
      </c>
      <c r="F775" s="18">
        <v>760</v>
      </c>
      <c r="G775" s="28" t="s">
        <v>406</v>
      </c>
      <c r="H775" s="49">
        <v>6</v>
      </c>
      <c r="I775" s="29">
        <v>16415</v>
      </c>
      <c r="J775" s="29" t="e">
        <f>VLOOKUP(F775,'rates - 26Q3'!$F$9:$J$1062,6,FALSE)</f>
        <v>#REF!</v>
      </c>
      <c r="K775" s="29">
        <v>1188</v>
      </c>
      <c r="L775" s="30" t="e">
        <f t="shared" si="11"/>
        <v>#REF!</v>
      </c>
      <c r="M775" s="53">
        <v>727.02284777770183</v>
      </c>
      <c r="N775" s="54">
        <v>4174.3524124301366</v>
      </c>
      <c r="O775" s="55"/>
      <c r="P775" s="56"/>
      <c r="Q775" s="56"/>
    </row>
    <row r="776" spans="1:17">
      <c r="A776" s="27">
        <v>488</v>
      </c>
      <c r="B776" s="18">
        <v>488219780</v>
      </c>
      <c r="C776" s="28" t="s">
        <v>438</v>
      </c>
      <c r="D776" s="18">
        <v>219</v>
      </c>
      <c r="E776" s="28" t="s">
        <v>224</v>
      </c>
      <c r="F776" s="18">
        <v>780</v>
      </c>
      <c r="G776" s="28" t="s">
        <v>416</v>
      </c>
      <c r="H776" s="49">
        <v>60</v>
      </c>
      <c r="I776" s="29">
        <v>13926</v>
      </c>
      <c r="J776" s="29" t="e">
        <f>VLOOKUP(F776,'rates - 26Q3'!$F$9:$J$1062,6,FALSE)</f>
        <v>#REF!</v>
      </c>
      <c r="K776" s="29">
        <v>1188</v>
      </c>
      <c r="L776" s="30" t="e">
        <f t="shared" si="11"/>
        <v>#REF!</v>
      </c>
      <c r="M776" s="53">
        <v>271.15401724042931</v>
      </c>
      <c r="N776" s="54">
        <v>3894.3604955946394</v>
      </c>
      <c r="O776" s="55"/>
      <c r="P776" s="56"/>
      <c r="Q776" s="56"/>
    </row>
    <row r="777" spans="1:17">
      <c r="A777" s="27">
        <v>489</v>
      </c>
      <c r="B777" s="18">
        <v>489020020</v>
      </c>
      <c r="C777" s="28" t="s">
        <v>511</v>
      </c>
      <c r="D777" s="18">
        <v>20</v>
      </c>
      <c r="E777" s="28" t="s">
        <v>25</v>
      </c>
      <c r="F777" s="18">
        <v>20</v>
      </c>
      <c r="G777" s="28" t="s">
        <v>25</v>
      </c>
      <c r="H777" s="49">
        <v>281</v>
      </c>
      <c r="I777" s="29">
        <v>15654</v>
      </c>
      <c r="J777" s="29" t="e">
        <f>VLOOKUP(F777,'rates - 26Q3'!$F$9:$J$1062,6,FALSE)</f>
        <v>#REF!</v>
      </c>
      <c r="K777" s="29">
        <v>1188</v>
      </c>
      <c r="L777" s="30" t="e">
        <f t="shared" si="11"/>
        <v>#REF!</v>
      </c>
      <c r="M777" s="53">
        <v>2583.7198328296981</v>
      </c>
      <c r="N777" s="54">
        <v>4892.3324922685315</v>
      </c>
      <c r="O777" s="55"/>
      <c r="P777" s="56"/>
      <c r="Q777" s="56"/>
    </row>
    <row r="778" spans="1:17">
      <c r="A778" s="27">
        <v>489</v>
      </c>
      <c r="B778" s="18">
        <v>489020036</v>
      </c>
      <c r="C778" s="28" t="s">
        <v>511</v>
      </c>
      <c r="D778" s="18">
        <v>20</v>
      </c>
      <c r="E778" s="28" t="s">
        <v>25</v>
      </c>
      <c r="F778" s="18">
        <v>36</v>
      </c>
      <c r="G778" s="28" t="s">
        <v>41</v>
      </c>
      <c r="H778" s="49">
        <v>68</v>
      </c>
      <c r="I778" s="29">
        <v>14437</v>
      </c>
      <c r="J778" s="29" t="e">
        <f>VLOOKUP(F778,'rates - 26Q3'!$F$9:$J$1062,6,FALSE)</f>
        <v>#REF!</v>
      </c>
      <c r="K778" s="29">
        <v>1188</v>
      </c>
      <c r="L778" s="30" t="e">
        <f t="shared" ref="L778:L841" si="12">SUM(I778:K778)</f>
        <v>#REF!</v>
      </c>
      <c r="M778" s="53">
        <v>4303.3612127249216</v>
      </c>
      <c r="N778" s="54">
        <v>7175.4787471527452</v>
      </c>
      <c r="O778" s="55"/>
      <c r="P778" s="56"/>
      <c r="Q778" s="56"/>
    </row>
    <row r="779" spans="1:17">
      <c r="A779" s="27">
        <v>489</v>
      </c>
      <c r="B779" s="18">
        <v>489020082</v>
      </c>
      <c r="C779" s="28" t="s">
        <v>511</v>
      </c>
      <c r="D779" s="18">
        <v>20</v>
      </c>
      <c r="E779" s="28" t="s">
        <v>25</v>
      </c>
      <c r="F779" s="18">
        <v>82</v>
      </c>
      <c r="G779" s="28" t="s">
        <v>87</v>
      </c>
      <c r="H779" s="49">
        <v>1</v>
      </c>
      <c r="I779" s="29">
        <v>12989</v>
      </c>
      <c r="J779" s="29" t="e">
        <f>VLOOKUP(F779,'rates - 26Q3'!$F$9:$J$1062,6,FALSE)</f>
        <v>#REF!</v>
      </c>
      <c r="K779" s="29">
        <v>1188</v>
      </c>
      <c r="L779" s="30" t="e">
        <f t="shared" si="12"/>
        <v>#REF!</v>
      </c>
      <c r="M779" s="53">
        <v>2800.4459577586495</v>
      </c>
      <c r="N779" s="54">
        <v>6423.2559716306023</v>
      </c>
      <c r="O779" s="55"/>
      <c r="P779" s="56"/>
      <c r="Q779" s="56"/>
    </row>
    <row r="780" spans="1:17">
      <c r="A780" s="27">
        <v>489</v>
      </c>
      <c r="B780" s="18">
        <v>489020096</v>
      </c>
      <c r="C780" s="28" t="s">
        <v>511</v>
      </c>
      <c r="D780" s="18">
        <v>20</v>
      </c>
      <c r="E780" s="28" t="s">
        <v>25</v>
      </c>
      <c r="F780" s="18">
        <v>96</v>
      </c>
      <c r="G780" s="28" t="s">
        <v>101</v>
      </c>
      <c r="H780" s="49">
        <v>90</v>
      </c>
      <c r="I780" s="29">
        <v>14078</v>
      </c>
      <c r="J780" s="29" t="e">
        <f>VLOOKUP(F780,'rates - 26Q3'!$F$9:$J$1062,6,FALSE)</f>
        <v>#REF!</v>
      </c>
      <c r="K780" s="29">
        <v>1188</v>
      </c>
      <c r="L780" s="30" t="e">
        <f t="shared" si="12"/>
        <v>#REF!</v>
      </c>
      <c r="M780" s="53">
        <v>5578.3179586711522</v>
      </c>
      <c r="N780" s="54">
        <v>9548.5619972358618</v>
      </c>
      <c r="O780" s="55"/>
      <c r="P780" s="56"/>
      <c r="Q780" s="56"/>
    </row>
    <row r="781" spans="1:17">
      <c r="A781" s="27">
        <v>489</v>
      </c>
      <c r="B781" s="18">
        <v>489020122</v>
      </c>
      <c r="C781" s="28" t="s">
        <v>511</v>
      </c>
      <c r="D781" s="18">
        <v>20</v>
      </c>
      <c r="E781" s="28" t="s">
        <v>25</v>
      </c>
      <c r="F781" s="18">
        <v>122</v>
      </c>
      <c r="G781" s="28" t="s">
        <v>127</v>
      </c>
      <c r="H781" s="49">
        <v>1</v>
      </c>
      <c r="I781" s="29">
        <v>12989</v>
      </c>
      <c r="J781" s="29" t="e">
        <f>VLOOKUP(F781,'rates - 26Q3'!$F$9:$J$1062,6,FALSE)</f>
        <v>#REF!</v>
      </c>
      <c r="K781" s="29">
        <v>1188</v>
      </c>
      <c r="L781" s="30" t="e">
        <f t="shared" si="12"/>
        <v>#REF!</v>
      </c>
      <c r="M781" s="53">
        <v>1717.872442225007</v>
      </c>
      <c r="N781" s="54">
        <v>4466.9280090833963</v>
      </c>
      <c r="O781" s="55"/>
      <c r="P781" s="56"/>
      <c r="Q781" s="56"/>
    </row>
    <row r="782" spans="1:17">
      <c r="A782" s="27">
        <v>489</v>
      </c>
      <c r="B782" s="18">
        <v>489020172</v>
      </c>
      <c r="C782" s="28" t="s">
        <v>511</v>
      </c>
      <c r="D782" s="18">
        <v>20</v>
      </c>
      <c r="E782" s="28" t="s">
        <v>25</v>
      </c>
      <c r="F782" s="18">
        <v>172</v>
      </c>
      <c r="G782" s="28" t="s">
        <v>177</v>
      </c>
      <c r="H782" s="49">
        <v>36</v>
      </c>
      <c r="I782" s="29">
        <v>14445</v>
      </c>
      <c r="J782" s="29" t="e">
        <f>VLOOKUP(F782,'rates - 26Q3'!$F$9:$J$1062,6,FALSE)</f>
        <v>#REF!</v>
      </c>
      <c r="K782" s="29">
        <v>1188</v>
      </c>
      <c r="L782" s="30" t="e">
        <f t="shared" si="12"/>
        <v>#REF!</v>
      </c>
      <c r="M782" s="53">
        <v>5994.6434322780733</v>
      </c>
      <c r="N782" s="54">
        <v>12252.001106716867</v>
      </c>
      <c r="O782" s="55"/>
      <c r="P782" s="56"/>
      <c r="Q782" s="56"/>
    </row>
    <row r="783" spans="1:17">
      <c r="A783" s="27">
        <v>489</v>
      </c>
      <c r="B783" s="18">
        <v>489020197</v>
      </c>
      <c r="C783" s="28" t="s">
        <v>511</v>
      </c>
      <c r="D783" s="18">
        <v>20</v>
      </c>
      <c r="E783" s="28" t="s">
        <v>25</v>
      </c>
      <c r="F783" s="18">
        <v>197</v>
      </c>
      <c r="G783" s="28" t="s">
        <v>202</v>
      </c>
      <c r="H783" s="49">
        <v>2</v>
      </c>
      <c r="I783" s="29">
        <v>12989</v>
      </c>
      <c r="J783" s="29" t="e">
        <f>VLOOKUP(F783,'rates - 26Q3'!$F$9:$J$1062,6,FALSE)</f>
        <v>#REF!</v>
      </c>
      <c r="K783" s="29">
        <v>1188</v>
      </c>
      <c r="L783" s="30" t="e">
        <f t="shared" si="12"/>
        <v>#REF!</v>
      </c>
      <c r="M783" s="53">
        <v>10844.165437260672</v>
      </c>
      <c r="N783" s="54">
        <v>13365.852575400921</v>
      </c>
      <c r="O783" s="55"/>
      <c r="P783" s="56"/>
      <c r="Q783" s="56"/>
    </row>
    <row r="784" spans="1:17">
      <c r="A784" s="27">
        <v>489</v>
      </c>
      <c r="B784" s="18">
        <v>489020231</v>
      </c>
      <c r="C784" s="28" t="s">
        <v>511</v>
      </c>
      <c r="D784" s="18">
        <v>20</v>
      </c>
      <c r="E784" s="28" t="s">
        <v>25</v>
      </c>
      <c r="F784" s="18">
        <v>231</v>
      </c>
      <c r="G784" s="28" t="s">
        <v>236</v>
      </c>
      <c r="H784" s="49">
        <v>1</v>
      </c>
      <c r="I784" s="29">
        <v>13745.654693282724</v>
      </c>
      <c r="J784" s="29" t="e">
        <f>VLOOKUP(F784,'rates - 26Q3'!$F$9:$J$1062,6,FALSE)</f>
        <v>#REF!</v>
      </c>
      <c r="K784" s="29">
        <v>1188</v>
      </c>
      <c r="L784" s="30" t="e">
        <f t="shared" si="12"/>
        <v>#REF!</v>
      </c>
      <c r="M784" s="53">
        <v>454.51333495365725</v>
      </c>
      <c r="N784" s="54">
        <v>4765.6579796314381</v>
      </c>
      <c r="O784" s="55"/>
      <c r="P784" s="56"/>
      <c r="Q784" s="56"/>
    </row>
    <row r="785" spans="1:17">
      <c r="A785" s="27">
        <v>489</v>
      </c>
      <c r="B785" s="18">
        <v>489020239</v>
      </c>
      <c r="C785" s="28" t="s">
        <v>511</v>
      </c>
      <c r="D785" s="18">
        <v>20</v>
      </c>
      <c r="E785" s="28" t="s">
        <v>25</v>
      </c>
      <c r="F785" s="18">
        <v>239</v>
      </c>
      <c r="G785" s="28" t="s">
        <v>244</v>
      </c>
      <c r="H785" s="49">
        <v>41</v>
      </c>
      <c r="I785" s="29">
        <v>13942</v>
      </c>
      <c r="J785" s="29" t="e">
        <f>VLOOKUP(F785,'rates - 26Q3'!$F$9:$J$1062,6,FALSE)</f>
        <v>#REF!</v>
      </c>
      <c r="K785" s="29">
        <v>1188</v>
      </c>
      <c r="L785" s="30" t="e">
        <f t="shared" si="12"/>
        <v>#REF!</v>
      </c>
      <c r="M785" s="53">
        <v>2630.9749552482572</v>
      </c>
      <c r="N785" s="54">
        <v>5493.9080057570209</v>
      </c>
      <c r="O785" s="55"/>
      <c r="P785" s="56"/>
      <c r="Q785" s="56"/>
    </row>
    <row r="786" spans="1:17">
      <c r="A786" s="27">
        <v>489</v>
      </c>
      <c r="B786" s="18">
        <v>489020261</v>
      </c>
      <c r="C786" s="28" t="s">
        <v>511</v>
      </c>
      <c r="D786" s="18">
        <v>20</v>
      </c>
      <c r="E786" s="28" t="s">
        <v>25</v>
      </c>
      <c r="F786" s="18">
        <v>261</v>
      </c>
      <c r="G786" s="28" t="s">
        <v>266</v>
      </c>
      <c r="H786" s="49">
        <v>130</v>
      </c>
      <c r="I786" s="29">
        <v>13921</v>
      </c>
      <c r="J786" s="29" t="e">
        <f>VLOOKUP(F786,'rates - 26Q3'!$F$9:$J$1062,6,FALSE)</f>
        <v>#REF!</v>
      </c>
      <c r="K786" s="29">
        <v>1188</v>
      </c>
      <c r="L786" s="30" t="e">
        <f t="shared" si="12"/>
        <v>#REF!</v>
      </c>
      <c r="M786" s="53">
        <v>4769.16729836378</v>
      </c>
      <c r="N786" s="54">
        <v>11678.829394603501</v>
      </c>
      <c r="O786" s="55"/>
      <c r="P786" s="56"/>
      <c r="Q786" s="56"/>
    </row>
    <row r="787" spans="1:17">
      <c r="A787" s="27">
        <v>489</v>
      </c>
      <c r="B787" s="18">
        <v>489020310</v>
      </c>
      <c r="C787" s="28" t="s">
        <v>511</v>
      </c>
      <c r="D787" s="18">
        <v>20</v>
      </c>
      <c r="E787" s="28" t="s">
        <v>25</v>
      </c>
      <c r="F787" s="18">
        <v>310</v>
      </c>
      <c r="G787" s="28" t="s">
        <v>315</v>
      </c>
      <c r="H787" s="49">
        <v>16</v>
      </c>
      <c r="I787" s="29">
        <v>14724</v>
      </c>
      <c r="J787" s="29" t="e">
        <f>VLOOKUP(F787,'rates - 26Q3'!$F$9:$J$1062,6,FALSE)</f>
        <v>#REF!</v>
      </c>
      <c r="K787" s="29">
        <v>1188</v>
      </c>
      <c r="L787" s="30" t="e">
        <f t="shared" si="12"/>
        <v>#REF!</v>
      </c>
      <c r="M787" s="53">
        <v>1506.1406555390531</v>
      </c>
      <c r="N787" s="54">
        <v>4790.8011633670249</v>
      </c>
      <c r="O787" s="55"/>
      <c r="P787" s="56"/>
      <c r="Q787" s="56"/>
    </row>
    <row r="788" spans="1:17">
      <c r="A788" s="27">
        <v>489</v>
      </c>
      <c r="B788" s="18">
        <v>489020645</v>
      </c>
      <c r="C788" s="28" t="s">
        <v>511</v>
      </c>
      <c r="D788" s="18">
        <v>20</v>
      </c>
      <c r="E788" s="28" t="s">
        <v>25</v>
      </c>
      <c r="F788" s="18">
        <v>645</v>
      </c>
      <c r="G788" s="28" t="s">
        <v>372</v>
      </c>
      <c r="H788" s="49">
        <v>89</v>
      </c>
      <c r="I788" s="29">
        <v>15651</v>
      </c>
      <c r="J788" s="29" t="e">
        <f>VLOOKUP(F788,'rates - 26Q3'!$F$9:$J$1062,6,FALSE)</f>
        <v>#REF!</v>
      </c>
      <c r="K788" s="29">
        <v>1188</v>
      </c>
      <c r="L788" s="30" t="e">
        <f t="shared" si="12"/>
        <v>#REF!</v>
      </c>
      <c r="M788" s="53">
        <v>4669.600267134796</v>
      </c>
      <c r="N788" s="54">
        <v>7393.116134533353</v>
      </c>
      <c r="O788" s="55"/>
      <c r="P788" s="56"/>
      <c r="Q788" s="56"/>
    </row>
    <row r="789" spans="1:17">
      <c r="A789" s="27">
        <v>489</v>
      </c>
      <c r="B789" s="18">
        <v>489020660</v>
      </c>
      <c r="C789" s="28" t="s">
        <v>511</v>
      </c>
      <c r="D789" s="18">
        <v>20</v>
      </c>
      <c r="E789" s="28" t="s">
        <v>25</v>
      </c>
      <c r="F789" s="18">
        <v>660</v>
      </c>
      <c r="G789" s="28" t="s">
        <v>376</v>
      </c>
      <c r="H789" s="49">
        <v>56</v>
      </c>
      <c r="I789" s="29">
        <v>14641</v>
      </c>
      <c r="J789" s="29" t="e">
        <f>VLOOKUP(F789,'rates - 26Q3'!$F$9:$J$1062,6,FALSE)</f>
        <v>#REF!</v>
      </c>
      <c r="K789" s="29">
        <v>1188</v>
      </c>
      <c r="L789" s="30" t="e">
        <f t="shared" si="12"/>
        <v>#REF!</v>
      </c>
      <c r="M789" s="53">
        <v>11559.854350261507</v>
      </c>
      <c r="N789" s="54">
        <v>15644.654960857952</v>
      </c>
      <c r="O789" s="55"/>
      <c r="P789" s="56"/>
      <c r="Q789" s="56"/>
    </row>
    <row r="790" spans="1:17">
      <c r="A790" s="27">
        <v>489</v>
      </c>
      <c r="B790" s="18">
        <v>489020712</v>
      </c>
      <c r="C790" s="28" t="s">
        <v>511</v>
      </c>
      <c r="D790" s="18">
        <v>20</v>
      </c>
      <c r="E790" s="28" t="s">
        <v>25</v>
      </c>
      <c r="F790" s="18">
        <v>712</v>
      </c>
      <c r="G790" s="28" t="s">
        <v>393</v>
      </c>
      <c r="H790" s="49">
        <v>17</v>
      </c>
      <c r="I790" s="29">
        <v>14970</v>
      </c>
      <c r="J790" s="29" t="e">
        <f>VLOOKUP(F790,'rates - 26Q3'!$F$9:$J$1062,6,FALSE)</f>
        <v>#REF!</v>
      </c>
      <c r="K790" s="29">
        <v>1188</v>
      </c>
      <c r="L790" s="30" t="e">
        <f t="shared" si="12"/>
        <v>#REF!</v>
      </c>
      <c r="M790" s="53">
        <v>9302.3816693809131</v>
      </c>
      <c r="N790" s="54">
        <v>11073.199256408614</v>
      </c>
      <c r="O790" s="55"/>
      <c r="P790" s="56"/>
      <c r="Q790" s="56"/>
    </row>
    <row r="791" spans="1:17">
      <c r="A791" s="27">
        <v>489</v>
      </c>
      <c r="B791" s="18">
        <v>489020740</v>
      </c>
      <c r="C791" s="28" t="s">
        <v>511</v>
      </c>
      <c r="D791" s="18">
        <v>20</v>
      </c>
      <c r="E791" s="28" t="s">
        <v>25</v>
      </c>
      <c r="F791" s="18">
        <v>740</v>
      </c>
      <c r="G791" s="28" t="s">
        <v>401</v>
      </c>
      <c r="H791" s="49">
        <v>2</v>
      </c>
      <c r="I791" s="29">
        <v>14645.316701461375</v>
      </c>
      <c r="J791" s="29" t="e">
        <f>VLOOKUP(F791,'rates - 26Q3'!$F$9:$J$1062,6,FALSE)</f>
        <v>#REF!</v>
      </c>
      <c r="K791" s="29">
        <v>1188</v>
      </c>
      <c r="L791" s="30" t="e">
        <f t="shared" si="12"/>
        <v>#REF!</v>
      </c>
      <c r="M791" s="53">
        <v>5042.049739457063</v>
      </c>
      <c r="N791" s="54">
        <v>7797.8065907815071</v>
      </c>
      <c r="O791" s="55"/>
      <c r="P791" s="56"/>
      <c r="Q791" s="56"/>
    </row>
    <row r="792" spans="1:17">
      <c r="A792" s="27">
        <v>489</v>
      </c>
      <c r="B792" s="18">
        <v>489020760</v>
      </c>
      <c r="C792" s="28" t="s">
        <v>511</v>
      </c>
      <c r="D792" s="18">
        <v>20</v>
      </c>
      <c r="E792" s="28" t="s">
        <v>25</v>
      </c>
      <c r="F792" s="18">
        <v>760</v>
      </c>
      <c r="G792" s="28" t="s">
        <v>406</v>
      </c>
      <c r="H792" s="49">
        <v>2</v>
      </c>
      <c r="I792" s="29">
        <v>12989</v>
      </c>
      <c r="J792" s="29" t="e">
        <f>VLOOKUP(F792,'rates - 26Q3'!$F$9:$J$1062,6,FALSE)</f>
        <v>#REF!</v>
      </c>
      <c r="K792" s="29">
        <v>1188</v>
      </c>
      <c r="L792" s="30" t="e">
        <f t="shared" si="12"/>
        <v>#REF!</v>
      </c>
      <c r="M792" s="53">
        <v>575.28478646266012</v>
      </c>
      <c r="N792" s="54">
        <v>3303.1168738991801</v>
      </c>
      <c r="O792" s="55"/>
      <c r="P792" s="56"/>
      <c r="Q792" s="56"/>
    </row>
    <row r="793" spans="1:17">
      <c r="A793" s="27">
        <v>491</v>
      </c>
      <c r="B793" s="18">
        <v>491095072</v>
      </c>
      <c r="C793" s="28" t="s">
        <v>512</v>
      </c>
      <c r="D793" s="18">
        <v>95</v>
      </c>
      <c r="E793" s="28" t="s">
        <v>100</v>
      </c>
      <c r="F793" s="18">
        <v>72</v>
      </c>
      <c r="G793" s="28" t="s">
        <v>77</v>
      </c>
      <c r="H793" s="49">
        <v>3</v>
      </c>
      <c r="I793" s="29">
        <v>21060</v>
      </c>
      <c r="J793" s="29" t="e">
        <f>VLOOKUP(F793,'rates - 26Q3'!$F$9:$J$1062,6,FALSE)</f>
        <v>#REF!</v>
      </c>
      <c r="K793" s="29">
        <v>1188</v>
      </c>
      <c r="L793" s="30" t="e">
        <f t="shared" si="12"/>
        <v>#REF!</v>
      </c>
      <c r="M793" s="53">
        <v>2241.9744473362589</v>
      </c>
      <c r="N793" s="54">
        <v>6392.2004330393574</v>
      </c>
      <c r="O793" s="55"/>
      <c r="P793" s="56"/>
      <c r="Q793" s="56"/>
    </row>
    <row r="794" spans="1:17">
      <c r="A794" s="27">
        <v>491</v>
      </c>
      <c r="B794" s="18">
        <v>491095095</v>
      </c>
      <c r="C794" s="28" t="s">
        <v>512</v>
      </c>
      <c r="D794" s="18">
        <v>95</v>
      </c>
      <c r="E794" s="28" t="s">
        <v>100</v>
      </c>
      <c r="F794" s="18">
        <v>95</v>
      </c>
      <c r="G794" s="28" t="s">
        <v>100</v>
      </c>
      <c r="H794" s="49">
        <v>1175</v>
      </c>
      <c r="I794" s="29">
        <v>18693</v>
      </c>
      <c r="J794" s="29" t="e">
        <f>VLOOKUP(F794,'rates - 26Q3'!$F$9:$J$1062,6,FALSE)</f>
        <v>#REF!</v>
      </c>
      <c r="K794" s="29">
        <v>1188</v>
      </c>
      <c r="L794" s="30" t="e">
        <f t="shared" si="12"/>
        <v>#REF!</v>
      </c>
      <c r="M794" s="53">
        <v>0</v>
      </c>
      <c r="N794" s="54">
        <v>244.47051705246486</v>
      </c>
      <c r="O794" s="55"/>
      <c r="P794" s="56"/>
      <c r="Q794" s="56"/>
    </row>
    <row r="795" spans="1:17">
      <c r="A795" s="27">
        <v>491</v>
      </c>
      <c r="B795" s="18">
        <v>491095201</v>
      </c>
      <c r="C795" s="28" t="s">
        <v>512</v>
      </c>
      <c r="D795" s="18">
        <v>95</v>
      </c>
      <c r="E795" s="28" t="s">
        <v>100</v>
      </c>
      <c r="F795" s="18">
        <v>201</v>
      </c>
      <c r="G795" s="28" t="s">
        <v>206</v>
      </c>
      <c r="H795" s="49">
        <v>9</v>
      </c>
      <c r="I795" s="29">
        <v>21868</v>
      </c>
      <c r="J795" s="29" t="e">
        <f>VLOOKUP(F795,'rates - 26Q3'!$F$9:$J$1062,6,FALSE)</f>
        <v>#REF!</v>
      </c>
      <c r="K795" s="29">
        <v>1188</v>
      </c>
      <c r="L795" s="30" t="e">
        <f t="shared" si="12"/>
        <v>#REF!</v>
      </c>
      <c r="M795" s="53">
        <v>0</v>
      </c>
      <c r="N795" s="54">
        <v>765.90022403368857</v>
      </c>
      <c r="O795" s="55"/>
      <c r="P795" s="56"/>
      <c r="Q795" s="56"/>
    </row>
    <row r="796" spans="1:17">
      <c r="A796" s="27">
        <v>491</v>
      </c>
      <c r="B796" s="18">
        <v>491095244</v>
      </c>
      <c r="C796" s="28" t="s">
        <v>512</v>
      </c>
      <c r="D796" s="18">
        <v>95</v>
      </c>
      <c r="E796" s="28" t="s">
        <v>100</v>
      </c>
      <c r="F796" s="18">
        <v>244</v>
      </c>
      <c r="G796" s="28" t="s">
        <v>249</v>
      </c>
      <c r="H796" s="49">
        <v>1</v>
      </c>
      <c r="I796" s="29">
        <v>18438.649227546706</v>
      </c>
      <c r="J796" s="29" t="e">
        <f>VLOOKUP(F796,'rates - 26Q3'!$F$9:$J$1062,6,FALSE)</f>
        <v>#REF!</v>
      </c>
      <c r="K796" s="29">
        <v>1188</v>
      </c>
      <c r="L796" s="30" t="e">
        <f t="shared" si="12"/>
        <v>#REF!</v>
      </c>
      <c r="M796" s="53">
        <v>4560.5273552262915</v>
      </c>
      <c r="N796" s="54">
        <v>7471.1453182894475</v>
      </c>
      <c r="O796" s="55"/>
      <c r="P796" s="56"/>
      <c r="Q796" s="56"/>
    </row>
    <row r="797" spans="1:17">
      <c r="A797" s="27">
        <v>491</v>
      </c>
      <c r="B797" s="18">
        <v>491095265</v>
      </c>
      <c r="C797" s="28" t="s">
        <v>512</v>
      </c>
      <c r="D797" s="18">
        <v>95</v>
      </c>
      <c r="E797" s="28" t="s">
        <v>100</v>
      </c>
      <c r="F797" s="18">
        <v>265</v>
      </c>
      <c r="G797" s="28" t="s">
        <v>270</v>
      </c>
      <c r="H797" s="49">
        <v>2</v>
      </c>
      <c r="I797" s="29">
        <v>11091</v>
      </c>
      <c r="J797" s="29" t="e">
        <f>VLOOKUP(F797,'rates - 26Q3'!$F$9:$J$1062,6,FALSE)</f>
        <v>#REF!</v>
      </c>
      <c r="K797" s="29">
        <v>1188</v>
      </c>
      <c r="L797" s="30" t="e">
        <f t="shared" si="12"/>
        <v>#REF!</v>
      </c>
      <c r="M797" s="53">
        <v>3248.6952437529599</v>
      </c>
      <c r="N797" s="54">
        <v>6145.7896366249879</v>
      </c>
      <c r="O797" s="55"/>
      <c r="P797" s="56"/>
      <c r="Q797" s="56"/>
    </row>
    <row r="798" spans="1:17">
      <c r="A798" s="27">
        <v>491</v>
      </c>
      <c r="B798" s="18">
        <v>491095273</v>
      </c>
      <c r="C798" s="28" t="s">
        <v>512</v>
      </c>
      <c r="D798" s="18">
        <v>95</v>
      </c>
      <c r="E798" s="28" t="s">
        <v>100</v>
      </c>
      <c r="F798" s="18">
        <v>273</v>
      </c>
      <c r="G798" s="28" t="s">
        <v>278</v>
      </c>
      <c r="H798" s="49">
        <v>13</v>
      </c>
      <c r="I798" s="29">
        <v>13652</v>
      </c>
      <c r="J798" s="29" t="e">
        <f>VLOOKUP(F798,'rates - 26Q3'!$F$9:$J$1062,6,FALSE)</f>
        <v>#REF!</v>
      </c>
      <c r="K798" s="29">
        <v>1188</v>
      </c>
      <c r="L798" s="30" t="e">
        <f t="shared" si="12"/>
        <v>#REF!</v>
      </c>
      <c r="M798" s="53">
        <v>3627.1042935191763</v>
      </c>
      <c r="N798" s="54">
        <v>5779.6996584800763</v>
      </c>
      <c r="O798" s="55"/>
      <c r="P798" s="56"/>
      <c r="Q798" s="56"/>
    </row>
    <row r="799" spans="1:17">
      <c r="A799" s="27">
        <v>491</v>
      </c>
      <c r="B799" s="18">
        <v>491095292</v>
      </c>
      <c r="C799" s="28" t="s">
        <v>512</v>
      </c>
      <c r="D799" s="18">
        <v>95</v>
      </c>
      <c r="E799" s="28" t="s">
        <v>100</v>
      </c>
      <c r="F799" s="18">
        <v>292</v>
      </c>
      <c r="G799" s="28" t="s">
        <v>297</v>
      </c>
      <c r="H799" s="49">
        <v>11</v>
      </c>
      <c r="I799" s="29">
        <v>16079</v>
      </c>
      <c r="J799" s="29" t="e">
        <f>VLOOKUP(F799,'rates - 26Q3'!$F$9:$J$1062,6,FALSE)</f>
        <v>#REF!</v>
      </c>
      <c r="K799" s="29">
        <v>1188</v>
      </c>
      <c r="L799" s="30" t="e">
        <f t="shared" si="12"/>
        <v>#REF!</v>
      </c>
      <c r="M799" s="53">
        <v>1342.5490385807207</v>
      </c>
      <c r="N799" s="54">
        <v>3331.9331246490474</v>
      </c>
      <c r="O799" s="55"/>
      <c r="P799" s="56"/>
      <c r="Q799" s="56"/>
    </row>
    <row r="800" spans="1:17">
      <c r="A800" s="27">
        <v>491</v>
      </c>
      <c r="B800" s="18">
        <v>491095293</v>
      </c>
      <c r="C800" s="28" t="s">
        <v>512</v>
      </c>
      <c r="D800" s="18">
        <v>95</v>
      </c>
      <c r="E800" s="28" t="s">
        <v>100</v>
      </c>
      <c r="F800" s="18">
        <v>293</v>
      </c>
      <c r="G800" s="28" t="s">
        <v>298</v>
      </c>
      <c r="H800" s="49">
        <v>1</v>
      </c>
      <c r="I800" s="29">
        <v>18150.523254109023</v>
      </c>
      <c r="J800" s="29" t="e">
        <f>VLOOKUP(F800,'rates - 26Q3'!$F$9:$J$1062,6,FALSE)</f>
        <v>#REF!</v>
      </c>
      <c r="K800" s="29">
        <v>1188</v>
      </c>
      <c r="L800" s="30" t="e">
        <f t="shared" si="12"/>
        <v>#REF!</v>
      </c>
      <c r="M800" s="53">
        <v>0</v>
      </c>
      <c r="N800" s="54">
        <v>1558.6854629704794</v>
      </c>
      <c r="O800" s="55"/>
      <c r="P800" s="56"/>
      <c r="Q800" s="56"/>
    </row>
    <row r="801" spans="1:17">
      <c r="A801" s="27">
        <v>491</v>
      </c>
      <c r="B801" s="18">
        <v>491095331</v>
      </c>
      <c r="C801" s="28" t="s">
        <v>512</v>
      </c>
      <c r="D801" s="18">
        <v>95</v>
      </c>
      <c r="E801" s="28" t="s">
        <v>100</v>
      </c>
      <c r="F801" s="18">
        <v>331</v>
      </c>
      <c r="G801" s="28" t="s">
        <v>336</v>
      </c>
      <c r="H801" s="49">
        <v>13</v>
      </c>
      <c r="I801" s="29">
        <v>15178</v>
      </c>
      <c r="J801" s="29" t="e">
        <f>VLOOKUP(F801,'rates - 26Q3'!$F$9:$J$1062,6,FALSE)</f>
        <v>#REF!</v>
      </c>
      <c r="K801" s="29">
        <v>1188</v>
      </c>
      <c r="L801" s="30" t="e">
        <f t="shared" si="12"/>
        <v>#REF!</v>
      </c>
      <c r="M801" s="53">
        <v>2538.0482915841058</v>
      </c>
      <c r="N801" s="54">
        <v>5383.839953242943</v>
      </c>
      <c r="O801" s="55"/>
      <c r="P801" s="56"/>
      <c r="Q801" s="56"/>
    </row>
    <row r="802" spans="1:17">
      <c r="A802" s="27">
        <v>491</v>
      </c>
      <c r="B802" s="18">
        <v>491095665</v>
      </c>
      <c r="C802" s="28" t="s">
        <v>512</v>
      </c>
      <c r="D802" s="18">
        <v>95</v>
      </c>
      <c r="E802" s="28" t="s">
        <v>100</v>
      </c>
      <c r="F802" s="18">
        <v>665</v>
      </c>
      <c r="G802" s="28" t="s">
        <v>378</v>
      </c>
      <c r="H802" s="49">
        <v>2</v>
      </c>
      <c r="I802" s="29">
        <v>14176</v>
      </c>
      <c r="J802" s="29" t="e">
        <f>VLOOKUP(F802,'rates - 26Q3'!$F$9:$J$1062,6,FALSE)</f>
        <v>#REF!</v>
      </c>
      <c r="K802" s="29">
        <v>1188</v>
      </c>
      <c r="L802" s="30" t="e">
        <f t="shared" si="12"/>
        <v>#REF!</v>
      </c>
      <c r="M802" s="53">
        <v>1265.8010574542259</v>
      </c>
      <c r="N802" s="54">
        <v>2865.5046434992219</v>
      </c>
      <c r="O802" s="55"/>
      <c r="P802" s="56"/>
      <c r="Q802" s="56"/>
    </row>
    <row r="803" spans="1:17">
      <c r="A803" s="27">
        <v>491</v>
      </c>
      <c r="B803" s="18">
        <v>491095763</v>
      </c>
      <c r="C803" s="28" t="s">
        <v>512</v>
      </c>
      <c r="D803" s="18">
        <v>95</v>
      </c>
      <c r="E803" s="28" t="s">
        <v>100</v>
      </c>
      <c r="F803" s="18">
        <v>763</v>
      </c>
      <c r="G803" s="28" t="s">
        <v>407</v>
      </c>
      <c r="H803" s="49">
        <v>4</v>
      </c>
      <c r="I803" s="29">
        <v>14876</v>
      </c>
      <c r="J803" s="29" t="e">
        <f>VLOOKUP(F803,'rates - 26Q3'!$F$9:$J$1062,6,FALSE)</f>
        <v>#REF!</v>
      </c>
      <c r="K803" s="29">
        <v>1188</v>
      </c>
      <c r="L803" s="30" t="e">
        <f t="shared" si="12"/>
        <v>#REF!</v>
      </c>
      <c r="M803" s="53">
        <v>3019.6841527899596</v>
      </c>
      <c r="N803" s="54">
        <v>4549.9817718274717</v>
      </c>
      <c r="O803" s="55"/>
      <c r="P803" s="56"/>
      <c r="Q803" s="56"/>
    </row>
    <row r="804" spans="1:17">
      <c r="A804" s="27">
        <v>492</v>
      </c>
      <c r="B804" s="18">
        <v>492281061</v>
      </c>
      <c r="C804" s="28" t="s">
        <v>513</v>
      </c>
      <c r="D804" s="18">
        <v>281</v>
      </c>
      <c r="E804" s="28" t="s">
        <v>286</v>
      </c>
      <c r="F804" s="18">
        <v>61</v>
      </c>
      <c r="G804" s="28" t="s">
        <v>66</v>
      </c>
      <c r="H804" s="49">
        <v>4</v>
      </c>
      <c r="I804" s="29">
        <v>15773</v>
      </c>
      <c r="J804" s="29" t="e">
        <f>VLOOKUP(F804,'rates - 26Q3'!$F$9:$J$1062,6,FALSE)</f>
        <v>#REF!</v>
      </c>
      <c r="K804" s="29">
        <v>1188</v>
      </c>
      <c r="L804" s="30" t="e">
        <f t="shared" si="12"/>
        <v>#REF!</v>
      </c>
      <c r="M804" s="53">
        <v>269.69609777661026</v>
      </c>
      <c r="N804" s="54">
        <v>1351.3603379432789</v>
      </c>
      <c r="O804" s="55"/>
      <c r="P804" s="56"/>
      <c r="Q804" s="56"/>
    </row>
    <row r="805" spans="1:17">
      <c r="A805" s="27">
        <v>492</v>
      </c>
      <c r="B805" s="18">
        <v>492281086</v>
      </c>
      <c r="C805" s="28" t="s">
        <v>513</v>
      </c>
      <c r="D805" s="18">
        <v>281</v>
      </c>
      <c r="E805" s="28" t="s">
        <v>286</v>
      </c>
      <c r="F805" s="18">
        <v>86</v>
      </c>
      <c r="G805" s="28" t="s">
        <v>91</v>
      </c>
      <c r="H805" s="49">
        <v>1</v>
      </c>
      <c r="I805" s="29">
        <v>11462</v>
      </c>
      <c r="J805" s="29" t="e">
        <f>VLOOKUP(F805,'rates - 26Q3'!$F$9:$J$1062,6,FALSE)</f>
        <v>#REF!</v>
      </c>
      <c r="K805" s="29">
        <v>1188</v>
      </c>
      <c r="L805" s="30" t="e">
        <f t="shared" si="12"/>
        <v>#REF!</v>
      </c>
      <c r="M805" s="53">
        <v>870.79815363723355</v>
      </c>
      <c r="N805" s="54">
        <v>2164.1248731743908</v>
      </c>
      <c r="O805" s="55"/>
      <c r="P805" s="56"/>
      <c r="Q805" s="56"/>
    </row>
    <row r="806" spans="1:17">
      <c r="A806" s="27">
        <v>492</v>
      </c>
      <c r="B806" s="18">
        <v>492281087</v>
      </c>
      <c r="C806" s="28" t="s">
        <v>513</v>
      </c>
      <c r="D806" s="18">
        <v>281</v>
      </c>
      <c r="E806" s="28" t="s">
        <v>286</v>
      </c>
      <c r="F806" s="18">
        <v>87</v>
      </c>
      <c r="G806" s="28" t="s">
        <v>92</v>
      </c>
      <c r="H806" s="49">
        <v>4</v>
      </c>
      <c r="I806" s="29">
        <v>17096</v>
      </c>
      <c r="J806" s="29" t="e">
        <f>VLOOKUP(F806,'rates - 26Q3'!$F$9:$J$1062,6,FALSE)</f>
        <v>#REF!</v>
      </c>
      <c r="K806" s="29">
        <v>1188</v>
      </c>
      <c r="L806" s="30" t="e">
        <f t="shared" si="12"/>
        <v>#REF!</v>
      </c>
      <c r="M806" s="53">
        <v>4312.5000522612645</v>
      </c>
      <c r="N806" s="54">
        <v>7394.061643799334</v>
      </c>
      <c r="O806" s="55"/>
      <c r="P806" s="56"/>
      <c r="Q806" s="56"/>
    </row>
    <row r="807" spans="1:17">
      <c r="A807" s="27">
        <v>492</v>
      </c>
      <c r="B807" s="18">
        <v>492281137</v>
      </c>
      <c r="C807" s="28" t="s">
        <v>513</v>
      </c>
      <c r="D807" s="18">
        <v>281</v>
      </c>
      <c r="E807" s="28" t="s">
        <v>286</v>
      </c>
      <c r="F807" s="18">
        <v>137</v>
      </c>
      <c r="G807" s="28" t="s">
        <v>142</v>
      </c>
      <c r="H807" s="49">
        <v>1</v>
      </c>
      <c r="I807" s="29">
        <v>20986</v>
      </c>
      <c r="J807" s="29" t="e">
        <f>VLOOKUP(F807,'rates - 26Q3'!$F$9:$J$1062,6,FALSE)</f>
        <v>#REF!</v>
      </c>
      <c r="K807" s="29">
        <v>1188</v>
      </c>
      <c r="L807" s="30" t="e">
        <f t="shared" si="12"/>
        <v>#REF!</v>
      </c>
      <c r="M807" s="53">
        <v>0</v>
      </c>
      <c r="N807" s="54">
        <v>925.21701375853809</v>
      </c>
      <c r="O807" s="55"/>
      <c r="P807" s="56"/>
      <c r="Q807" s="56"/>
    </row>
    <row r="808" spans="1:17">
      <c r="A808" s="27">
        <v>492</v>
      </c>
      <c r="B808" s="18">
        <v>492281281</v>
      </c>
      <c r="C808" s="28" t="s">
        <v>513</v>
      </c>
      <c r="D808" s="18">
        <v>281</v>
      </c>
      <c r="E808" s="28" t="s">
        <v>286</v>
      </c>
      <c r="F808" s="18">
        <v>281</v>
      </c>
      <c r="G808" s="28" t="s">
        <v>286</v>
      </c>
      <c r="H808" s="49">
        <v>341</v>
      </c>
      <c r="I808" s="29">
        <v>20318</v>
      </c>
      <c r="J808" s="29" t="e">
        <f>VLOOKUP(F808,'rates - 26Q3'!$F$9:$J$1062,6,FALSE)</f>
        <v>#REF!</v>
      </c>
      <c r="K808" s="29">
        <v>1188</v>
      </c>
      <c r="L808" s="30" t="e">
        <f t="shared" si="12"/>
        <v>#REF!</v>
      </c>
      <c r="M808" s="53">
        <v>0</v>
      </c>
      <c r="N808" s="54">
        <v>923.1454173125494</v>
      </c>
      <c r="O808" s="55"/>
      <c r="P808" s="56"/>
      <c r="Q808" s="56"/>
    </row>
    <row r="809" spans="1:17">
      <c r="A809" s="27">
        <v>492</v>
      </c>
      <c r="B809" s="18">
        <v>492281325</v>
      </c>
      <c r="C809" s="28" t="s">
        <v>513</v>
      </c>
      <c r="D809" s="18">
        <v>281</v>
      </c>
      <c r="E809" s="28" t="s">
        <v>286</v>
      </c>
      <c r="F809" s="18">
        <v>325</v>
      </c>
      <c r="G809" s="28" t="s">
        <v>330</v>
      </c>
      <c r="H809" s="49">
        <v>1</v>
      </c>
      <c r="I809" s="29">
        <v>18684</v>
      </c>
      <c r="J809" s="29" t="e">
        <f>VLOOKUP(F809,'rates - 26Q3'!$F$9:$J$1062,6,FALSE)</f>
        <v>#REF!</v>
      </c>
      <c r="K809" s="29">
        <v>1188</v>
      </c>
      <c r="L809" s="30" t="e">
        <f t="shared" si="12"/>
        <v>#REF!</v>
      </c>
      <c r="M809" s="53">
        <v>1167.3967637006936</v>
      </c>
      <c r="N809" s="54">
        <v>2718.2167796432295</v>
      </c>
      <c r="O809" s="55"/>
      <c r="P809" s="56"/>
      <c r="Q809" s="56"/>
    </row>
    <row r="810" spans="1:17">
      <c r="A810" s="27">
        <v>492</v>
      </c>
      <c r="B810" s="18">
        <v>492281332</v>
      </c>
      <c r="C810" s="28" t="s">
        <v>513</v>
      </c>
      <c r="D810" s="18">
        <v>281</v>
      </c>
      <c r="E810" s="28" t="s">
        <v>286</v>
      </c>
      <c r="F810" s="18">
        <v>332</v>
      </c>
      <c r="G810" s="28" t="s">
        <v>337</v>
      </c>
      <c r="H810" s="49">
        <v>2</v>
      </c>
      <c r="I810" s="29">
        <v>17633</v>
      </c>
      <c r="J810" s="29" t="e">
        <f>VLOOKUP(F810,'rates - 26Q3'!$F$9:$J$1062,6,FALSE)</f>
        <v>#REF!</v>
      </c>
      <c r="K810" s="29">
        <v>1188</v>
      </c>
      <c r="L810" s="30" t="e">
        <f t="shared" si="12"/>
        <v>#REF!</v>
      </c>
      <c r="M810" s="53">
        <v>649.36058644114382</v>
      </c>
      <c r="N810" s="54">
        <v>2117.7125121314057</v>
      </c>
      <c r="O810" s="55"/>
      <c r="P810" s="56"/>
      <c r="Q810" s="56"/>
    </row>
    <row r="811" spans="1:17">
      <c r="A811" s="27">
        <v>493</v>
      </c>
      <c r="B811" s="18">
        <v>493057030</v>
      </c>
      <c r="C811" s="28" t="s">
        <v>514</v>
      </c>
      <c r="D811" s="18">
        <v>57</v>
      </c>
      <c r="E811" s="28" t="s">
        <v>62</v>
      </c>
      <c r="F811" s="18">
        <v>30</v>
      </c>
      <c r="G811" s="28" t="s">
        <v>35</v>
      </c>
      <c r="H811" s="49">
        <v>1</v>
      </c>
      <c r="I811" s="29">
        <v>14452.325895875592</v>
      </c>
      <c r="J811" s="29" t="e">
        <f>VLOOKUP(F811,'rates - 26Q3'!$F$9:$J$1062,6,FALSE)</f>
        <v>#REF!</v>
      </c>
      <c r="K811" s="29">
        <v>1188</v>
      </c>
      <c r="L811" s="30" t="e">
        <f t="shared" si="12"/>
        <v>#REF!</v>
      </c>
      <c r="M811" s="53">
        <v>2548.3025912266694</v>
      </c>
      <c r="N811" s="54">
        <v>4195.0699289192689</v>
      </c>
      <c r="O811" s="55"/>
      <c r="P811" s="56"/>
      <c r="Q811" s="56"/>
    </row>
    <row r="812" spans="1:17">
      <c r="A812" s="27">
        <v>493</v>
      </c>
      <c r="B812" s="18">
        <v>493057035</v>
      </c>
      <c r="C812" s="28" t="s">
        <v>514</v>
      </c>
      <c r="D812" s="18">
        <v>57</v>
      </c>
      <c r="E812" s="28" t="s">
        <v>62</v>
      </c>
      <c r="F812" s="18">
        <v>35</v>
      </c>
      <c r="G812" s="28" t="s">
        <v>40</v>
      </c>
      <c r="H812" s="49">
        <v>7</v>
      </c>
      <c r="I812" s="29">
        <v>23718</v>
      </c>
      <c r="J812" s="29" t="e">
        <f>VLOOKUP(F812,'rates - 26Q3'!$F$9:$J$1062,6,FALSE)</f>
        <v>#REF!</v>
      </c>
      <c r="K812" s="29">
        <v>1188</v>
      </c>
      <c r="L812" s="30" t="e">
        <f t="shared" si="12"/>
        <v>#REF!</v>
      </c>
      <c r="M812" s="53">
        <v>5480.2597805822261</v>
      </c>
      <c r="N812" s="54">
        <v>9954.9471964269833</v>
      </c>
      <c r="O812" s="55"/>
      <c r="P812" s="56"/>
      <c r="Q812" s="56"/>
    </row>
    <row r="813" spans="1:17">
      <c r="A813" s="27">
        <v>493</v>
      </c>
      <c r="B813" s="18">
        <v>493057044</v>
      </c>
      <c r="C813" s="28" t="s">
        <v>514</v>
      </c>
      <c r="D813" s="18">
        <v>57</v>
      </c>
      <c r="E813" s="28" t="s">
        <v>62</v>
      </c>
      <c r="F813" s="18">
        <v>44</v>
      </c>
      <c r="G813" s="28" t="s">
        <v>49</v>
      </c>
      <c r="H813" s="49">
        <v>1</v>
      </c>
      <c r="I813" s="29">
        <v>17077</v>
      </c>
      <c r="J813" s="29" t="e">
        <f>VLOOKUP(F813,'rates - 26Q3'!$F$9:$J$1062,6,FALSE)</f>
        <v>#REF!</v>
      </c>
      <c r="K813" s="29">
        <v>1188</v>
      </c>
      <c r="L813" s="30" t="e">
        <f t="shared" si="12"/>
        <v>#REF!</v>
      </c>
      <c r="M813" s="53">
        <v>0</v>
      </c>
      <c r="N813" s="54">
        <v>1124.8277017209584</v>
      </c>
      <c r="O813" s="55"/>
      <c r="P813" s="56"/>
      <c r="Q813" s="56"/>
    </row>
    <row r="814" spans="1:17">
      <c r="A814" s="27">
        <v>493</v>
      </c>
      <c r="B814" s="18">
        <v>493057057</v>
      </c>
      <c r="C814" s="28" t="s">
        <v>514</v>
      </c>
      <c r="D814" s="18">
        <v>57</v>
      </c>
      <c r="E814" s="28" t="s">
        <v>62</v>
      </c>
      <c r="F814" s="18">
        <v>57</v>
      </c>
      <c r="G814" s="28" t="s">
        <v>62</v>
      </c>
      <c r="H814" s="49">
        <v>99</v>
      </c>
      <c r="I814" s="29">
        <v>24597</v>
      </c>
      <c r="J814" s="29" t="e">
        <f>VLOOKUP(F814,'rates - 26Q3'!$F$9:$J$1062,6,FALSE)</f>
        <v>#REF!</v>
      </c>
      <c r="K814" s="29">
        <v>1188</v>
      </c>
      <c r="L814" s="30" t="e">
        <f t="shared" si="12"/>
        <v>#REF!</v>
      </c>
      <c r="M814" s="53">
        <v>376.53778383790996</v>
      </c>
      <c r="N814" s="54">
        <v>1295.9324331706521</v>
      </c>
      <c r="O814" s="55"/>
      <c r="P814" s="56"/>
      <c r="Q814" s="56"/>
    </row>
    <row r="815" spans="1:17">
      <c r="A815" s="27">
        <v>493</v>
      </c>
      <c r="B815" s="18">
        <v>493057093</v>
      </c>
      <c r="C815" s="28" t="s">
        <v>514</v>
      </c>
      <c r="D815" s="18">
        <v>57</v>
      </c>
      <c r="E815" s="28" t="s">
        <v>62</v>
      </c>
      <c r="F815" s="18">
        <v>93</v>
      </c>
      <c r="G815" s="28" t="s">
        <v>98</v>
      </c>
      <c r="H815" s="49">
        <v>37</v>
      </c>
      <c r="I815" s="29">
        <v>24417</v>
      </c>
      <c r="J815" s="29" t="e">
        <f>VLOOKUP(F815,'rates - 26Q3'!$F$9:$J$1062,6,FALSE)</f>
        <v>#REF!</v>
      </c>
      <c r="K815" s="29">
        <v>1188</v>
      </c>
      <c r="L815" s="30" t="e">
        <f t="shared" si="12"/>
        <v>#REF!</v>
      </c>
      <c r="M815" s="53">
        <v>0</v>
      </c>
      <c r="N815" s="54">
        <v>1211.2729021353844</v>
      </c>
      <c r="O815" s="55"/>
      <c r="P815" s="56"/>
      <c r="Q815" s="56"/>
    </row>
    <row r="816" spans="1:17">
      <c r="A816" s="27">
        <v>493</v>
      </c>
      <c r="B816" s="18">
        <v>493057163</v>
      </c>
      <c r="C816" s="28" t="s">
        <v>514</v>
      </c>
      <c r="D816" s="18">
        <v>57</v>
      </c>
      <c r="E816" s="28" t="s">
        <v>62</v>
      </c>
      <c r="F816" s="18">
        <v>163</v>
      </c>
      <c r="G816" s="28" t="s">
        <v>168</v>
      </c>
      <c r="H816" s="49">
        <v>4</v>
      </c>
      <c r="I816" s="29">
        <v>20602</v>
      </c>
      <c r="J816" s="29" t="e">
        <f>VLOOKUP(F816,'rates - 26Q3'!$F$9:$J$1062,6,FALSE)</f>
        <v>#REF!</v>
      </c>
      <c r="K816" s="29">
        <v>1188</v>
      </c>
      <c r="L816" s="30" t="e">
        <f t="shared" si="12"/>
        <v>#REF!</v>
      </c>
      <c r="M816" s="53">
        <v>0</v>
      </c>
      <c r="N816" s="54">
        <v>870.19899772744247</v>
      </c>
      <c r="O816" s="55"/>
      <c r="P816" s="56"/>
      <c r="Q816" s="56"/>
    </row>
    <row r="817" spans="1:17">
      <c r="A817" s="27">
        <v>493</v>
      </c>
      <c r="B817" s="18">
        <v>493057176</v>
      </c>
      <c r="C817" s="28" t="s">
        <v>514</v>
      </c>
      <c r="D817" s="18">
        <v>57</v>
      </c>
      <c r="E817" s="28" t="s">
        <v>62</v>
      </c>
      <c r="F817" s="18">
        <v>176</v>
      </c>
      <c r="G817" s="28" t="s">
        <v>181</v>
      </c>
      <c r="H817" s="49">
        <v>1</v>
      </c>
      <c r="I817" s="29">
        <v>18717</v>
      </c>
      <c r="J817" s="29" t="e">
        <f>VLOOKUP(F817,'rates - 26Q3'!$F$9:$J$1062,6,FALSE)</f>
        <v>#REF!</v>
      </c>
      <c r="K817" s="29">
        <v>1188</v>
      </c>
      <c r="L817" s="30" t="e">
        <f t="shared" si="12"/>
        <v>#REF!</v>
      </c>
      <c r="M817" s="53">
        <v>3995.2692568105958</v>
      </c>
      <c r="N817" s="54">
        <v>9310.1798305539523</v>
      </c>
      <c r="O817" s="55"/>
      <c r="P817" s="56"/>
      <c r="Q817" s="56"/>
    </row>
    <row r="818" spans="1:17">
      <c r="A818" s="27">
        <v>493</v>
      </c>
      <c r="B818" s="18">
        <v>493057207</v>
      </c>
      <c r="C818" s="28" t="s">
        <v>514</v>
      </c>
      <c r="D818" s="18">
        <v>57</v>
      </c>
      <c r="E818" s="28" t="s">
        <v>62</v>
      </c>
      <c r="F818" s="18">
        <v>207</v>
      </c>
      <c r="G818" s="28" t="s">
        <v>212</v>
      </c>
      <c r="H818" s="49">
        <v>1</v>
      </c>
      <c r="I818" s="29">
        <v>13387</v>
      </c>
      <c r="J818" s="29" t="e">
        <f>VLOOKUP(F818,'rates - 26Q3'!$F$9:$J$1062,6,FALSE)</f>
        <v>#REF!</v>
      </c>
      <c r="K818" s="29">
        <v>1188</v>
      </c>
      <c r="L818" s="30" t="e">
        <f t="shared" si="12"/>
        <v>#REF!</v>
      </c>
      <c r="M818" s="53">
        <v>7820.2772269586458</v>
      </c>
      <c r="N818" s="54">
        <v>10645.821316523779</v>
      </c>
      <c r="O818" s="55"/>
      <c r="P818" s="56"/>
      <c r="Q818" s="56"/>
    </row>
    <row r="819" spans="1:17">
      <c r="A819" s="27">
        <v>493</v>
      </c>
      <c r="B819" s="18">
        <v>493057248</v>
      </c>
      <c r="C819" s="28" t="s">
        <v>514</v>
      </c>
      <c r="D819" s="18">
        <v>57</v>
      </c>
      <c r="E819" s="28" t="s">
        <v>62</v>
      </c>
      <c r="F819" s="18">
        <v>248</v>
      </c>
      <c r="G819" s="28" t="s">
        <v>253</v>
      </c>
      <c r="H819" s="49">
        <v>38</v>
      </c>
      <c r="I819" s="29">
        <v>23373</v>
      </c>
      <c r="J819" s="29" t="e">
        <f>VLOOKUP(F819,'rates - 26Q3'!$F$9:$J$1062,6,FALSE)</f>
        <v>#REF!</v>
      </c>
      <c r="K819" s="29">
        <v>1188</v>
      </c>
      <c r="L819" s="30" t="e">
        <f t="shared" si="12"/>
        <v>#REF!</v>
      </c>
      <c r="M819" s="53">
        <v>754.09273735545867</v>
      </c>
      <c r="N819" s="54">
        <v>2535.6480414327998</v>
      </c>
      <c r="O819" s="55"/>
      <c r="P819" s="56"/>
      <c r="Q819" s="56"/>
    </row>
    <row r="820" spans="1:17">
      <c r="A820" s="27">
        <v>493</v>
      </c>
      <c r="B820" s="18">
        <v>493057262</v>
      </c>
      <c r="C820" s="28" t="s">
        <v>514</v>
      </c>
      <c r="D820" s="18">
        <v>57</v>
      </c>
      <c r="E820" s="28" t="s">
        <v>62</v>
      </c>
      <c r="F820" s="18">
        <v>262</v>
      </c>
      <c r="G820" s="28" t="s">
        <v>267</v>
      </c>
      <c r="H820" s="49">
        <v>1</v>
      </c>
      <c r="I820" s="29">
        <v>21472</v>
      </c>
      <c r="J820" s="29" t="e">
        <f>VLOOKUP(F820,'rates - 26Q3'!$F$9:$J$1062,6,FALSE)</f>
        <v>#REF!</v>
      </c>
      <c r="K820" s="29">
        <v>1188</v>
      </c>
      <c r="L820" s="30" t="e">
        <f t="shared" si="12"/>
        <v>#REF!</v>
      </c>
      <c r="M820" s="53">
        <v>1427.3760363482725</v>
      </c>
      <c r="N820" s="54">
        <v>10062.265557478029</v>
      </c>
      <c r="O820" s="55"/>
      <c r="P820" s="56"/>
      <c r="Q820" s="56"/>
    </row>
    <row r="821" spans="1:17">
      <c r="A821" s="27">
        <v>493</v>
      </c>
      <c r="B821" s="18">
        <v>493057346</v>
      </c>
      <c r="C821" s="28" t="s">
        <v>514</v>
      </c>
      <c r="D821" s="18">
        <v>57</v>
      </c>
      <c r="E821" s="28" t="s">
        <v>62</v>
      </c>
      <c r="F821" s="18">
        <v>346</v>
      </c>
      <c r="G821" s="28" t="s">
        <v>351</v>
      </c>
      <c r="H821" s="49">
        <v>4</v>
      </c>
      <c r="I821" s="29">
        <v>22202</v>
      </c>
      <c r="J821" s="29" t="e">
        <f>VLOOKUP(F821,'rates - 26Q3'!$F$9:$J$1062,6,FALSE)</f>
        <v>#REF!</v>
      </c>
      <c r="K821" s="29">
        <v>1188</v>
      </c>
      <c r="L821" s="30" t="e">
        <f t="shared" si="12"/>
        <v>#REF!</v>
      </c>
      <c r="M821" s="53">
        <v>1112.0135134363991</v>
      </c>
      <c r="N821" s="54">
        <v>4326.1263992882923</v>
      </c>
      <c r="O821" s="55"/>
      <c r="P821" s="56"/>
      <c r="Q821" s="56"/>
    </row>
    <row r="822" spans="1:17">
      <c r="A822" s="27">
        <v>494</v>
      </c>
      <c r="B822" s="18">
        <v>494093035</v>
      </c>
      <c r="C822" s="28" t="s">
        <v>515</v>
      </c>
      <c r="D822" s="18">
        <v>93</v>
      </c>
      <c r="E822" s="28" t="s">
        <v>98</v>
      </c>
      <c r="F822" s="18">
        <v>35</v>
      </c>
      <c r="G822" s="28" t="s">
        <v>40</v>
      </c>
      <c r="H822" s="49">
        <v>4</v>
      </c>
      <c r="I822" s="29">
        <v>21999</v>
      </c>
      <c r="J822" s="29" t="e">
        <f>VLOOKUP(F822,'rates - 26Q3'!$F$9:$J$1062,6,FALSE)</f>
        <v>#REF!</v>
      </c>
      <c r="K822" s="29">
        <v>1188</v>
      </c>
      <c r="L822" s="30" t="e">
        <f t="shared" si="12"/>
        <v>#REF!</v>
      </c>
      <c r="M822" s="53">
        <v>5083.0691842916094</v>
      </c>
      <c r="N822" s="54">
        <v>9233.4464699467571</v>
      </c>
      <c r="O822" s="55"/>
      <c r="P822" s="56"/>
      <c r="Q822" s="56"/>
    </row>
    <row r="823" spans="1:17">
      <c r="A823" s="27">
        <v>494</v>
      </c>
      <c r="B823" s="18">
        <v>494093049</v>
      </c>
      <c r="C823" s="28" t="s">
        <v>515</v>
      </c>
      <c r="D823" s="18">
        <v>93</v>
      </c>
      <c r="E823" s="28" t="s">
        <v>98</v>
      </c>
      <c r="F823" s="18">
        <v>49</v>
      </c>
      <c r="G823" s="28" t="s">
        <v>54</v>
      </c>
      <c r="H823" s="49">
        <v>4</v>
      </c>
      <c r="I823" s="29">
        <v>20405</v>
      </c>
      <c r="J823" s="29" t="e">
        <f>VLOOKUP(F823,'rates - 26Q3'!$F$9:$J$1062,6,FALSE)</f>
        <v>#REF!</v>
      </c>
      <c r="K823" s="29">
        <v>1188</v>
      </c>
      <c r="L823" s="30" t="e">
        <f t="shared" si="12"/>
        <v>#REF!</v>
      </c>
      <c r="M823" s="53">
        <v>23744.944440953303</v>
      </c>
      <c r="N823" s="54">
        <v>27598.577534579221</v>
      </c>
      <c r="O823" s="55"/>
      <c r="P823" s="56"/>
      <c r="Q823" s="56"/>
    </row>
    <row r="824" spans="1:17">
      <c r="A824" s="27">
        <v>494</v>
      </c>
      <c r="B824" s="18">
        <v>494093056</v>
      </c>
      <c r="C824" s="28" t="s">
        <v>515</v>
      </c>
      <c r="D824" s="18">
        <v>93</v>
      </c>
      <c r="E824" s="28" t="s">
        <v>98</v>
      </c>
      <c r="F824" s="18">
        <v>56</v>
      </c>
      <c r="G824" s="28" t="s">
        <v>61</v>
      </c>
      <c r="H824" s="49">
        <v>1</v>
      </c>
      <c r="I824" s="29">
        <v>13418</v>
      </c>
      <c r="J824" s="29" t="e">
        <f>VLOOKUP(F824,'rates - 26Q3'!$F$9:$J$1062,6,FALSE)</f>
        <v>#REF!</v>
      </c>
      <c r="K824" s="29">
        <v>1188</v>
      </c>
      <c r="L824" s="30" t="e">
        <f t="shared" si="12"/>
        <v>#REF!</v>
      </c>
      <c r="M824" s="53">
        <v>2696.1172037351571</v>
      </c>
      <c r="N824" s="54">
        <v>5212.7113124656207</v>
      </c>
      <c r="O824" s="55"/>
      <c r="P824" s="56"/>
      <c r="Q824" s="56"/>
    </row>
    <row r="825" spans="1:17">
      <c r="A825" s="27">
        <v>494</v>
      </c>
      <c r="B825" s="18">
        <v>494093057</v>
      </c>
      <c r="C825" s="28" t="s">
        <v>515</v>
      </c>
      <c r="D825" s="18">
        <v>93</v>
      </c>
      <c r="E825" s="28" t="s">
        <v>98</v>
      </c>
      <c r="F825" s="18">
        <v>57</v>
      </c>
      <c r="G825" s="28" t="s">
        <v>62</v>
      </c>
      <c r="H825" s="49">
        <v>79</v>
      </c>
      <c r="I825" s="29">
        <v>19993</v>
      </c>
      <c r="J825" s="29" t="e">
        <f>VLOOKUP(F825,'rates - 26Q3'!$F$9:$J$1062,6,FALSE)</f>
        <v>#REF!</v>
      </c>
      <c r="K825" s="29">
        <v>1188</v>
      </c>
      <c r="L825" s="30" t="e">
        <f t="shared" si="12"/>
        <v>#REF!</v>
      </c>
      <c r="M825" s="53">
        <v>306.05845884747396</v>
      </c>
      <c r="N825" s="54">
        <v>1053.3633018815635</v>
      </c>
      <c r="O825" s="55"/>
      <c r="P825" s="56"/>
      <c r="Q825" s="56"/>
    </row>
    <row r="826" spans="1:17">
      <c r="A826" s="27">
        <v>494</v>
      </c>
      <c r="B826" s="18">
        <v>494093071</v>
      </c>
      <c r="C826" s="28" t="s">
        <v>515</v>
      </c>
      <c r="D826" s="18">
        <v>93</v>
      </c>
      <c r="E826" s="28" t="s">
        <v>98</v>
      </c>
      <c r="F826" s="18">
        <v>71</v>
      </c>
      <c r="G826" s="28" t="s">
        <v>76</v>
      </c>
      <c r="H826" s="49">
        <v>2</v>
      </c>
      <c r="I826" s="29">
        <v>12625</v>
      </c>
      <c r="J826" s="29" t="e">
        <f>VLOOKUP(F826,'rates - 26Q3'!$F$9:$J$1062,6,FALSE)</f>
        <v>#REF!</v>
      </c>
      <c r="K826" s="29">
        <v>1188</v>
      </c>
      <c r="L826" s="30" t="e">
        <f t="shared" si="12"/>
        <v>#REF!</v>
      </c>
      <c r="M826" s="53">
        <v>3804.4746396477531</v>
      </c>
      <c r="N826" s="54">
        <v>6560.3532335212331</v>
      </c>
      <c r="O826" s="55"/>
      <c r="P826" s="56"/>
      <c r="Q826" s="56"/>
    </row>
    <row r="827" spans="1:17">
      <c r="A827" s="27">
        <v>494</v>
      </c>
      <c r="B827" s="18">
        <v>494093093</v>
      </c>
      <c r="C827" s="28" t="s">
        <v>515</v>
      </c>
      <c r="D827" s="18">
        <v>93</v>
      </c>
      <c r="E827" s="28" t="s">
        <v>98</v>
      </c>
      <c r="F827" s="18">
        <v>93</v>
      </c>
      <c r="G827" s="28" t="s">
        <v>98</v>
      </c>
      <c r="H827" s="49">
        <v>282</v>
      </c>
      <c r="I827" s="29">
        <v>18221</v>
      </c>
      <c r="J827" s="29" t="e">
        <f>VLOOKUP(F827,'rates - 26Q3'!$F$9:$J$1062,6,FALSE)</f>
        <v>#REF!</v>
      </c>
      <c r="K827" s="29">
        <v>1188</v>
      </c>
      <c r="L827" s="30" t="e">
        <f t="shared" si="12"/>
        <v>#REF!</v>
      </c>
      <c r="M827" s="53">
        <v>0</v>
      </c>
      <c r="N827" s="54">
        <v>903.90316377150521</v>
      </c>
      <c r="O827" s="55"/>
      <c r="P827" s="56"/>
      <c r="Q827" s="56"/>
    </row>
    <row r="828" spans="1:17">
      <c r="A828" s="27">
        <v>494</v>
      </c>
      <c r="B828" s="18">
        <v>494093097</v>
      </c>
      <c r="C828" s="28" t="s">
        <v>515</v>
      </c>
      <c r="D828" s="18">
        <v>93</v>
      </c>
      <c r="E828" s="28" t="s">
        <v>98</v>
      </c>
      <c r="F828" s="18">
        <v>97</v>
      </c>
      <c r="G828" s="28" t="s">
        <v>102</v>
      </c>
      <c r="H828" s="49">
        <v>3</v>
      </c>
      <c r="I828" s="29">
        <v>22674</v>
      </c>
      <c r="J828" s="29" t="e">
        <f>VLOOKUP(F828,'rates - 26Q3'!$F$9:$J$1062,6,FALSE)</f>
        <v>#REF!</v>
      </c>
      <c r="K828" s="29">
        <v>1188</v>
      </c>
      <c r="L828" s="30" t="e">
        <f t="shared" si="12"/>
        <v>#REF!</v>
      </c>
      <c r="M828" s="53">
        <v>0</v>
      </c>
      <c r="N828" s="54">
        <v>267.17106208913174</v>
      </c>
      <c r="O828" s="55"/>
      <c r="P828" s="56"/>
      <c r="Q828" s="56"/>
    </row>
    <row r="829" spans="1:17">
      <c r="A829" s="27">
        <v>494</v>
      </c>
      <c r="B829" s="18">
        <v>494093128</v>
      </c>
      <c r="C829" s="28" t="s">
        <v>515</v>
      </c>
      <c r="D829" s="18">
        <v>93</v>
      </c>
      <c r="E829" s="28" t="s">
        <v>98</v>
      </c>
      <c r="F829" s="18">
        <v>128</v>
      </c>
      <c r="G829" s="28" t="s">
        <v>133</v>
      </c>
      <c r="H829" s="49">
        <v>1</v>
      </c>
      <c r="I829" s="29">
        <v>11443</v>
      </c>
      <c r="J829" s="29" t="e">
        <f>VLOOKUP(F829,'rates - 26Q3'!$F$9:$J$1062,6,FALSE)</f>
        <v>#REF!</v>
      </c>
      <c r="K829" s="29">
        <v>1188</v>
      </c>
      <c r="L829" s="30" t="e">
        <f t="shared" si="12"/>
        <v>#REF!</v>
      </c>
      <c r="M829" s="53">
        <v>60.432749956811676</v>
      </c>
      <c r="N829" s="54">
        <v>1188.5812776136117</v>
      </c>
      <c r="O829" s="55"/>
      <c r="P829" s="56"/>
      <c r="Q829" s="56"/>
    </row>
    <row r="830" spans="1:17">
      <c r="A830" s="27">
        <v>494</v>
      </c>
      <c r="B830" s="18">
        <v>494093149</v>
      </c>
      <c r="C830" s="28" t="s">
        <v>515</v>
      </c>
      <c r="D830" s="18">
        <v>93</v>
      </c>
      <c r="E830" s="28" t="s">
        <v>98</v>
      </c>
      <c r="F830" s="18">
        <v>149</v>
      </c>
      <c r="G830" s="28" t="s">
        <v>154</v>
      </c>
      <c r="H830" s="49">
        <v>1</v>
      </c>
      <c r="I830" s="29">
        <v>21340</v>
      </c>
      <c r="J830" s="29" t="e">
        <f>VLOOKUP(F830,'rates - 26Q3'!$F$9:$J$1062,6,FALSE)</f>
        <v>#REF!</v>
      </c>
      <c r="K830" s="29">
        <v>1188</v>
      </c>
      <c r="L830" s="30" t="e">
        <f t="shared" si="12"/>
        <v>#REF!</v>
      </c>
      <c r="M830" s="53">
        <v>0</v>
      </c>
      <c r="N830" s="54">
        <v>788.65600171012557</v>
      </c>
      <c r="O830" s="55"/>
      <c r="P830" s="56"/>
      <c r="Q830" s="56"/>
    </row>
    <row r="831" spans="1:17">
      <c r="A831" s="27">
        <v>494</v>
      </c>
      <c r="B831" s="18">
        <v>494093163</v>
      </c>
      <c r="C831" s="28" t="s">
        <v>515</v>
      </c>
      <c r="D831" s="18">
        <v>93</v>
      </c>
      <c r="E831" s="28" t="s">
        <v>98</v>
      </c>
      <c r="F831" s="18">
        <v>163</v>
      </c>
      <c r="G831" s="28" t="s">
        <v>168</v>
      </c>
      <c r="H831" s="49">
        <v>14</v>
      </c>
      <c r="I831" s="29">
        <v>19302</v>
      </c>
      <c r="J831" s="29" t="e">
        <f>VLOOKUP(F831,'rates - 26Q3'!$F$9:$J$1062,6,FALSE)</f>
        <v>#REF!</v>
      </c>
      <c r="K831" s="29">
        <v>1188</v>
      </c>
      <c r="L831" s="30" t="e">
        <f t="shared" si="12"/>
        <v>#REF!</v>
      </c>
      <c r="M831" s="53">
        <v>0</v>
      </c>
      <c r="N831" s="54">
        <v>815.28885807858751</v>
      </c>
      <c r="O831" s="55"/>
      <c r="P831" s="56"/>
      <c r="Q831" s="56"/>
    </row>
    <row r="832" spans="1:17">
      <c r="A832" s="27">
        <v>494</v>
      </c>
      <c r="B832" s="18">
        <v>494093164</v>
      </c>
      <c r="C832" s="28" t="s">
        <v>515</v>
      </c>
      <c r="D832" s="18">
        <v>93</v>
      </c>
      <c r="E832" s="28" t="s">
        <v>98</v>
      </c>
      <c r="F832" s="18">
        <v>164</v>
      </c>
      <c r="G832" s="28" t="s">
        <v>169</v>
      </c>
      <c r="H832" s="49">
        <v>3</v>
      </c>
      <c r="I832" s="29">
        <v>13161.709067176687</v>
      </c>
      <c r="J832" s="29" t="e">
        <f>VLOOKUP(F832,'rates - 26Q3'!$F$9:$J$1062,6,FALSE)</f>
        <v>#REF!</v>
      </c>
      <c r="K832" s="29">
        <v>1188</v>
      </c>
      <c r="L832" s="30" t="e">
        <f t="shared" si="12"/>
        <v>#REF!</v>
      </c>
      <c r="M832" s="53">
        <v>4095.4479416262893</v>
      </c>
      <c r="N832" s="54">
        <v>6416.3585303606214</v>
      </c>
      <c r="O832" s="55"/>
      <c r="P832" s="56"/>
      <c r="Q832" s="56"/>
    </row>
    <row r="833" spans="1:17">
      <c r="A833" s="27">
        <v>494</v>
      </c>
      <c r="B833" s="18">
        <v>494093165</v>
      </c>
      <c r="C833" s="28" t="s">
        <v>515</v>
      </c>
      <c r="D833" s="18">
        <v>93</v>
      </c>
      <c r="E833" s="28" t="s">
        <v>98</v>
      </c>
      <c r="F833" s="18">
        <v>165</v>
      </c>
      <c r="G833" s="28" t="s">
        <v>170</v>
      </c>
      <c r="H833" s="49">
        <v>32</v>
      </c>
      <c r="I833" s="29">
        <v>17447</v>
      </c>
      <c r="J833" s="29" t="e">
        <f>VLOOKUP(F833,'rates - 26Q3'!$F$9:$J$1062,6,FALSE)</f>
        <v>#REF!</v>
      </c>
      <c r="K833" s="29">
        <v>1188</v>
      </c>
      <c r="L833" s="30" t="e">
        <f t="shared" si="12"/>
        <v>#REF!</v>
      </c>
      <c r="M833" s="53">
        <v>0</v>
      </c>
      <c r="N833" s="54">
        <v>965.70694251300301</v>
      </c>
      <c r="O833" s="55"/>
      <c r="P833" s="56"/>
      <c r="Q833" s="56"/>
    </row>
    <row r="834" spans="1:17">
      <c r="A834" s="27">
        <v>494</v>
      </c>
      <c r="B834" s="18">
        <v>494093176</v>
      </c>
      <c r="C834" s="28" t="s">
        <v>515</v>
      </c>
      <c r="D834" s="18">
        <v>93</v>
      </c>
      <c r="E834" s="28" t="s">
        <v>98</v>
      </c>
      <c r="F834" s="18">
        <v>176</v>
      </c>
      <c r="G834" s="28" t="s">
        <v>181</v>
      </c>
      <c r="H834" s="49">
        <v>13</v>
      </c>
      <c r="I834" s="29">
        <v>19045</v>
      </c>
      <c r="J834" s="29" t="e">
        <f>VLOOKUP(F834,'rates - 26Q3'!$F$9:$J$1062,6,FALSE)</f>
        <v>#REF!</v>
      </c>
      <c r="K834" s="29">
        <v>1188</v>
      </c>
      <c r="L834" s="30" t="e">
        <f t="shared" si="12"/>
        <v>#REF!</v>
      </c>
      <c r="M834" s="53">
        <v>4065.2830579664369</v>
      </c>
      <c r="N834" s="54">
        <v>9473.3330594058898</v>
      </c>
      <c r="O834" s="55"/>
      <c r="P834" s="56"/>
      <c r="Q834" s="56"/>
    </row>
    <row r="835" spans="1:17">
      <c r="A835" s="27">
        <v>494</v>
      </c>
      <c r="B835" s="18">
        <v>494093178</v>
      </c>
      <c r="C835" s="28" t="s">
        <v>515</v>
      </c>
      <c r="D835" s="18">
        <v>93</v>
      </c>
      <c r="E835" s="28" t="s">
        <v>98</v>
      </c>
      <c r="F835" s="18">
        <v>178</v>
      </c>
      <c r="G835" s="28" t="s">
        <v>183</v>
      </c>
      <c r="H835" s="49">
        <v>2</v>
      </c>
      <c r="I835" s="29">
        <v>12429</v>
      </c>
      <c r="J835" s="29" t="e">
        <f>VLOOKUP(F835,'rates - 26Q3'!$F$9:$J$1062,6,FALSE)</f>
        <v>#REF!</v>
      </c>
      <c r="K835" s="29">
        <v>1188</v>
      </c>
      <c r="L835" s="30" t="e">
        <f t="shared" si="12"/>
        <v>#REF!</v>
      </c>
      <c r="M835" s="53">
        <v>648.59327823248532</v>
      </c>
      <c r="N835" s="54">
        <v>2671.9144510873775</v>
      </c>
      <c r="O835" s="55"/>
      <c r="P835" s="56"/>
      <c r="Q835" s="56"/>
    </row>
    <row r="836" spans="1:17">
      <c r="A836" s="27">
        <v>494</v>
      </c>
      <c r="B836" s="18">
        <v>494093181</v>
      </c>
      <c r="C836" s="28" t="s">
        <v>515</v>
      </c>
      <c r="D836" s="18">
        <v>93</v>
      </c>
      <c r="E836" s="28" t="s">
        <v>98</v>
      </c>
      <c r="F836" s="18">
        <v>181</v>
      </c>
      <c r="G836" s="28" t="s">
        <v>186</v>
      </c>
      <c r="H836" s="49">
        <v>4</v>
      </c>
      <c r="I836" s="29">
        <v>20139</v>
      </c>
      <c r="J836" s="29" t="e">
        <f>VLOOKUP(F836,'rates - 26Q3'!$F$9:$J$1062,6,FALSE)</f>
        <v>#REF!</v>
      </c>
      <c r="K836" s="29">
        <v>1188</v>
      </c>
      <c r="L836" s="30" t="e">
        <f t="shared" si="12"/>
        <v>#REF!</v>
      </c>
      <c r="M836" s="53">
        <v>0</v>
      </c>
      <c r="N836" s="54">
        <v>1358.2739684141488</v>
      </c>
      <c r="O836" s="55"/>
      <c r="P836" s="56"/>
      <c r="Q836" s="56"/>
    </row>
    <row r="837" spans="1:17">
      <c r="A837" s="27">
        <v>494</v>
      </c>
      <c r="B837" s="18">
        <v>494093229</v>
      </c>
      <c r="C837" s="28" t="s">
        <v>515</v>
      </c>
      <c r="D837" s="18">
        <v>93</v>
      </c>
      <c r="E837" s="28" t="s">
        <v>98</v>
      </c>
      <c r="F837" s="18">
        <v>229</v>
      </c>
      <c r="G837" s="28" t="s">
        <v>234</v>
      </c>
      <c r="H837" s="49">
        <v>5</v>
      </c>
      <c r="I837" s="29">
        <v>12034</v>
      </c>
      <c r="J837" s="29" t="e">
        <f>VLOOKUP(F837,'rates - 26Q3'!$F$9:$J$1062,6,FALSE)</f>
        <v>#REF!</v>
      </c>
      <c r="K837" s="29">
        <v>1188</v>
      </c>
      <c r="L837" s="30" t="e">
        <f t="shared" si="12"/>
        <v>#REF!</v>
      </c>
      <c r="M837" s="53">
        <v>806.13337442264128</v>
      </c>
      <c r="N837" s="54">
        <v>2304.6660964302282</v>
      </c>
      <c r="O837" s="55"/>
      <c r="P837" s="56"/>
      <c r="Q837" s="56"/>
    </row>
    <row r="838" spans="1:17">
      <c r="A838" s="27">
        <v>494</v>
      </c>
      <c r="B838" s="18">
        <v>494093248</v>
      </c>
      <c r="C838" s="28" t="s">
        <v>515</v>
      </c>
      <c r="D838" s="18">
        <v>93</v>
      </c>
      <c r="E838" s="28" t="s">
        <v>98</v>
      </c>
      <c r="F838" s="18">
        <v>248</v>
      </c>
      <c r="G838" s="28" t="s">
        <v>253</v>
      </c>
      <c r="H838" s="49">
        <v>307</v>
      </c>
      <c r="I838" s="29">
        <v>18096</v>
      </c>
      <c r="J838" s="29" t="e">
        <f>VLOOKUP(F838,'rates - 26Q3'!$F$9:$J$1062,6,FALSE)</f>
        <v>#REF!</v>
      </c>
      <c r="K838" s="29">
        <v>1188</v>
      </c>
      <c r="L838" s="30" t="e">
        <f t="shared" si="12"/>
        <v>#REF!</v>
      </c>
      <c r="M838" s="53">
        <v>583.83871027186615</v>
      </c>
      <c r="N838" s="54">
        <v>1963.1663439767217</v>
      </c>
      <c r="O838" s="55"/>
      <c r="P838" s="56"/>
      <c r="Q838" s="56"/>
    </row>
    <row r="839" spans="1:17">
      <c r="A839" s="27">
        <v>494</v>
      </c>
      <c r="B839" s="18">
        <v>494093262</v>
      </c>
      <c r="C839" s="28" t="s">
        <v>515</v>
      </c>
      <c r="D839" s="18">
        <v>93</v>
      </c>
      <c r="E839" s="28" t="s">
        <v>98</v>
      </c>
      <c r="F839" s="18">
        <v>262</v>
      </c>
      <c r="G839" s="28" t="s">
        <v>267</v>
      </c>
      <c r="H839" s="49">
        <v>20</v>
      </c>
      <c r="I839" s="29">
        <v>15498</v>
      </c>
      <c r="J839" s="29" t="e">
        <f>VLOOKUP(F839,'rates - 26Q3'!$F$9:$J$1062,6,FALSE)</f>
        <v>#REF!</v>
      </c>
      <c r="K839" s="29">
        <v>1188</v>
      </c>
      <c r="L839" s="30" t="e">
        <f t="shared" si="12"/>
        <v>#REF!</v>
      </c>
      <c r="M839" s="53">
        <v>1030.2474763098726</v>
      </c>
      <c r="N839" s="54">
        <v>7262.7138417378228</v>
      </c>
      <c r="O839" s="55"/>
      <c r="P839" s="56"/>
      <c r="Q839" s="56"/>
    </row>
    <row r="840" spans="1:17">
      <c r="A840" s="27">
        <v>494</v>
      </c>
      <c r="B840" s="18">
        <v>494093284</v>
      </c>
      <c r="C840" s="28" t="s">
        <v>515</v>
      </c>
      <c r="D840" s="18">
        <v>93</v>
      </c>
      <c r="E840" s="28" t="s">
        <v>98</v>
      </c>
      <c r="F840" s="18">
        <v>284</v>
      </c>
      <c r="G840" s="28" t="s">
        <v>289</v>
      </c>
      <c r="H840" s="49">
        <v>5</v>
      </c>
      <c r="I840" s="29">
        <v>13719</v>
      </c>
      <c r="J840" s="29" t="e">
        <f>VLOOKUP(F840,'rates - 26Q3'!$F$9:$J$1062,6,FALSE)</f>
        <v>#REF!</v>
      </c>
      <c r="K840" s="29">
        <v>1188</v>
      </c>
      <c r="L840" s="30" t="e">
        <f t="shared" si="12"/>
        <v>#REF!</v>
      </c>
      <c r="M840" s="53">
        <v>3934.7599257873626</v>
      </c>
      <c r="N840" s="54">
        <v>6252.0086555045236</v>
      </c>
      <c r="O840" s="55"/>
      <c r="P840" s="56"/>
      <c r="Q840" s="56"/>
    </row>
    <row r="841" spans="1:17">
      <c r="A841" s="27">
        <v>494</v>
      </c>
      <c r="B841" s="18">
        <v>494093346</v>
      </c>
      <c r="C841" s="28" t="s">
        <v>515</v>
      </c>
      <c r="D841" s="18">
        <v>93</v>
      </c>
      <c r="E841" s="28" t="s">
        <v>98</v>
      </c>
      <c r="F841" s="18">
        <v>346</v>
      </c>
      <c r="G841" s="28" t="s">
        <v>351</v>
      </c>
      <c r="H841" s="49">
        <v>1</v>
      </c>
      <c r="I841" s="29">
        <v>13418</v>
      </c>
      <c r="J841" s="29" t="e">
        <f>VLOOKUP(F841,'rates - 26Q3'!$F$9:$J$1062,6,FALSE)</f>
        <v>#REF!</v>
      </c>
      <c r="K841" s="29">
        <v>1188</v>
      </c>
      <c r="L841" s="30" t="e">
        <f t="shared" si="12"/>
        <v>#REF!</v>
      </c>
      <c r="M841" s="53">
        <v>672.05645091836777</v>
      </c>
      <c r="N841" s="54">
        <v>2614.5376103797098</v>
      </c>
      <c r="O841" s="55"/>
      <c r="P841" s="56"/>
      <c r="Q841" s="56"/>
    </row>
    <row r="842" spans="1:17">
      <c r="A842" s="27">
        <v>494</v>
      </c>
      <c r="B842" s="18">
        <v>494093347</v>
      </c>
      <c r="C842" s="28" t="s">
        <v>515</v>
      </c>
      <c r="D842" s="18">
        <v>93</v>
      </c>
      <c r="E842" s="28" t="s">
        <v>98</v>
      </c>
      <c r="F842" s="18">
        <v>347</v>
      </c>
      <c r="G842" s="28" t="s">
        <v>352</v>
      </c>
      <c r="H842" s="49">
        <v>3</v>
      </c>
      <c r="I842" s="29">
        <v>12889</v>
      </c>
      <c r="J842" s="29" t="e">
        <f>VLOOKUP(F842,'rates - 26Q3'!$F$9:$J$1062,6,FALSE)</f>
        <v>#REF!</v>
      </c>
      <c r="K842" s="29">
        <v>1188</v>
      </c>
      <c r="L842" s="30" t="e">
        <f t="shared" ref="L842:L905" si="13">SUM(I842:K842)</f>
        <v>#REF!</v>
      </c>
      <c r="M842" s="53">
        <v>4092.4553301435408</v>
      </c>
      <c r="N842" s="54">
        <v>6652.7513414271343</v>
      </c>
      <c r="O842" s="55"/>
      <c r="P842" s="56"/>
      <c r="Q842" s="56"/>
    </row>
    <row r="843" spans="1:17">
      <c r="A843" s="27">
        <v>496</v>
      </c>
      <c r="B843" s="18">
        <v>496201003</v>
      </c>
      <c r="C843" s="28" t="s">
        <v>516</v>
      </c>
      <c r="D843" s="18">
        <v>201</v>
      </c>
      <c r="E843" s="28" t="s">
        <v>206</v>
      </c>
      <c r="F843" s="18">
        <v>3</v>
      </c>
      <c r="G843" s="28" t="s">
        <v>8</v>
      </c>
      <c r="H843" s="49">
        <v>2</v>
      </c>
      <c r="I843" s="29">
        <v>17291</v>
      </c>
      <c r="J843" s="29" t="e">
        <f>VLOOKUP(F843,'rates - 26Q3'!$F$9:$J$1062,6,FALSE)</f>
        <v>#REF!</v>
      </c>
      <c r="K843" s="29">
        <v>1188</v>
      </c>
      <c r="L843" s="30" t="e">
        <f t="shared" si="13"/>
        <v>#REF!</v>
      </c>
      <c r="M843" s="53">
        <v>1012.3771813375461</v>
      </c>
      <c r="N843" s="54">
        <v>3505.7227471061233</v>
      </c>
      <c r="O843" s="55"/>
      <c r="P843" s="56"/>
      <c r="Q843" s="56"/>
    </row>
    <row r="844" spans="1:17">
      <c r="A844" s="27">
        <v>496</v>
      </c>
      <c r="B844" s="18">
        <v>496201072</v>
      </c>
      <c r="C844" s="28" t="s">
        <v>516</v>
      </c>
      <c r="D844" s="18">
        <v>201</v>
      </c>
      <c r="E844" s="28" t="s">
        <v>206</v>
      </c>
      <c r="F844" s="18">
        <v>72</v>
      </c>
      <c r="G844" s="28" t="s">
        <v>77</v>
      </c>
      <c r="H844" s="49">
        <v>2</v>
      </c>
      <c r="I844" s="29">
        <v>12989</v>
      </c>
      <c r="J844" s="29" t="e">
        <f>VLOOKUP(F844,'rates - 26Q3'!$F$9:$J$1062,6,FALSE)</f>
        <v>#REF!</v>
      </c>
      <c r="K844" s="29">
        <v>1188</v>
      </c>
      <c r="L844" s="30" t="e">
        <f t="shared" si="13"/>
        <v>#REF!</v>
      </c>
      <c r="M844" s="53">
        <v>1382.7638222436217</v>
      </c>
      <c r="N844" s="54">
        <v>3942.4639802824422</v>
      </c>
      <c r="O844" s="55"/>
      <c r="P844" s="56"/>
      <c r="Q844" s="56"/>
    </row>
    <row r="845" spans="1:17">
      <c r="A845" s="27">
        <v>496</v>
      </c>
      <c r="B845" s="18">
        <v>496201094</v>
      </c>
      <c r="C845" s="28" t="s">
        <v>516</v>
      </c>
      <c r="D845" s="18">
        <v>201</v>
      </c>
      <c r="E845" s="28" t="s">
        <v>206</v>
      </c>
      <c r="F845" s="18">
        <v>94</v>
      </c>
      <c r="G845" s="28" t="s">
        <v>99</v>
      </c>
      <c r="H845" s="49">
        <v>1</v>
      </c>
      <c r="I845" s="29">
        <v>23304</v>
      </c>
      <c r="J845" s="29" t="e">
        <f>VLOOKUP(F845,'rates - 26Q3'!$F$9:$J$1062,6,FALSE)</f>
        <v>#REF!</v>
      </c>
      <c r="K845" s="29">
        <v>1188</v>
      </c>
      <c r="L845" s="30" t="e">
        <f t="shared" si="13"/>
        <v>#REF!</v>
      </c>
      <c r="M845" s="53">
        <v>487.97592286138024</v>
      </c>
      <c r="N845" s="54">
        <v>2939.1997792342881</v>
      </c>
      <c r="O845" s="55"/>
      <c r="P845" s="56"/>
      <c r="Q845" s="56"/>
    </row>
    <row r="846" spans="1:17">
      <c r="A846" s="27">
        <v>496</v>
      </c>
      <c r="B846" s="18">
        <v>496201095</v>
      </c>
      <c r="C846" s="28" t="s">
        <v>516</v>
      </c>
      <c r="D846" s="18">
        <v>201</v>
      </c>
      <c r="E846" s="28" t="s">
        <v>206</v>
      </c>
      <c r="F846" s="18">
        <v>95</v>
      </c>
      <c r="G846" s="28" t="s">
        <v>100</v>
      </c>
      <c r="H846" s="49">
        <v>4</v>
      </c>
      <c r="I846" s="29">
        <v>21390</v>
      </c>
      <c r="J846" s="29" t="e">
        <f>VLOOKUP(F846,'rates - 26Q3'!$F$9:$J$1062,6,FALSE)</f>
        <v>#REF!</v>
      </c>
      <c r="K846" s="29">
        <v>1188</v>
      </c>
      <c r="L846" s="30" t="e">
        <f t="shared" si="13"/>
        <v>#REF!</v>
      </c>
      <c r="M846" s="53">
        <v>0</v>
      </c>
      <c r="N846" s="54">
        <v>279.74238269685156</v>
      </c>
      <c r="O846" s="55"/>
      <c r="P846" s="56"/>
      <c r="Q846" s="56"/>
    </row>
    <row r="847" spans="1:17">
      <c r="A847" s="27">
        <v>496</v>
      </c>
      <c r="B847" s="18">
        <v>496201201</v>
      </c>
      <c r="C847" s="28" t="s">
        <v>516</v>
      </c>
      <c r="D847" s="18">
        <v>201</v>
      </c>
      <c r="E847" s="28" t="s">
        <v>206</v>
      </c>
      <c r="F847" s="18">
        <v>201</v>
      </c>
      <c r="G847" s="28" t="s">
        <v>206</v>
      </c>
      <c r="H847" s="49">
        <v>491</v>
      </c>
      <c r="I847" s="29">
        <v>19801</v>
      </c>
      <c r="J847" s="29" t="e">
        <f>VLOOKUP(F847,'rates - 26Q3'!$F$9:$J$1062,6,FALSE)</f>
        <v>#REF!</v>
      </c>
      <c r="K847" s="29">
        <v>1188</v>
      </c>
      <c r="L847" s="30" t="e">
        <f t="shared" si="13"/>
        <v>#REF!</v>
      </c>
      <c r="M847" s="53">
        <v>0</v>
      </c>
      <c r="N847" s="54">
        <v>693.50605158638427</v>
      </c>
      <c r="O847" s="55"/>
      <c r="P847" s="56"/>
      <c r="Q847" s="56"/>
    </row>
    <row r="848" spans="1:17">
      <c r="A848" s="27">
        <v>496</v>
      </c>
      <c r="B848" s="18">
        <v>496201665</v>
      </c>
      <c r="C848" s="28" t="s">
        <v>516</v>
      </c>
      <c r="D848" s="18">
        <v>201</v>
      </c>
      <c r="E848" s="28" t="s">
        <v>206</v>
      </c>
      <c r="F848" s="18">
        <v>665</v>
      </c>
      <c r="G848" s="28" t="s">
        <v>378</v>
      </c>
      <c r="H848" s="49">
        <v>1</v>
      </c>
      <c r="I848" s="29">
        <v>13431.230297709923</v>
      </c>
      <c r="J848" s="29" t="e">
        <f>VLOOKUP(F848,'rates - 26Q3'!$F$9:$J$1062,6,FALSE)</f>
        <v>#REF!</v>
      </c>
      <c r="K848" s="29">
        <v>1188</v>
      </c>
      <c r="L848" s="30" t="e">
        <f t="shared" si="13"/>
        <v>#REF!</v>
      </c>
      <c r="M848" s="53">
        <v>1199.299203848228</v>
      </c>
      <c r="N848" s="54">
        <v>2714.9585768901834</v>
      </c>
      <c r="O848" s="55"/>
      <c r="P848" s="56"/>
      <c r="Q848" s="56"/>
    </row>
    <row r="849" spans="1:17">
      <c r="A849" s="27">
        <v>497</v>
      </c>
      <c r="B849" s="18">
        <v>497117005</v>
      </c>
      <c r="C849" s="28" t="s">
        <v>517</v>
      </c>
      <c r="D849" s="18">
        <v>117</v>
      </c>
      <c r="E849" s="28" t="s">
        <v>122</v>
      </c>
      <c r="F849" s="18">
        <v>5</v>
      </c>
      <c r="G849" s="28" t="s">
        <v>10</v>
      </c>
      <c r="H849" s="49">
        <v>7</v>
      </c>
      <c r="I849" s="29">
        <v>14163</v>
      </c>
      <c r="J849" s="29" t="e">
        <f>VLOOKUP(F849,'rates - 26Q3'!$F$9:$J$1062,6,FALSE)</f>
        <v>#REF!</v>
      </c>
      <c r="K849" s="29">
        <v>1188</v>
      </c>
      <c r="L849" s="30" t="e">
        <f t="shared" si="13"/>
        <v>#REF!</v>
      </c>
      <c r="M849" s="53">
        <v>3441.5182909431533</v>
      </c>
      <c r="N849" s="54">
        <v>6994.9212562645662</v>
      </c>
      <c r="O849" s="55"/>
      <c r="P849" s="56"/>
      <c r="Q849" s="56"/>
    </row>
    <row r="850" spans="1:17">
      <c r="A850" s="27">
        <v>497</v>
      </c>
      <c r="B850" s="18">
        <v>497117008</v>
      </c>
      <c r="C850" s="28" t="s">
        <v>517</v>
      </c>
      <c r="D850" s="18">
        <v>117</v>
      </c>
      <c r="E850" s="28" t="s">
        <v>122</v>
      </c>
      <c r="F850" s="18">
        <v>8</v>
      </c>
      <c r="G850" s="28" t="s">
        <v>13</v>
      </c>
      <c r="H850" s="49">
        <v>71</v>
      </c>
      <c r="I850" s="29">
        <v>11948</v>
      </c>
      <c r="J850" s="29" t="e">
        <f>VLOOKUP(F850,'rates - 26Q3'!$F$9:$J$1062,6,FALSE)</f>
        <v>#REF!</v>
      </c>
      <c r="K850" s="29">
        <v>1188</v>
      </c>
      <c r="L850" s="30" t="e">
        <f t="shared" si="13"/>
        <v>#REF!</v>
      </c>
      <c r="M850" s="53">
        <v>9870.6249919811344</v>
      </c>
      <c r="N850" s="54">
        <v>13805.911324662848</v>
      </c>
      <c r="O850" s="55"/>
      <c r="P850" s="56"/>
      <c r="Q850" s="56"/>
    </row>
    <row r="851" spans="1:17">
      <c r="A851" s="27">
        <v>497</v>
      </c>
      <c r="B851" s="18">
        <v>497117024</v>
      </c>
      <c r="C851" s="28" t="s">
        <v>517</v>
      </c>
      <c r="D851" s="18">
        <v>117</v>
      </c>
      <c r="E851" s="28" t="s">
        <v>122</v>
      </c>
      <c r="F851" s="18">
        <v>24</v>
      </c>
      <c r="G851" s="28" t="s">
        <v>29</v>
      </c>
      <c r="H851" s="49">
        <v>23</v>
      </c>
      <c r="I851" s="29">
        <v>12960</v>
      </c>
      <c r="J851" s="29" t="e">
        <f>VLOOKUP(F851,'rates - 26Q3'!$F$9:$J$1062,6,FALSE)</f>
        <v>#REF!</v>
      </c>
      <c r="K851" s="29">
        <v>1188</v>
      </c>
      <c r="L851" s="30" t="e">
        <f t="shared" si="13"/>
        <v>#REF!</v>
      </c>
      <c r="M851" s="53">
        <v>1260.2440997970407</v>
      </c>
      <c r="N851" s="54">
        <v>3417.1703772494257</v>
      </c>
      <c r="O851" s="55"/>
      <c r="P851" s="56"/>
      <c r="Q851" s="56"/>
    </row>
    <row r="852" spans="1:17">
      <c r="A852" s="27">
        <v>497</v>
      </c>
      <c r="B852" s="18">
        <v>497117061</v>
      </c>
      <c r="C852" s="28" t="s">
        <v>517</v>
      </c>
      <c r="D852" s="18">
        <v>117</v>
      </c>
      <c r="E852" s="28" t="s">
        <v>122</v>
      </c>
      <c r="F852" s="18">
        <v>61</v>
      </c>
      <c r="G852" s="28" t="s">
        <v>66</v>
      </c>
      <c r="H852" s="49">
        <v>29</v>
      </c>
      <c r="I852" s="29">
        <v>16782</v>
      </c>
      <c r="J852" s="29" t="e">
        <f>VLOOKUP(F852,'rates - 26Q3'!$F$9:$J$1062,6,FALSE)</f>
        <v>#REF!</v>
      </c>
      <c r="K852" s="29">
        <v>1188</v>
      </c>
      <c r="L852" s="30" t="e">
        <f t="shared" si="13"/>
        <v>#REF!</v>
      </c>
      <c r="M852" s="53">
        <v>286.94857749870425</v>
      </c>
      <c r="N852" s="54">
        <v>1437.8069607154066</v>
      </c>
      <c r="O852" s="55"/>
      <c r="P852" s="56"/>
      <c r="Q852" s="56"/>
    </row>
    <row r="853" spans="1:17">
      <c r="A853" s="27">
        <v>497</v>
      </c>
      <c r="B853" s="18">
        <v>497117074</v>
      </c>
      <c r="C853" s="28" t="s">
        <v>517</v>
      </c>
      <c r="D853" s="18">
        <v>117</v>
      </c>
      <c r="E853" s="28" t="s">
        <v>122</v>
      </c>
      <c r="F853" s="18">
        <v>74</v>
      </c>
      <c r="G853" s="28" t="s">
        <v>79</v>
      </c>
      <c r="H853" s="49">
        <v>3</v>
      </c>
      <c r="I853" s="29">
        <v>11443</v>
      </c>
      <c r="J853" s="29" t="e">
        <f>VLOOKUP(F853,'rates - 26Q3'!$F$9:$J$1062,6,FALSE)</f>
        <v>#REF!</v>
      </c>
      <c r="K853" s="29">
        <v>1188</v>
      </c>
      <c r="L853" s="30" t="e">
        <f t="shared" si="13"/>
        <v>#REF!</v>
      </c>
      <c r="M853" s="53">
        <v>5629.5208169370817</v>
      </c>
      <c r="N853" s="54">
        <v>10812.471318401669</v>
      </c>
      <c r="O853" s="55"/>
      <c r="P853" s="56"/>
      <c r="Q853" s="56"/>
    </row>
    <row r="854" spans="1:17">
      <c r="A854" s="27">
        <v>497</v>
      </c>
      <c r="B854" s="18">
        <v>497117086</v>
      </c>
      <c r="C854" s="28" t="s">
        <v>517</v>
      </c>
      <c r="D854" s="18">
        <v>117</v>
      </c>
      <c r="E854" s="28" t="s">
        <v>122</v>
      </c>
      <c r="F854" s="18">
        <v>86</v>
      </c>
      <c r="G854" s="28" t="s">
        <v>91</v>
      </c>
      <c r="H854" s="49">
        <v>18</v>
      </c>
      <c r="I854" s="29">
        <v>12133</v>
      </c>
      <c r="J854" s="29" t="e">
        <f>VLOOKUP(F854,'rates - 26Q3'!$F$9:$J$1062,6,FALSE)</f>
        <v>#REF!</v>
      </c>
      <c r="K854" s="29">
        <v>1188</v>
      </c>
      <c r="L854" s="30" t="e">
        <f t="shared" si="13"/>
        <v>#REF!</v>
      </c>
      <c r="M854" s="53">
        <v>921.77578067357899</v>
      </c>
      <c r="N854" s="54">
        <v>2290.8154847517781</v>
      </c>
      <c r="O854" s="55"/>
      <c r="P854" s="56"/>
      <c r="Q854" s="56"/>
    </row>
    <row r="855" spans="1:17">
      <c r="A855" s="27">
        <v>497</v>
      </c>
      <c r="B855" s="18">
        <v>497117087</v>
      </c>
      <c r="C855" s="28" t="s">
        <v>517</v>
      </c>
      <c r="D855" s="18">
        <v>117</v>
      </c>
      <c r="E855" s="28" t="s">
        <v>122</v>
      </c>
      <c r="F855" s="18">
        <v>87</v>
      </c>
      <c r="G855" s="28" t="s">
        <v>92</v>
      </c>
      <c r="H855" s="49">
        <v>4</v>
      </c>
      <c r="I855" s="29">
        <v>15745</v>
      </c>
      <c r="J855" s="29" t="e">
        <f>VLOOKUP(F855,'rates - 26Q3'!$F$9:$J$1062,6,FALSE)</f>
        <v>#REF!</v>
      </c>
      <c r="K855" s="29">
        <v>1188</v>
      </c>
      <c r="L855" s="30" t="e">
        <f t="shared" si="13"/>
        <v>#REF!</v>
      </c>
      <c r="M855" s="53">
        <v>3971.7076113040239</v>
      </c>
      <c r="N855" s="54">
        <v>6809.7508529258594</v>
      </c>
      <c r="O855" s="55"/>
      <c r="P855" s="56"/>
      <c r="Q855" s="56"/>
    </row>
    <row r="856" spans="1:17">
      <c r="A856" s="27">
        <v>497</v>
      </c>
      <c r="B856" s="18">
        <v>497117111</v>
      </c>
      <c r="C856" s="28" t="s">
        <v>517</v>
      </c>
      <c r="D856" s="18">
        <v>117</v>
      </c>
      <c r="E856" s="28" t="s">
        <v>122</v>
      </c>
      <c r="F856" s="18">
        <v>111</v>
      </c>
      <c r="G856" s="28" t="s">
        <v>116</v>
      </c>
      <c r="H856" s="49">
        <v>20</v>
      </c>
      <c r="I856" s="29">
        <v>11700</v>
      </c>
      <c r="J856" s="29" t="e">
        <f>VLOOKUP(F856,'rates - 26Q3'!$F$9:$J$1062,6,FALSE)</f>
        <v>#REF!</v>
      </c>
      <c r="K856" s="29">
        <v>1188</v>
      </c>
      <c r="L856" s="30" t="e">
        <f t="shared" si="13"/>
        <v>#REF!</v>
      </c>
      <c r="M856" s="53">
        <v>1346.8323481565385</v>
      </c>
      <c r="N856" s="54">
        <v>4931.7303880808722</v>
      </c>
      <c r="O856" s="55"/>
      <c r="P856" s="56"/>
      <c r="Q856" s="56"/>
    </row>
    <row r="857" spans="1:17">
      <c r="A857" s="27">
        <v>497</v>
      </c>
      <c r="B857" s="18">
        <v>497117114</v>
      </c>
      <c r="C857" s="28" t="s">
        <v>517</v>
      </c>
      <c r="D857" s="18">
        <v>117</v>
      </c>
      <c r="E857" s="28" t="s">
        <v>122</v>
      </c>
      <c r="F857" s="18">
        <v>114</v>
      </c>
      <c r="G857" s="28" t="s">
        <v>119</v>
      </c>
      <c r="H857" s="49">
        <v>16</v>
      </c>
      <c r="I857" s="29">
        <v>15899</v>
      </c>
      <c r="J857" s="29" t="e">
        <f>VLOOKUP(F857,'rates - 26Q3'!$F$9:$J$1062,6,FALSE)</f>
        <v>#REF!</v>
      </c>
      <c r="K857" s="29">
        <v>1188</v>
      </c>
      <c r="L857" s="30" t="e">
        <f t="shared" si="13"/>
        <v>#REF!</v>
      </c>
      <c r="M857" s="53">
        <v>2107.9191844535417</v>
      </c>
      <c r="N857" s="54">
        <v>4372.9959911748483</v>
      </c>
      <c r="O857" s="55"/>
      <c r="P857" s="56"/>
      <c r="Q857" s="56"/>
    </row>
    <row r="858" spans="1:17">
      <c r="A858" s="27">
        <v>497</v>
      </c>
      <c r="B858" s="18">
        <v>497117117</v>
      </c>
      <c r="C858" s="28" t="s">
        <v>517</v>
      </c>
      <c r="D858" s="18">
        <v>117</v>
      </c>
      <c r="E858" s="28" t="s">
        <v>122</v>
      </c>
      <c r="F858" s="18">
        <v>117</v>
      </c>
      <c r="G858" s="28" t="s">
        <v>122</v>
      </c>
      <c r="H858" s="49">
        <v>32</v>
      </c>
      <c r="I858" s="29">
        <v>12482</v>
      </c>
      <c r="J858" s="29" t="e">
        <f>VLOOKUP(F858,'rates - 26Q3'!$F$9:$J$1062,6,FALSE)</f>
        <v>#REF!</v>
      </c>
      <c r="K858" s="29">
        <v>1188</v>
      </c>
      <c r="L858" s="30" t="e">
        <f t="shared" si="13"/>
        <v>#REF!</v>
      </c>
      <c r="M858" s="53">
        <v>2463.1620651985832</v>
      </c>
      <c r="N858" s="54">
        <v>7598.5406090539254</v>
      </c>
      <c r="O858" s="55"/>
      <c r="P858" s="56"/>
      <c r="Q858" s="56"/>
    </row>
    <row r="859" spans="1:17">
      <c r="A859" s="27">
        <v>497</v>
      </c>
      <c r="B859" s="18">
        <v>497117127</v>
      </c>
      <c r="C859" s="28" t="s">
        <v>517</v>
      </c>
      <c r="D859" s="18">
        <v>117</v>
      </c>
      <c r="E859" s="28" t="s">
        <v>122</v>
      </c>
      <c r="F859" s="18">
        <v>127</v>
      </c>
      <c r="G859" s="28" t="s">
        <v>132</v>
      </c>
      <c r="H859" s="49">
        <v>5</v>
      </c>
      <c r="I859" s="29">
        <v>11657</v>
      </c>
      <c r="J859" s="29" t="e">
        <f>VLOOKUP(F859,'rates - 26Q3'!$F$9:$J$1062,6,FALSE)</f>
        <v>#REF!</v>
      </c>
      <c r="K859" s="29">
        <v>1188</v>
      </c>
      <c r="L859" s="30" t="e">
        <f t="shared" si="13"/>
        <v>#REF!</v>
      </c>
      <c r="M859" s="53">
        <v>4017.4576142574679</v>
      </c>
      <c r="N859" s="54">
        <v>11619.784033210708</v>
      </c>
      <c r="O859" s="55"/>
      <c r="P859" s="56"/>
      <c r="Q859" s="56"/>
    </row>
    <row r="860" spans="1:17">
      <c r="A860" s="27">
        <v>497</v>
      </c>
      <c r="B860" s="18">
        <v>497117137</v>
      </c>
      <c r="C860" s="28" t="s">
        <v>517</v>
      </c>
      <c r="D860" s="18">
        <v>117</v>
      </c>
      <c r="E860" s="28" t="s">
        <v>122</v>
      </c>
      <c r="F860" s="18">
        <v>137</v>
      </c>
      <c r="G860" s="28" t="s">
        <v>142</v>
      </c>
      <c r="H860" s="49">
        <v>30</v>
      </c>
      <c r="I860" s="29">
        <v>14559</v>
      </c>
      <c r="J860" s="29" t="e">
        <f>VLOOKUP(F860,'rates - 26Q3'!$F$9:$J$1062,6,FALSE)</f>
        <v>#REF!</v>
      </c>
      <c r="K860" s="29">
        <v>1188</v>
      </c>
      <c r="L860" s="30" t="e">
        <f t="shared" si="13"/>
        <v>#REF!</v>
      </c>
      <c r="M860" s="53">
        <v>0</v>
      </c>
      <c r="N860" s="54">
        <v>641.86765001956337</v>
      </c>
      <c r="O860" s="55"/>
      <c r="P860" s="56"/>
      <c r="Q860" s="56"/>
    </row>
    <row r="861" spans="1:17">
      <c r="A861" s="27">
        <v>497</v>
      </c>
      <c r="B861" s="18">
        <v>497117159</v>
      </c>
      <c r="C861" s="28" t="s">
        <v>517</v>
      </c>
      <c r="D861" s="18">
        <v>117</v>
      </c>
      <c r="E861" s="28" t="s">
        <v>122</v>
      </c>
      <c r="F861" s="18">
        <v>159</v>
      </c>
      <c r="G861" s="28" t="s">
        <v>164</v>
      </c>
      <c r="H861" s="49">
        <v>9</v>
      </c>
      <c r="I861" s="29">
        <v>11598</v>
      </c>
      <c r="J861" s="29" t="e">
        <f>VLOOKUP(F861,'rates - 26Q3'!$F$9:$J$1062,6,FALSE)</f>
        <v>#REF!</v>
      </c>
      <c r="K861" s="29">
        <v>1188</v>
      </c>
      <c r="L861" s="30" t="e">
        <f t="shared" si="13"/>
        <v>#REF!</v>
      </c>
      <c r="M861" s="53">
        <v>4573.7315141885119</v>
      </c>
      <c r="N861" s="54">
        <v>5600.1304583633719</v>
      </c>
      <c r="O861" s="55"/>
      <c r="P861" s="56"/>
      <c r="Q861" s="56"/>
    </row>
    <row r="862" spans="1:17">
      <c r="A862" s="27">
        <v>497</v>
      </c>
      <c r="B862" s="18">
        <v>497117161</v>
      </c>
      <c r="C862" s="28" t="s">
        <v>517</v>
      </c>
      <c r="D862" s="18">
        <v>117</v>
      </c>
      <c r="E862" s="28" t="s">
        <v>122</v>
      </c>
      <c r="F862" s="18">
        <v>161</v>
      </c>
      <c r="G862" s="28" t="s">
        <v>166</v>
      </c>
      <c r="H862" s="49">
        <v>5</v>
      </c>
      <c r="I862" s="29">
        <v>14647</v>
      </c>
      <c r="J862" s="29" t="e">
        <f>VLOOKUP(F862,'rates - 26Q3'!$F$9:$J$1062,6,FALSE)</f>
        <v>#REF!</v>
      </c>
      <c r="K862" s="29">
        <v>1188</v>
      </c>
      <c r="L862" s="30" t="e">
        <f t="shared" si="13"/>
        <v>#REF!</v>
      </c>
      <c r="M862" s="53">
        <v>2387.8204991175917</v>
      </c>
      <c r="N862" s="54">
        <v>6248.57004440128</v>
      </c>
      <c r="O862" s="55"/>
      <c r="P862" s="56"/>
      <c r="Q862" s="56"/>
    </row>
    <row r="863" spans="1:17">
      <c r="A863" s="27">
        <v>497</v>
      </c>
      <c r="B863" s="18">
        <v>497117210</v>
      </c>
      <c r="C863" s="28" t="s">
        <v>517</v>
      </c>
      <c r="D863" s="18">
        <v>117</v>
      </c>
      <c r="E863" s="28" t="s">
        <v>122</v>
      </c>
      <c r="F863" s="18">
        <v>210</v>
      </c>
      <c r="G863" s="28" t="s">
        <v>215</v>
      </c>
      <c r="H863" s="49">
        <v>52</v>
      </c>
      <c r="I863" s="29">
        <v>11916</v>
      </c>
      <c r="J863" s="29" t="e">
        <f>VLOOKUP(F863,'rates - 26Q3'!$F$9:$J$1062,6,FALSE)</f>
        <v>#REF!</v>
      </c>
      <c r="K863" s="29">
        <v>1188</v>
      </c>
      <c r="L863" s="30" t="e">
        <f t="shared" si="13"/>
        <v>#REF!</v>
      </c>
      <c r="M863" s="53">
        <v>2596.2554502478924</v>
      </c>
      <c r="N863" s="54">
        <v>4888.4992799008651</v>
      </c>
      <c r="O863" s="55"/>
      <c r="P863" s="56"/>
      <c r="Q863" s="56"/>
    </row>
    <row r="864" spans="1:17">
      <c r="A864" s="27">
        <v>497</v>
      </c>
      <c r="B864" s="18">
        <v>497117223</v>
      </c>
      <c r="C864" s="28" t="s">
        <v>517</v>
      </c>
      <c r="D864" s="18">
        <v>117</v>
      </c>
      <c r="E864" s="28" t="s">
        <v>122</v>
      </c>
      <c r="F864" s="18">
        <v>223</v>
      </c>
      <c r="G864" s="28" t="s">
        <v>228</v>
      </c>
      <c r="H864" s="49">
        <v>1</v>
      </c>
      <c r="I864" s="29">
        <v>11275</v>
      </c>
      <c r="J864" s="29" t="e">
        <f>VLOOKUP(F864,'rates - 26Q3'!$F$9:$J$1062,6,FALSE)</f>
        <v>#REF!</v>
      </c>
      <c r="K864" s="29">
        <v>1188</v>
      </c>
      <c r="L864" s="30" t="e">
        <f t="shared" si="13"/>
        <v>#REF!</v>
      </c>
      <c r="M864" s="53">
        <v>1.6403558152214828</v>
      </c>
      <c r="N864" s="54">
        <v>1985.763041385273</v>
      </c>
      <c r="O864" s="55"/>
      <c r="P864" s="56"/>
      <c r="Q864" s="56"/>
    </row>
    <row r="865" spans="1:17">
      <c r="A865" s="27">
        <v>497</v>
      </c>
      <c r="B865" s="18">
        <v>497117227</v>
      </c>
      <c r="C865" s="28" t="s">
        <v>517</v>
      </c>
      <c r="D865" s="18">
        <v>117</v>
      </c>
      <c r="E865" s="28" t="s">
        <v>122</v>
      </c>
      <c r="F865" s="18">
        <v>227</v>
      </c>
      <c r="G865" s="28" t="s">
        <v>232</v>
      </c>
      <c r="H865" s="49">
        <v>3</v>
      </c>
      <c r="I865" s="29">
        <v>15262</v>
      </c>
      <c r="J865" s="29" t="e">
        <f>VLOOKUP(F865,'rates - 26Q3'!$F$9:$J$1062,6,FALSE)</f>
        <v>#REF!</v>
      </c>
      <c r="K865" s="29">
        <v>1188</v>
      </c>
      <c r="L865" s="30" t="e">
        <f t="shared" si="13"/>
        <v>#REF!</v>
      </c>
      <c r="M865" s="53">
        <v>730.2888571366766</v>
      </c>
      <c r="N865" s="54">
        <v>4598.2416605829058</v>
      </c>
      <c r="O865" s="55"/>
      <c r="P865" s="56"/>
      <c r="Q865" s="56"/>
    </row>
    <row r="866" spans="1:17">
      <c r="A866" s="27">
        <v>497</v>
      </c>
      <c r="B866" s="18">
        <v>497117230</v>
      </c>
      <c r="C866" s="28" t="s">
        <v>517</v>
      </c>
      <c r="D866" s="18">
        <v>117</v>
      </c>
      <c r="E866" s="28" t="s">
        <v>122</v>
      </c>
      <c r="F866" s="18">
        <v>230</v>
      </c>
      <c r="G866" s="28" t="s">
        <v>235</v>
      </c>
      <c r="H866" s="49">
        <v>2</v>
      </c>
      <c r="I866" s="29">
        <v>15392</v>
      </c>
      <c r="J866" s="29" t="e">
        <f>VLOOKUP(F866,'rates - 26Q3'!$F$9:$J$1062,6,FALSE)</f>
        <v>#REF!</v>
      </c>
      <c r="K866" s="29">
        <v>1188</v>
      </c>
      <c r="L866" s="30" t="e">
        <f t="shared" si="13"/>
        <v>#REF!</v>
      </c>
      <c r="M866" s="53">
        <v>14699.123994100541</v>
      </c>
      <c r="N866" s="54">
        <v>31453.936967098831</v>
      </c>
      <c r="O866" s="55"/>
      <c r="P866" s="56"/>
      <c r="Q866" s="56"/>
    </row>
    <row r="867" spans="1:17">
      <c r="A867" s="27">
        <v>497</v>
      </c>
      <c r="B867" s="18">
        <v>497117272</v>
      </c>
      <c r="C867" s="28" t="s">
        <v>517</v>
      </c>
      <c r="D867" s="18">
        <v>117</v>
      </c>
      <c r="E867" s="28" t="s">
        <v>122</v>
      </c>
      <c r="F867" s="18">
        <v>272</v>
      </c>
      <c r="G867" s="28" t="s">
        <v>277</v>
      </c>
      <c r="H867" s="49">
        <v>2</v>
      </c>
      <c r="I867" s="29">
        <v>11337</v>
      </c>
      <c r="J867" s="29" t="e">
        <f>VLOOKUP(F867,'rates - 26Q3'!$F$9:$J$1062,6,FALSE)</f>
        <v>#REF!</v>
      </c>
      <c r="K867" s="29">
        <v>1188</v>
      </c>
      <c r="L867" s="30" t="e">
        <f t="shared" si="13"/>
        <v>#REF!</v>
      </c>
      <c r="M867" s="53">
        <v>7886.4333708311278</v>
      </c>
      <c r="N867" s="54">
        <v>17428.084209613327</v>
      </c>
      <c r="O867" s="55"/>
      <c r="P867" s="56"/>
      <c r="Q867" s="56"/>
    </row>
    <row r="868" spans="1:17">
      <c r="A868" s="27">
        <v>497</v>
      </c>
      <c r="B868" s="18">
        <v>497117275</v>
      </c>
      <c r="C868" s="28" t="s">
        <v>517</v>
      </c>
      <c r="D868" s="18">
        <v>117</v>
      </c>
      <c r="E868" s="28" t="s">
        <v>122</v>
      </c>
      <c r="F868" s="18">
        <v>275</v>
      </c>
      <c r="G868" s="28" t="s">
        <v>280</v>
      </c>
      <c r="H868" s="49">
        <v>3</v>
      </c>
      <c r="I868" s="29">
        <v>11354</v>
      </c>
      <c r="J868" s="29" t="e">
        <f>VLOOKUP(F868,'rates - 26Q3'!$F$9:$J$1062,6,FALSE)</f>
        <v>#REF!</v>
      </c>
      <c r="K868" s="29">
        <v>1188</v>
      </c>
      <c r="L868" s="30" t="e">
        <f t="shared" si="13"/>
        <v>#REF!</v>
      </c>
      <c r="M868" s="53">
        <v>1644.5065615374042</v>
      </c>
      <c r="N868" s="54">
        <v>5916.0348954565598</v>
      </c>
      <c r="O868" s="55"/>
      <c r="P868" s="56"/>
      <c r="Q868" s="56"/>
    </row>
    <row r="869" spans="1:17">
      <c r="A869" s="27">
        <v>497</v>
      </c>
      <c r="B869" s="18">
        <v>497117278</v>
      </c>
      <c r="C869" s="28" t="s">
        <v>517</v>
      </c>
      <c r="D869" s="18">
        <v>117</v>
      </c>
      <c r="E869" s="28" t="s">
        <v>122</v>
      </c>
      <c r="F869" s="18">
        <v>278</v>
      </c>
      <c r="G869" s="28" t="s">
        <v>283</v>
      </c>
      <c r="H869" s="49">
        <v>70</v>
      </c>
      <c r="I869" s="29">
        <v>12713</v>
      </c>
      <c r="J869" s="29" t="e">
        <f>VLOOKUP(F869,'rates - 26Q3'!$F$9:$J$1062,6,FALSE)</f>
        <v>#REF!</v>
      </c>
      <c r="K869" s="29">
        <v>1188</v>
      </c>
      <c r="L869" s="30" t="e">
        <f t="shared" si="13"/>
        <v>#REF!</v>
      </c>
      <c r="M869" s="53">
        <v>2101.9829693792217</v>
      </c>
      <c r="N869" s="54">
        <v>4097.2324224316326</v>
      </c>
      <c r="O869" s="55"/>
      <c r="P869" s="56"/>
      <c r="Q869" s="56"/>
    </row>
    <row r="870" spans="1:17">
      <c r="A870" s="27">
        <v>497</v>
      </c>
      <c r="B870" s="18">
        <v>497117281</v>
      </c>
      <c r="C870" s="28" t="s">
        <v>517</v>
      </c>
      <c r="D870" s="18">
        <v>117</v>
      </c>
      <c r="E870" s="28" t="s">
        <v>122</v>
      </c>
      <c r="F870" s="18">
        <v>281</v>
      </c>
      <c r="G870" s="28" t="s">
        <v>286</v>
      </c>
      <c r="H870" s="49">
        <v>70</v>
      </c>
      <c r="I870" s="29">
        <v>17954</v>
      </c>
      <c r="J870" s="29" t="e">
        <f>VLOOKUP(F870,'rates - 26Q3'!$F$9:$J$1062,6,FALSE)</f>
        <v>#REF!</v>
      </c>
      <c r="K870" s="29">
        <v>1188</v>
      </c>
      <c r="L870" s="30" t="e">
        <f t="shared" si="13"/>
        <v>#REF!</v>
      </c>
      <c r="M870" s="53">
        <v>0</v>
      </c>
      <c r="N870" s="54">
        <v>815.73741620383589</v>
      </c>
      <c r="O870" s="55"/>
      <c r="P870" s="56"/>
      <c r="Q870" s="56"/>
    </row>
    <row r="871" spans="1:17">
      <c r="A871" s="27">
        <v>497</v>
      </c>
      <c r="B871" s="18">
        <v>497117325</v>
      </c>
      <c r="C871" s="28" t="s">
        <v>517</v>
      </c>
      <c r="D871" s="18">
        <v>117</v>
      </c>
      <c r="E871" s="28" t="s">
        <v>122</v>
      </c>
      <c r="F871" s="18">
        <v>325</v>
      </c>
      <c r="G871" s="28" t="s">
        <v>330</v>
      </c>
      <c r="H871" s="49">
        <v>13</v>
      </c>
      <c r="I871" s="29">
        <v>12637</v>
      </c>
      <c r="J871" s="29" t="e">
        <f>VLOOKUP(F871,'rates - 26Q3'!$F$9:$J$1062,6,FALSE)</f>
        <v>#REF!</v>
      </c>
      <c r="K871" s="29">
        <v>1188</v>
      </c>
      <c r="L871" s="30" t="e">
        <f t="shared" si="13"/>
        <v>#REF!</v>
      </c>
      <c r="M871" s="53">
        <v>789.57358718077921</v>
      </c>
      <c r="N871" s="54">
        <v>1838.4770629603663</v>
      </c>
      <c r="O871" s="55"/>
      <c r="P871" s="56"/>
      <c r="Q871" s="56"/>
    </row>
    <row r="872" spans="1:17">
      <c r="A872" s="27">
        <v>497</v>
      </c>
      <c r="B872" s="18">
        <v>497117332</v>
      </c>
      <c r="C872" s="28" t="s">
        <v>517</v>
      </c>
      <c r="D872" s="18">
        <v>117</v>
      </c>
      <c r="E872" s="28" t="s">
        <v>122</v>
      </c>
      <c r="F872" s="18">
        <v>332</v>
      </c>
      <c r="G872" s="28" t="s">
        <v>337</v>
      </c>
      <c r="H872" s="49">
        <v>14</v>
      </c>
      <c r="I872" s="29">
        <v>14103</v>
      </c>
      <c r="J872" s="29" t="e">
        <f>VLOOKUP(F872,'rates - 26Q3'!$F$9:$J$1062,6,FALSE)</f>
        <v>#REF!</v>
      </c>
      <c r="K872" s="29">
        <v>1188</v>
      </c>
      <c r="L872" s="30" t="e">
        <f t="shared" si="13"/>
        <v>#REF!</v>
      </c>
      <c r="M872" s="53">
        <v>519.36325926271456</v>
      </c>
      <c r="N872" s="54">
        <v>1693.7616717852434</v>
      </c>
      <c r="O872" s="55"/>
      <c r="P872" s="56"/>
      <c r="Q872" s="56"/>
    </row>
    <row r="873" spans="1:17">
      <c r="A873" s="27">
        <v>497</v>
      </c>
      <c r="B873" s="18">
        <v>497117340</v>
      </c>
      <c r="C873" s="28" t="s">
        <v>517</v>
      </c>
      <c r="D873" s="18">
        <v>117</v>
      </c>
      <c r="E873" s="28" t="s">
        <v>122</v>
      </c>
      <c r="F873" s="18">
        <v>340</v>
      </c>
      <c r="G873" s="28" t="s">
        <v>345</v>
      </c>
      <c r="H873" s="49">
        <v>1</v>
      </c>
      <c r="I873" s="29">
        <v>11462</v>
      </c>
      <c r="J873" s="29" t="e">
        <f>VLOOKUP(F873,'rates - 26Q3'!$F$9:$J$1062,6,FALSE)</f>
        <v>#REF!</v>
      </c>
      <c r="K873" s="29">
        <v>1188</v>
      </c>
      <c r="L873" s="30" t="e">
        <f t="shared" si="13"/>
        <v>#REF!</v>
      </c>
      <c r="M873" s="53">
        <v>3597.5036186580164</v>
      </c>
      <c r="N873" s="54">
        <v>10062.645012082223</v>
      </c>
      <c r="O873" s="55"/>
      <c r="P873" s="56"/>
      <c r="Q873" s="56"/>
    </row>
    <row r="874" spans="1:17">
      <c r="A874" s="27">
        <v>497</v>
      </c>
      <c r="B874" s="18">
        <v>497117605</v>
      </c>
      <c r="C874" s="28" t="s">
        <v>517</v>
      </c>
      <c r="D874" s="18">
        <v>117</v>
      </c>
      <c r="E874" s="28" t="s">
        <v>122</v>
      </c>
      <c r="F874" s="18">
        <v>605</v>
      </c>
      <c r="G874" s="28" t="s">
        <v>361</v>
      </c>
      <c r="H874" s="49">
        <v>56</v>
      </c>
      <c r="I874" s="29">
        <v>13575</v>
      </c>
      <c r="J874" s="29" t="e">
        <f>VLOOKUP(F874,'rates - 26Q3'!$F$9:$J$1062,6,FALSE)</f>
        <v>#REF!</v>
      </c>
      <c r="K874" s="29">
        <v>1188</v>
      </c>
      <c r="L874" s="30" t="e">
        <f t="shared" si="13"/>
        <v>#REF!</v>
      </c>
      <c r="M874" s="53">
        <v>8636.7291834909847</v>
      </c>
      <c r="N874" s="54">
        <v>11159.444157691862</v>
      </c>
      <c r="O874" s="55"/>
      <c r="P874" s="56"/>
      <c r="Q874" s="56"/>
    </row>
    <row r="875" spans="1:17">
      <c r="A875" s="27">
        <v>497</v>
      </c>
      <c r="B875" s="18">
        <v>497117632</v>
      </c>
      <c r="C875" s="28" t="s">
        <v>517</v>
      </c>
      <c r="D875" s="18">
        <v>117</v>
      </c>
      <c r="E875" s="28" t="s">
        <v>122</v>
      </c>
      <c r="F875" s="18">
        <v>632</v>
      </c>
      <c r="G875" s="28" t="s">
        <v>369</v>
      </c>
      <c r="H875" s="49">
        <v>1</v>
      </c>
      <c r="I875" s="29">
        <v>11462</v>
      </c>
      <c r="J875" s="29" t="e">
        <f>VLOOKUP(F875,'rates - 26Q3'!$F$9:$J$1062,6,FALSE)</f>
        <v>#REF!</v>
      </c>
      <c r="K875" s="29">
        <v>1188</v>
      </c>
      <c r="L875" s="30" t="e">
        <f t="shared" si="13"/>
        <v>#REF!</v>
      </c>
      <c r="M875" s="53">
        <v>4770.2758989338654</v>
      </c>
      <c r="N875" s="54">
        <v>13261.36711145048</v>
      </c>
      <c r="O875" s="55"/>
      <c r="P875" s="56"/>
      <c r="Q875" s="56"/>
    </row>
    <row r="876" spans="1:17">
      <c r="A876" s="27">
        <v>497</v>
      </c>
      <c r="B876" s="18">
        <v>497117670</v>
      </c>
      <c r="C876" s="28" t="s">
        <v>517</v>
      </c>
      <c r="D876" s="18">
        <v>117</v>
      </c>
      <c r="E876" s="28" t="s">
        <v>122</v>
      </c>
      <c r="F876" s="18">
        <v>670</v>
      </c>
      <c r="G876" s="28" t="s">
        <v>379</v>
      </c>
      <c r="H876" s="49">
        <v>5</v>
      </c>
      <c r="I876" s="29">
        <v>13311</v>
      </c>
      <c r="J876" s="29" t="e">
        <f>VLOOKUP(F876,'rates - 26Q3'!$F$9:$J$1062,6,FALSE)</f>
        <v>#REF!</v>
      </c>
      <c r="K876" s="29">
        <v>1188</v>
      </c>
      <c r="L876" s="30" t="e">
        <f t="shared" si="13"/>
        <v>#REF!</v>
      </c>
      <c r="M876" s="53">
        <v>8168.2069632168786</v>
      </c>
      <c r="N876" s="54">
        <v>12033.714133142115</v>
      </c>
      <c r="O876" s="55"/>
      <c r="P876" s="56"/>
      <c r="Q876" s="56"/>
    </row>
    <row r="877" spans="1:17">
      <c r="A877" s="27">
        <v>497</v>
      </c>
      <c r="B877" s="18">
        <v>497117674</v>
      </c>
      <c r="C877" s="28" t="s">
        <v>517</v>
      </c>
      <c r="D877" s="18">
        <v>117</v>
      </c>
      <c r="E877" s="28" t="s">
        <v>122</v>
      </c>
      <c r="F877" s="18">
        <v>674</v>
      </c>
      <c r="G877" s="28" t="s">
        <v>382</v>
      </c>
      <c r="H877" s="49">
        <v>5</v>
      </c>
      <c r="I877" s="29">
        <v>15182</v>
      </c>
      <c r="J877" s="29" t="e">
        <f>VLOOKUP(F877,'rates - 26Q3'!$F$9:$J$1062,6,FALSE)</f>
        <v>#REF!</v>
      </c>
      <c r="K877" s="29">
        <v>1188</v>
      </c>
      <c r="L877" s="30" t="e">
        <f t="shared" si="13"/>
        <v>#REF!</v>
      </c>
      <c r="M877" s="53">
        <v>4893.2816453995292</v>
      </c>
      <c r="N877" s="54">
        <v>8241.6258594537212</v>
      </c>
      <c r="O877" s="55"/>
      <c r="P877" s="56"/>
      <c r="Q877" s="56"/>
    </row>
    <row r="878" spans="1:17">
      <c r="A878" s="27">
        <v>497</v>
      </c>
      <c r="B878" s="18">
        <v>497117680</v>
      </c>
      <c r="C878" s="28" t="s">
        <v>517</v>
      </c>
      <c r="D878" s="18">
        <v>117</v>
      </c>
      <c r="E878" s="28" t="s">
        <v>122</v>
      </c>
      <c r="F878" s="18">
        <v>680</v>
      </c>
      <c r="G878" s="28" t="s">
        <v>384</v>
      </c>
      <c r="H878" s="49">
        <v>4</v>
      </c>
      <c r="I878" s="29">
        <v>11842</v>
      </c>
      <c r="J878" s="29" t="e">
        <f>VLOOKUP(F878,'rates - 26Q3'!$F$9:$J$1062,6,FALSE)</f>
        <v>#REF!</v>
      </c>
      <c r="K878" s="29">
        <v>1188</v>
      </c>
      <c r="L878" s="30" t="e">
        <f t="shared" si="13"/>
        <v>#REF!</v>
      </c>
      <c r="M878" s="53">
        <v>2626.3275643113684</v>
      </c>
      <c r="N878" s="54">
        <v>4494.145221021874</v>
      </c>
      <c r="O878" s="55"/>
      <c r="P878" s="56"/>
      <c r="Q878" s="56"/>
    </row>
    <row r="879" spans="1:17">
      <c r="A879" s="27">
        <v>497</v>
      </c>
      <c r="B879" s="18">
        <v>497117683</v>
      </c>
      <c r="C879" s="28" t="s">
        <v>517</v>
      </c>
      <c r="D879" s="18">
        <v>117</v>
      </c>
      <c r="E879" s="28" t="s">
        <v>122</v>
      </c>
      <c r="F879" s="18">
        <v>683</v>
      </c>
      <c r="G879" s="28" t="s">
        <v>385</v>
      </c>
      <c r="H879" s="49">
        <v>5</v>
      </c>
      <c r="I879" s="29">
        <v>15059</v>
      </c>
      <c r="J879" s="29" t="e">
        <f>VLOOKUP(F879,'rates - 26Q3'!$F$9:$J$1062,6,FALSE)</f>
        <v>#REF!</v>
      </c>
      <c r="K879" s="29">
        <v>1188</v>
      </c>
      <c r="L879" s="30" t="e">
        <f t="shared" si="13"/>
        <v>#REF!</v>
      </c>
      <c r="M879" s="53">
        <v>7307.3940452165625</v>
      </c>
      <c r="N879" s="54">
        <v>14314.043367160077</v>
      </c>
      <c r="O879" s="55"/>
      <c r="P879" s="56"/>
      <c r="Q879" s="56"/>
    </row>
    <row r="880" spans="1:17">
      <c r="A880" s="27">
        <v>497</v>
      </c>
      <c r="B880" s="18">
        <v>497117717</v>
      </c>
      <c r="C880" s="28" t="s">
        <v>517</v>
      </c>
      <c r="D880" s="18">
        <v>117</v>
      </c>
      <c r="E880" s="28" t="s">
        <v>122</v>
      </c>
      <c r="F880" s="18">
        <v>717</v>
      </c>
      <c r="G880" s="28" t="s">
        <v>395</v>
      </c>
      <c r="H880" s="49">
        <v>2</v>
      </c>
      <c r="I880" s="29">
        <v>15941</v>
      </c>
      <c r="J880" s="29" t="e">
        <f>VLOOKUP(F880,'rates - 26Q3'!$F$9:$J$1062,6,FALSE)</f>
        <v>#REF!</v>
      </c>
      <c r="K880" s="29">
        <v>1188</v>
      </c>
      <c r="L880" s="30" t="e">
        <f t="shared" si="13"/>
        <v>#REF!</v>
      </c>
      <c r="M880" s="53">
        <v>6592.6065262467819</v>
      </c>
      <c r="N880" s="54">
        <v>12255.895239454265</v>
      </c>
      <c r="O880" s="55"/>
      <c r="P880" s="56"/>
      <c r="Q880" s="56"/>
    </row>
    <row r="881" spans="1:17">
      <c r="A881" s="27">
        <v>497</v>
      </c>
      <c r="B881" s="18">
        <v>497117750</v>
      </c>
      <c r="C881" s="28" t="s">
        <v>517</v>
      </c>
      <c r="D881" s="18">
        <v>117</v>
      </c>
      <c r="E881" s="28" t="s">
        <v>122</v>
      </c>
      <c r="F881" s="18">
        <v>750</v>
      </c>
      <c r="G881" s="28" t="s">
        <v>403</v>
      </c>
      <c r="H881" s="49">
        <v>3</v>
      </c>
      <c r="I881" s="29">
        <v>12988</v>
      </c>
      <c r="J881" s="29" t="e">
        <f>VLOOKUP(F881,'rates - 26Q3'!$F$9:$J$1062,6,FALSE)</f>
        <v>#REF!</v>
      </c>
      <c r="K881" s="29">
        <v>1188</v>
      </c>
      <c r="L881" s="30" t="e">
        <f t="shared" si="13"/>
        <v>#REF!</v>
      </c>
      <c r="M881" s="53">
        <v>6415.351575827146</v>
      </c>
      <c r="N881" s="54">
        <v>9446.7687811047035</v>
      </c>
      <c r="O881" s="55"/>
      <c r="P881" s="56"/>
      <c r="Q881" s="56"/>
    </row>
    <row r="882" spans="1:17">
      <c r="A882" s="27">
        <v>497</v>
      </c>
      <c r="B882" s="18">
        <v>497117755</v>
      </c>
      <c r="C882" s="28" t="s">
        <v>517</v>
      </c>
      <c r="D882" s="18">
        <v>117</v>
      </c>
      <c r="E882" s="28" t="s">
        <v>122</v>
      </c>
      <c r="F882" s="18">
        <v>755</v>
      </c>
      <c r="G882" s="28" t="s">
        <v>405</v>
      </c>
      <c r="H882" s="49">
        <v>4</v>
      </c>
      <c r="I882" s="29">
        <v>11723</v>
      </c>
      <c r="J882" s="29" t="e">
        <f>VLOOKUP(F882,'rates - 26Q3'!$F$9:$J$1062,6,FALSE)</f>
        <v>#REF!</v>
      </c>
      <c r="K882" s="29">
        <v>1188</v>
      </c>
      <c r="L882" s="30" t="e">
        <f t="shared" si="13"/>
        <v>#REF!</v>
      </c>
      <c r="M882" s="53">
        <v>2210.1103752888775</v>
      </c>
      <c r="N882" s="54">
        <v>6080.4057340091167</v>
      </c>
      <c r="O882" s="55"/>
      <c r="P882" s="56"/>
      <c r="Q882" s="56"/>
    </row>
    <row r="883" spans="1:17">
      <c r="A883" s="27">
        <v>497</v>
      </c>
      <c r="B883" s="18">
        <v>497117766</v>
      </c>
      <c r="C883" s="28" t="s">
        <v>517</v>
      </c>
      <c r="D883" s="18">
        <v>117</v>
      </c>
      <c r="E883" s="28" t="s">
        <v>122</v>
      </c>
      <c r="F883" s="18">
        <v>766</v>
      </c>
      <c r="G883" s="28" t="s">
        <v>409</v>
      </c>
      <c r="H883" s="49">
        <v>4</v>
      </c>
      <c r="I883" s="29">
        <v>16104</v>
      </c>
      <c r="J883" s="29" t="e">
        <f>VLOOKUP(F883,'rates - 26Q3'!$F$9:$J$1062,6,FALSE)</f>
        <v>#REF!</v>
      </c>
      <c r="K883" s="29">
        <v>1188</v>
      </c>
      <c r="L883" s="30" t="e">
        <f t="shared" si="13"/>
        <v>#REF!</v>
      </c>
      <c r="M883" s="53">
        <v>2828.3498305765497</v>
      </c>
      <c r="N883" s="54">
        <v>5683.0947441129356</v>
      </c>
      <c r="O883" s="55"/>
      <c r="P883" s="56"/>
      <c r="Q883" s="56"/>
    </row>
    <row r="884" spans="1:17">
      <c r="A884" s="27">
        <v>498</v>
      </c>
      <c r="B884" s="18">
        <v>498281005</v>
      </c>
      <c r="C884" s="28" t="s">
        <v>518</v>
      </c>
      <c r="D884" s="18">
        <v>281</v>
      </c>
      <c r="E884" s="28" t="s">
        <v>286</v>
      </c>
      <c r="F884" s="18">
        <v>5</v>
      </c>
      <c r="G884" s="28" t="s">
        <v>10</v>
      </c>
      <c r="H884" s="49">
        <v>1</v>
      </c>
      <c r="I884" s="29">
        <v>19728</v>
      </c>
      <c r="J884" s="29" t="e">
        <f>VLOOKUP(F884,'rates - 26Q3'!$F$9:$J$1062,6,FALSE)</f>
        <v>#REF!</v>
      </c>
      <c r="K884" s="29">
        <v>1188</v>
      </c>
      <c r="L884" s="30" t="e">
        <f t="shared" si="13"/>
        <v>#REF!</v>
      </c>
      <c r="M884" s="53">
        <v>4793.7776490663382</v>
      </c>
      <c r="N884" s="54">
        <v>9743.4022836678232</v>
      </c>
      <c r="O884" s="55"/>
      <c r="P884" s="56"/>
      <c r="Q884" s="56"/>
    </row>
    <row r="885" spans="1:17">
      <c r="A885" s="27">
        <v>498</v>
      </c>
      <c r="B885" s="18">
        <v>498281061</v>
      </c>
      <c r="C885" s="28" t="s">
        <v>518</v>
      </c>
      <c r="D885" s="18">
        <v>281</v>
      </c>
      <c r="E885" s="28" t="s">
        <v>286</v>
      </c>
      <c r="F885" s="18">
        <v>61</v>
      </c>
      <c r="G885" s="28" t="s">
        <v>66</v>
      </c>
      <c r="H885" s="49">
        <v>14</v>
      </c>
      <c r="I885" s="29">
        <v>19778</v>
      </c>
      <c r="J885" s="29" t="e">
        <f>VLOOKUP(F885,'rates - 26Q3'!$F$9:$J$1062,6,FALSE)</f>
        <v>#REF!</v>
      </c>
      <c r="K885" s="29">
        <v>1188</v>
      </c>
      <c r="L885" s="30" t="e">
        <f t="shared" si="13"/>
        <v>#REF!</v>
      </c>
      <c r="M885" s="53">
        <v>338.17596030088316</v>
      </c>
      <c r="N885" s="54">
        <v>1694.4908872023188</v>
      </c>
      <c r="O885" s="55"/>
      <c r="P885" s="56"/>
      <c r="Q885" s="56"/>
    </row>
    <row r="886" spans="1:17">
      <c r="A886" s="27">
        <v>498</v>
      </c>
      <c r="B886" s="18">
        <v>498281087</v>
      </c>
      <c r="C886" s="28" t="s">
        <v>518</v>
      </c>
      <c r="D886" s="18">
        <v>281</v>
      </c>
      <c r="E886" s="28" t="s">
        <v>286</v>
      </c>
      <c r="F886" s="18">
        <v>87</v>
      </c>
      <c r="G886" s="28" t="s">
        <v>92</v>
      </c>
      <c r="H886" s="49">
        <v>1</v>
      </c>
      <c r="I886" s="29">
        <v>14171.529570502429</v>
      </c>
      <c r="J886" s="29" t="e">
        <f>VLOOKUP(F886,'rates - 26Q3'!$F$9:$J$1062,6,FALSE)</f>
        <v>#REF!</v>
      </c>
      <c r="K886" s="29">
        <v>1188</v>
      </c>
      <c r="L886" s="30" t="e">
        <f t="shared" si="13"/>
        <v>#REF!</v>
      </c>
      <c r="M886" s="53">
        <v>3574.796561383584</v>
      </c>
      <c r="N886" s="54">
        <v>6129.2210593834861</v>
      </c>
      <c r="O886" s="55"/>
      <c r="P886" s="56"/>
      <c r="Q886" s="56"/>
    </row>
    <row r="887" spans="1:17">
      <c r="A887" s="27">
        <v>498</v>
      </c>
      <c r="B887" s="18">
        <v>498281137</v>
      </c>
      <c r="C887" s="28" t="s">
        <v>518</v>
      </c>
      <c r="D887" s="18">
        <v>281</v>
      </c>
      <c r="E887" s="28" t="s">
        <v>286</v>
      </c>
      <c r="F887" s="18">
        <v>137</v>
      </c>
      <c r="G887" s="28" t="s">
        <v>142</v>
      </c>
      <c r="H887" s="49">
        <v>4</v>
      </c>
      <c r="I887" s="29">
        <v>21389</v>
      </c>
      <c r="J887" s="29" t="e">
        <f>VLOOKUP(F887,'rates - 26Q3'!$F$9:$J$1062,6,FALSE)</f>
        <v>#REF!</v>
      </c>
      <c r="K887" s="29">
        <v>1188</v>
      </c>
      <c r="L887" s="30" t="e">
        <f t="shared" si="13"/>
        <v>#REF!</v>
      </c>
      <c r="M887" s="53">
        <v>0</v>
      </c>
      <c r="N887" s="54">
        <v>942.98421363201123</v>
      </c>
      <c r="O887" s="55"/>
      <c r="P887" s="56"/>
      <c r="Q887" s="56"/>
    </row>
    <row r="888" spans="1:17">
      <c r="A888" s="27">
        <v>498</v>
      </c>
      <c r="B888" s="18">
        <v>498281281</v>
      </c>
      <c r="C888" s="28" t="s">
        <v>518</v>
      </c>
      <c r="D888" s="18">
        <v>281</v>
      </c>
      <c r="E888" s="28" t="s">
        <v>286</v>
      </c>
      <c r="F888" s="18">
        <v>281</v>
      </c>
      <c r="G888" s="28" t="s">
        <v>286</v>
      </c>
      <c r="H888" s="49">
        <v>745</v>
      </c>
      <c r="I888" s="29">
        <v>20687</v>
      </c>
      <c r="J888" s="29" t="e">
        <f>VLOOKUP(F888,'rates - 26Q3'!$F$9:$J$1062,6,FALSE)</f>
        <v>#REF!</v>
      </c>
      <c r="K888" s="29">
        <v>1188</v>
      </c>
      <c r="L888" s="30" t="e">
        <f t="shared" si="13"/>
        <v>#REF!</v>
      </c>
      <c r="M888" s="53">
        <v>0</v>
      </c>
      <c r="N888" s="54">
        <v>939.9108794145468</v>
      </c>
      <c r="O888" s="55"/>
      <c r="P888" s="56"/>
      <c r="Q888" s="56"/>
    </row>
    <row r="889" spans="1:17">
      <c r="A889" s="27">
        <v>498</v>
      </c>
      <c r="B889" s="18">
        <v>498281325</v>
      </c>
      <c r="C889" s="28" t="s">
        <v>518</v>
      </c>
      <c r="D889" s="18">
        <v>281</v>
      </c>
      <c r="E889" s="28" t="s">
        <v>286</v>
      </c>
      <c r="F889" s="18">
        <v>325</v>
      </c>
      <c r="G889" s="28" t="s">
        <v>330</v>
      </c>
      <c r="H889" s="49">
        <v>1</v>
      </c>
      <c r="I889" s="29">
        <v>20266</v>
      </c>
      <c r="J889" s="29" t="e">
        <f>VLOOKUP(F889,'rates - 26Q3'!$F$9:$J$1062,6,FALSE)</f>
        <v>#REF!</v>
      </c>
      <c r="K889" s="29">
        <v>1188</v>
      </c>
      <c r="L889" s="30" t="e">
        <f t="shared" si="13"/>
        <v>#REF!</v>
      </c>
      <c r="M889" s="53">
        <v>1266.2418546969748</v>
      </c>
      <c r="N889" s="54">
        <v>2948.3719362154625</v>
      </c>
      <c r="O889" s="55"/>
      <c r="P889" s="56"/>
      <c r="Q889" s="56"/>
    </row>
    <row r="890" spans="1:17">
      <c r="A890" s="27">
        <v>498</v>
      </c>
      <c r="B890" s="18">
        <v>498281332</v>
      </c>
      <c r="C890" s="28" t="s">
        <v>518</v>
      </c>
      <c r="D890" s="18">
        <v>281</v>
      </c>
      <c r="E890" s="28" t="s">
        <v>286</v>
      </c>
      <c r="F890" s="18">
        <v>332</v>
      </c>
      <c r="G890" s="28" t="s">
        <v>337</v>
      </c>
      <c r="H890" s="49">
        <v>3</v>
      </c>
      <c r="I890" s="29">
        <v>17546</v>
      </c>
      <c r="J890" s="29" t="e">
        <f>VLOOKUP(F890,'rates - 26Q3'!$F$9:$J$1062,6,FALSE)</f>
        <v>#REF!</v>
      </c>
      <c r="K890" s="29">
        <v>1188</v>
      </c>
      <c r="L890" s="30" t="e">
        <f t="shared" si="13"/>
        <v>#REF!</v>
      </c>
      <c r="M890" s="53">
        <v>646.15668630955042</v>
      </c>
      <c r="N890" s="54">
        <v>2107.2638653579997</v>
      </c>
      <c r="O890" s="55"/>
      <c r="P890" s="56"/>
      <c r="Q890" s="56"/>
    </row>
    <row r="891" spans="1:17">
      <c r="A891" s="27">
        <v>499</v>
      </c>
      <c r="B891" s="18">
        <v>499061005</v>
      </c>
      <c r="C891" s="28" t="s">
        <v>571</v>
      </c>
      <c r="D891" s="18">
        <v>61</v>
      </c>
      <c r="E891" s="28" t="s">
        <v>66</v>
      </c>
      <c r="F891" s="18">
        <v>5</v>
      </c>
      <c r="G891" s="28" t="s">
        <v>10</v>
      </c>
      <c r="H891" s="49">
        <v>32</v>
      </c>
      <c r="I891" s="29">
        <v>15673</v>
      </c>
      <c r="J891" s="29" t="e">
        <f>VLOOKUP(F891,'rates - 26Q3'!$F$9:$J$1062,6,FALSE)</f>
        <v>#REF!</v>
      </c>
      <c r="K891" s="29">
        <v>1188</v>
      </c>
      <c r="L891" s="30" t="e">
        <f t="shared" si="13"/>
        <v>#REF!</v>
      </c>
      <c r="M891" s="53">
        <v>3808.4386199217697</v>
      </c>
      <c r="N891" s="54">
        <v>7740.6905916426294</v>
      </c>
      <c r="O891" s="55"/>
      <c r="P891" s="56"/>
      <c r="Q891" s="56"/>
    </row>
    <row r="892" spans="1:17">
      <c r="A892" s="27">
        <v>499</v>
      </c>
      <c r="B892" s="18">
        <v>499061024</v>
      </c>
      <c r="C892" s="28" t="s">
        <v>571</v>
      </c>
      <c r="D892" s="18">
        <v>61</v>
      </c>
      <c r="E892" s="28" t="s">
        <v>66</v>
      </c>
      <c r="F892" s="18">
        <v>24</v>
      </c>
      <c r="G892" s="28" t="s">
        <v>29</v>
      </c>
      <c r="H892" s="49">
        <v>1</v>
      </c>
      <c r="I892" s="29">
        <v>18081</v>
      </c>
      <c r="J892" s="29" t="e">
        <f>VLOOKUP(F892,'rates - 26Q3'!$F$9:$J$1062,6,FALSE)</f>
        <v>#REF!</v>
      </c>
      <c r="K892" s="29">
        <v>1188</v>
      </c>
      <c r="L892" s="30" t="e">
        <f t="shared" si="13"/>
        <v>#REF!</v>
      </c>
      <c r="M892" s="53">
        <v>1758.2155531196222</v>
      </c>
      <c r="N892" s="54">
        <v>4767.427283259789</v>
      </c>
      <c r="O892" s="55"/>
      <c r="P892" s="56"/>
      <c r="Q892" s="56"/>
    </row>
    <row r="893" spans="1:17">
      <c r="A893" s="27">
        <v>499</v>
      </c>
      <c r="B893" s="18">
        <v>499061061</v>
      </c>
      <c r="C893" s="28" t="s">
        <v>571</v>
      </c>
      <c r="D893" s="18">
        <v>61</v>
      </c>
      <c r="E893" s="28" t="s">
        <v>66</v>
      </c>
      <c r="F893" s="18">
        <v>61</v>
      </c>
      <c r="G893" s="28" t="s">
        <v>66</v>
      </c>
      <c r="H893" s="49">
        <v>97</v>
      </c>
      <c r="I893" s="29">
        <v>16575</v>
      </c>
      <c r="J893" s="29" t="e">
        <f>VLOOKUP(F893,'rates - 26Q3'!$F$9:$J$1062,6,FALSE)</f>
        <v>#REF!</v>
      </c>
      <c r="K893" s="29">
        <v>1188</v>
      </c>
      <c r="L893" s="30" t="e">
        <f t="shared" si="13"/>
        <v>#REF!</v>
      </c>
      <c r="M893" s="53">
        <v>283.40916887385538</v>
      </c>
      <c r="N893" s="54">
        <v>1420.0721233379736</v>
      </c>
      <c r="O893" s="55"/>
      <c r="P893" s="56"/>
      <c r="Q893" s="56"/>
    </row>
    <row r="894" spans="1:17">
      <c r="A894" s="27">
        <v>499</v>
      </c>
      <c r="B894" s="18">
        <v>499061086</v>
      </c>
      <c r="C894" s="28" t="s">
        <v>571</v>
      </c>
      <c r="D894" s="18">
        <v>61</v>
      </c>
      <c r="E894" s="28" t="s">
        <v>66</v>
      </c>
      <c r="F894" s="18">
        <v>86</v>
      </c>
      <c r="G894" s="28" t="s">
        <v>91</v>
      </c>
      <c r="H894" s="49">
        <v>1</v>
      </c>
      <c r="I894" s="29">
        <v>16848</v>
      </c>
      <c r="J894" s="29" t="e">
        <f>VLOOKUP(F894,'rates - 26Q3'!$F$9:$J$1062,6,FALSE)</f>
        <v>#REF!</v>
      </c>
      <c r="K894" s="29">
        <v>1188</v>
      </c>
      <c r="L894" s="30" t="e">
        <f t="shared" si="13"/>
        <v>#REF!</v>
      </c>
      <c r="M894" s="53">
        <v>1279.9866770616063</v>
      </c>
      <c r="N894" s="54">
        <v>3181.048321692735</v>
      </c>
      <c r="O894" s="55"/>
      <c r="P894" s="56"/>
      <c r="Q894" s="56"/>
    </row>
    <row r="895" spans="1:17">
      <c r="A895" s="27">
        <v>499</v>
      </c>
      <c r="B895" s="18">
        <v>499061087</v>
      </c>
      <c r="C895" s="28" t="s">
        <v>571</v>
      </c>
      <c r="D895" s="18">
        <v>61</v>
      </c>
      <c r="E895" s="28" t="s">
        <v>66</v>
      </c>
      <c r="F895" s="18">
        <v>87</v>
      </c>
      <c r="G895" s="28" t="s">
        <v>92</v>
      </c>
      <c r="H895" s="49">
        <v>1</v>
      </c>
      <c r="I895" s="29">
        <v>15819</v>
      </c>
      <c r="J895" s="29" t="e">
        <f>VLOOKUP(F895,'rates - 26Q3'!$F$9:$J$1062,6,FALSE)</f>
        <v>#REF!</v>
      </c>
      <c r="K895" s="29">
        <v>1188</v>
      </c>
      <c r="L895" s="30" t="e">
        <f t="shared" si="13"/>
        <v>#REF!</v>
      </c>
      <c r="M895" s="53">
        <v>3990.3742586991648</v>
      </c>
      <c r="N895" s="54">
        <v>6841.7560331809582</v>
      </c>
      <c r="O895" s="55"/>
      <c r="P895" s="56"/>
      <c r="Q895" s="56"/>
    </row>
    <row r="896" spans="1:17">
      <c r="A896" s="27">
        <v>499</v>
      </c>
      <c r="B896" s="18">
        <v>499061137</v>
      </c>
      <c r="C896" s="28" t="s">
        <v>571</v>
      </c>
      <c r="D896" s="18">
        <v>61</v>
      </c>
      <c r="E896" s="28" t="s">
        <v>66</v>
      </c>
      <c r="F896" s="18">
        <v>137</v>
      </c>
      <c r="G896" s="28" t="s">
        <v>142</v>
      </c>
      <c r="H896" s="49">
        <v>57</v>
      </c>
      <c r="I896" s="29">
        <v>18592</v>
      </c>
      <c r="J896" s="29" t="e">
        <f>VLOOKUP(F896,'rates - 26Q3'!$F$9:$J$1062,6,FALSE)</f>
        <v>#REF!</v>
      </c>
      <c r="K896" s="29">
        <v>1188</v>
      </c>
      <c r="L896" s="30" t="e">
        <f t="shared" si="13"/>
        <v>#REF!</v>
      </c>
      <c r="M896" s="53">
        <v>0</v>
      </c>
      <c r="N896" s="54">
        <v>819.67191078808537</v>
      </c>
      <c r="O896" s="55"/>
      <c r="P896" s="56"/>
      <c r="Q896" s="56"/>
    </row>
    <row r="897" spans="1:17">
      <c r="A897" s="27">
        <v>499</v>
      </c>
      <c r="B897" s="18">
        <v>499061159</v>
      </c>
      <c r="C897" s="28" t="s">
        <v>571</v>
      </c>
      <c r="D897" s="18">
        <v>61</v>
      </c>
      <c r="E897" s="28" t="s">
        <v>66</v>
      </c>
      <c r="F897" s="18">
        <v>159</v>
      </c>
      <c r="G897" s="28" t="s">
        <v>164</v>
      </c>
      <c r="H897" s="49">
        <v>1</v>
      </c>
      <c r="I897" s="29">
        <v>13041.036764382559</v>
      </c>
      <c r="J897" s="29" t="e">
        <f>VLOOKUP(F897,'rates - 26Q3'!$F$9:$J$1062,6,FALSE)</f>
        <v>#REF!</v>
      </c>
      <c r="K897" s="29">
        <v>1188</v>
      </c>
      <c r="L897" s="30" t="e">
        <f t="shared" si="13"/>
        <v>#REF!</v>
      </c>
      <c r="M897" s="53">
        <v>5142.800554142741</v>
      </c>
      <c r="N897" s="54">
        <v>6296.9052589114763</v>
      </c>
      <c r="O897" s="55"/>
      <c r="P897" s="56"/>
      <c r="Q897" s="56"/>
    </row>
    <row r="898" spans="1:17">
      <c r="A898" s="27">
        <v>499</v>
      </c>
      <c r="B898" s="18">
        <v>499061161</v>
      </c>
      <c r="C898" s="28" t="s">
        <v>571</v>
      </c>
      <c r="D898" s="18">
        <v>61</v>
      </c>
      <c r="E898" s="28" t="s">
        <v>66</v>
      </c>
      <c r="F898" s="18">
        <v>161</v>
      </c>
      <c r="G898" s="28" t="s">
        <v>166</v>
      </c>
      <c r="H898" s="49">
        <v>10</v>
      </c>
      <c r="I898" s="29">
        <v>13828</v>
      </c>
      <c r="J898" s="29" t="e">
        <f>VLOOKUP(F898,'rates - 26Q3'!$F$9:$J$1062,6,FALSE)</f>
        <v>#REF!</v>
      </c>
      <c r="K898" s="29">
        <v>1188</v>
      </c>
      <c r="L898" s="30" t="e">
        <f t="shared" si="13"/>
        <v>#REF!</v>
      </c>
      <c r="M898" s="53">
        <v>2254.3033974054815</v>
      </c>
      <c r="N898" s="54">
        <v>5899.1757065597667</v>
      </c>
      <c r="O898" s="55"/>
      <c r="P898" s="56"/>
      <c r="Q898" s="56"/>
    </row>
    <row r="899" spans="1:17">
      <c r="A899" s="27">
        <v>499</v>
      </c>
      <c r="B899" s="18">
        <v>499061191</v>
      </c>
      <c r="C899" s="28" t="s">
        <v>571</v>
      </c>
      <c r="D899" s="18">
        <v>61</v>
      </c>
      <c r="E899" s="28" t="s">
        <v>66</v>
      </c>
      <c r="F899" s="18">
        <v>191</v>
      </c>
      <c r="G899" s="28" t="s">
        <v>196</v>
      </c>
      <c r="H899" s="49">
        <v>1</v>
      </c>
      <c r="I899" s="29">
        <v>16215</v>
      </c>
      <c r="J899" s="29" t="e">
        <f>VLOOKUP(F899,'rates - 26Q3'!$F$9:$J$1062,6,FALSE)</f>
        <v>#REF!</v>
      </c>
      <c r="K899" s="29">
        <v>1188</v>
      </c>
      <c r="L899" s="30" t="e">
        <f t="shared" si="13"/>
        <v>#REF!</v>
      </c>
      <c r="M899" s="53">
        <v>1914.6015557351893</v>
      </c>
      <c r="N899" s="54">
        <v>6191.9705460469195</v>
      </c>
      <c r="O899" s="55"/>
      <c r="P899" s="56"/>
      <c r="Q899" s="56"/>
    </row>
    <row r="900" spans="1:17">
      <c r="A900" s="27">
        <v>499</v>
      </c>
      <c r="B900" s="18">
        <v>499061278</v>
      </c>
      <c r="C900" s="28" t="s">
        <v>571</v>
      </c>
      <c r="D900" s="18">
        <v>61</v>
      </c>
      <c r="E900" s="28" t="s">
        <v>66</v>
      </c>
      <c r="F900" s="18">
        <v>278</v>
      </c>
      <c r="G900" s="28" t="s">
        <v>283</v>
      </c>
      <c r="H900" s="49">
        <v>1</v>
      </c>
      <c r="I900" s="29">
        <v>19189</v>
      </c>
      <c r="J900" s="29" t="e">
        <f>VLOOKUP(F900,'rates - 26Q3'!$F$9:$J$1062,6,FALSE)</f>
        <v>#REF!</v>
      </c>
      <c r="K900" s="29">
        <v>1188</v>
      </c>
      <c r="L900" s="30" t="e">
        <f t="shared" si="13"/>
        <v>#REF!</v>
      </c>
      <c r="M900" s="53">
        <v>3172.7327302303092</v>
      </c>
      <c r="N900" s="54">
        <v>6184.3619093872876</v>
      </c>
      <c r="O900" s="55"/>
      <c r="P900" s="56"/>
      <c r="Q900" s="56"/>
    </row>
    <row r="901" spans="1:17">
      <c r="A901" s="27">
        <v>499</v>
      </c>
      <c r="B901" s="18">
        <v>499061281</v>
      </c>
      <c r="C901" s="28" t="s">
        <v>571</v>
      </c>
      <c r="D901" s="18">
        <v>61</v>
      </c>
      <c r="E901" s="28" t="s">
        <v>66</v>
      </c>
      <c r="F901" s="18">
        <v>281</v>
      </c>
      <c r="G901" s="28" t="s">
        <v>286</v>
      </c>
      <c r="H901" s="49">
        <v>260</v>
      </c>
      <c r="I901" s="29">
        <v>19323</v>
      </c>
      <c r="J901" s="29" t="e">
        <f>VLOOKUP(F901,'rates - 26Q3'!$F$9:$J$1062,6,FALSE)</f>
        <v>#REF!</v>
      </c>
      <c r="K901" s="29">
        <v>1188</v>
      </c>
      <c r="L901" s="30" t="e">
        <f t="shared" si="13"/>
        <v>#REF!</v>
      </c>
      <c r="M901" s="53">
        <v>0</v>
      </c>
      <c r="N901" s="54">
        <v>877.93773495080313</v>
      </c>
      <c r="O901" s="55"/>
      <c r="P901" s="56"/>
      <c r="Q901" s="56"/>
    </row>
    <row r="902" spans="1:17">
      <c r="A902" s="27">
        <v>499</v>
      </c>
      <c r="B902" s="18">
        <v>499061325</v>
      </c>
      <c r="C902" s="28" t="s">
        <v>571</v>
      </c>
      <c r="D902" s="18">
        <v>61</v>
      </c>
      <c r="E902" s="28" t="s">
        <v>66</v>
      </c>
      <c r="F902" s="18">
        <v>325</v>
      </c>
      <c r="G902" s="28" t="s">
        <v>330</v>
      </c>
      <c r="H902" s="49">
        <v>15</v>
      </c>
      <c r="I902" s="29">
        <v>14630</v>
      </c>
      <c r="J902" s="29" t="e">
        <f>VLOOKUP(F902,'rates - 26Q3'!$F$9:$J$1062,6,FALSE)</f>
        <v>#REF!</v>
      </c>
      <c r="K902" s="29">
        <v>1188</v>
      </c>
      <c r="L902" s="30" t="e">
        <f t="shared" si="13"/>
        <v>#REF!</v>
      </c>
      <c r="M902" s="53">
        <v>914.09840788595466</v>
      </c>
      <c r="N902" s="54">
        <v>2128.4260054688748</v>
      </c>
      <c r="O902" s="55"/>
      <c r="P902" s="56"/>
      <c r="Q902" s="56"/>
    </row>
    <row r="903" spans="1:17">
      <c r="A903" s="27">
        <v>499</v>
      </c>
      <c r="B903" s="18">
        <v>499061332</v>
      </c>
      <c r="C903" s="28" t="s">
        <v>571</v>
      </c>
      <c r="D903" s="18">
        <v>61</v>
      </c>
      <c r="E903" s="28" t="s">
        <v>66</v>
      </c>
      <c r="F903" s="18">
        <v>332</v>
      </c>
      <c r="G903" s="28" t="s">
        <v>337</v>
      </c>
      <c r="H903" s="49">
        <v>38</v>
      </c>
      <c r="I903" s="29">
        <v>18694</v>
      </c>
      <c r="J903" s="29" t="e">
        <f>VLOOKUP(F903,'rates - 26Q3'!$F$9:$J$1062,6,FALSE)</f>
        <v>#REF!</v>
      </c>
      <c r="K903" s="29">
        <v>1188</v>
      </c>
      <c r="L903" s="30" t="e">
        <f t="shared" si="13"/>
        <v>#REF!</v>
      </c>
      <c r="M903" s="53">
        <v>688.43343747125982</v>
      </c>
      <c r="N903" s="54">
        <v>2245.1379630116535</v>
      </c>
      <c r="O903" s="55"/>
      <c r="P903" s="56"/>
      <c r="Q903" s="56"/>
    </row>
    <row r="904" spans="1:17">
      <c r="A904" s="27">
        <v>499</v>
      </c>
      <c r="B904" s="18">
        <v>499332005</v>
      </c>
      <c r="C904" s="28" t="s">
        <v>571</v>
      </c>
      <c r="D904" s="18">
        <v>332</v>
      </c>
      <c r="E904" s="28" t="s">
        <v>337</v>
      </c>
      <c r="F904" s="18">
        <v>5</v>
      </c>
      <c r="G904" s="28" t="s">
        <v>10</v>
      </c>
      <c r="H904" s="49">
        <v>34</v>
      </c>
      <c r="I904" s="29">
        <v>15981.945223794399</v>
      </c>
      <c r="J904" s="29" t="e">
        <f>VLOOKUP(F904,'rates - 26Q3'!$F$9:$J$1062,6,FALSE)</f>
        <v>#REF!</v>
      </c>
      <c r="K904" s="29">
        <v>1188</v>
      </c>
      <c r="L904" s="30" t="e">
        <f t="shared" si="13"/>
        <v>#REF!</v>
      </c>
      <c r="M904" s="53">
        <v>3883.5103306178062</v>
      </c>
      <c r="N904" s="54">
        <v>7893.2746143031436</v>
      </c>
      <c r="O904" s="55"/>
      <c r="P904" s="56"/>
      <c r="Q904" s="56"/>
    </row>
    <row r="905" spans="1:17">
      <c r="A905" s="27">
        <v>499</v>
      </c>
      <c r="B905" s="18">
        <v>499332061</v>
      </c>
      <c r="C905" s="28" t="s">
        <v>571</v>
      </c>
      <c r="D905" s="18">
        <v>332</v>
      </c>
      <c r="E905" s="28" t="s">
        <v>337</v>
      </c>
      <c r="F905" s="18">
        <v>61</v>
      </c>
      <c r="G905" s="28" t="s">
        <v>66</v>
      </c>
      <c r="H905" s="49">
        <v>99</v>
      </c>
      <c r="I905" s="29">
        <v>18992.090672409002</v>
      </c>
      <c r="J905" s="29" t="e">
        <f>VLOOKUP(F905,'rates - 26Q3'!$F$9:$J$1062,6,FALSE)</f>
        <v>#REF!</v>
      </c>
      <c r="K905" s="29">
        <v>1188</v>
      </c>
      <c r="L905" s="30" t="e">
        <f t="shared" si="13"/>
        <v>#REF!</v>
      </c>
      <c r="M905" s="53">
        <v>324.73801705244841</v>
      </c>
      <c r="N905" s="54">
        <v>1627.157678901669</v>
      </c>
      <c r="O905" s="55"/>
      <c r="P905" s="56"/>
      <c r="Q905" s="56"/>
    </row>
    <row r="906" spans="1:17">
      <c r="A906" s="27">
        <v>499</v>
      </c>
      <c r="B906" s="18">
        <v>499332086</v>
      </c>
      <c r="C906" s="28" t="s">
        <v>571</v>
      </c>
      <c r="D906" s="18">
        <v>332</v>
      </c>
      <c r="E906" s="28" t="s">
        <v>337</v>
      </c>
      <c r="F906" s="18">
        <v>86</v>
      </c>
      <c r="G906" s="28" t="s">
        <v>91</v>
      </c>
      <c r="H906" s="49">
        <v>2</v>
      </c>
      <c r="I906" s="29">
        <v>15263.034869009585</v>
      </c>
      <c r="J906" s="29" t="e">
        <f>VLOOKUP(F906,'rates - 26Q3'!$F$9:$J$1062,6,FALSE)</f>
        <v>#REF!</v>
      </c>
      <c r="K906" s="29">
        <v>1188</v>
      </c>
      <c r="L906" s="30" t="e">
        <f t="shared" ref="L906:L969" si="14">SUM(I906:K906)</f>
        <v>#REF!</v>
      </c>
      <c r="M906" s="53">
        <v>1159.5727257751059</v>
      </c>
      <c r="N906" s="54">
        <v>2881.7931774691751</v>
      </c>
      <c r="O906" s="55"/>
      <c r="P906" s="56"/>
      <c r="Q906" s="56"/>
    </row>
    <row r="907" spans="1:17">
      <c r="A907" s="27">
        <v>499</v>
      </c>
      <c r="B907" s="18">
        <v>499332137</v>
      </c>
      <c r="C907" s="28" t="s">
        <v>571</v>
      </c>
      <c r="D907" s="18">
        <v>332</v>
      </c>
      <c r="E907" s="28" t="s">
        <v>337</v>
      </c>
      <c r="F907" s="18">
        <v>137</v>
      </c>
      <c r="G907" s="28" t="s">
        <v>142</v>
      </c>
      <c r="H907" s="49">
        <v>22</v>
      </c>
      <c r="I907" s="29">
        <v>20799.750920055132</v>
      </c>
      <c r="J907" s="29" t="e">
        <f>VLOOKUP(F907,'rates - 26Q3'!$F$9:$J$1062,6,FALSE)</f>
        <v>#REF!</v>
      </c>
      <c r="K907" s="29">
        <v>1188</v>
      </c>
      <c r="L907" s="30" t="e">
        <f t="shared" si="14"/>
        <v>#REF!</v>
      </c>
      <c r="M907" s="53">
        <v>0</v>
      </c>
      <c r="N907" s="54">
        <v>917.00578638972729</v>
      </c>
      <c r="O907" s="55"/>
      <c r="P907" s="56"/>
      <c r="Q907" s="56"/>
    </row>
    <row r="908" spans="1:17">
      <c r="A908" s="27">
        <v>499</v>
      </c>
      <c r="B908" s="18">
        <v>499332161</v>
      </c>
      <c r="C908" s="28" t="s">
        <v>571</v>
      </c>
      <c r="D908" s="18">
        <v>332</v>
      </c>
      <c r="E908" s="28" t="s">
        <v>337</v>
      </c>
      <c r="F908" s="18">
        <v>161</v>
      </c>
      <c r="G908" s="28" t="s">
        <v>166</v>
      </c>
      <c r="H908" s="49">
        <v>1</v>
      </c>
      <c r="I908" s="29">
        <v>15623.206692412536</v>
      </c>
      <c r="J908" s="29" t="e">
        <f>VLOOKUP(F908,'rates - 26Q3'!$F$9:$J$1062,6,FALSE)</f>
        <v>#REF!</v>
      </c>
      <c r="K908" s="29">
        <v>1188</v>
      </c>
      <c r="L908" s="30" t="e">
        <f t="shared" si="14"/>
        <v>#REF!</v>
      </c>
      <c r="M908" s="53">
        <v>2546.9661502078125</v>
      </c>
      <c r="N908" s="54">
        <v>6665.0304728407609</v>
      </c>
      <c r="O908" s="55"/>
      <c r="P908" s="56"/>
      <c r="Q908" s="56"/>
    </row>
    <row r="909" spans="1:17">
      <c r="A909" s="27">
        <v>499</v>
      </c>
      <c r="B909" s="18">
        <v>499332191</v>
      </c>
      <c r="C909" s="28" t="s">
        <v>571</v>
      </c>
      <c r="D909" s="18">
        <v>332</v>
      </c>
      <c r="E909" s="28" t="s">
        <v>337</v>
      </c>
      <c r="F909" s="18">
        <v>191</v>
      </c>
      <c r="G909" s="28" t="s">
        <v>196</v>
      </c>
      <c r="H909" s="49">
        <v>2</v>
      </c>
      <c r="I909" s="29">
        <v>15205.76046451613</v>
      </c>
      <c r="J909" s="29" t="e">
        <f>VLOOKUP(F909,'rates - 26Q3'!$F$9:$J$1062,6,FALSE)</f>
        <v>#REF!</v>
      </c>
      <c r="K909" s="29">
        <v>1188</v>
      </c>
      <c r="L909" s="30" t="e">
        <f t="shared" si="14"/>
        <v>#REF!</v>
      </c>
      <c r="M909" s="53">
        <v>1795.4346371569045</v>
      </c>
      <c r="N909" s="54">
        <v>5806.575450294702</v>
      </c>
      <c r="O909" s="55"/>
      <c r="P909" s="56"/>
      <c r="Q909" s="56"/>
    </row>
    <row r="910" spans="1:17">
      <c r="A910" s="27">
        <v>499</v>
      </c>
      <c r="B910" s="18">
        <v>499332281</v>
      </c>
      <c r="C910" s="28" t="s">
        <v>571</v>
      </c>
      <c r="D910" s="18">
        <v>332</v>
      </c>
      <c r="E910" s="28" t="s">
        <v>337</v>
      </c>
      <c r="F910" s="18">
        <v>281</v>
      </c>
      <c r="G910" s="28" t="s">
        <v>286</v>
      </c>
      <c r="H910" s="49">
        <v>228</v>
      </c>
      <c r="I910" s="29">
        <v>21147.651529245948</v>
      </c>
      <c r="J910" s="29" t="e">
        <f>VLOOKUP(F910,'rates - 26Q3'!$F$9:$J$1062,6,FALSE)</f>
        <v>#REF!</v>
      </c>
      <c r="K910" s="29">
        <v>1188</v>
      </c>
      <c r="L910" s="30" t="e">
        <f t="shared" si="14"/>
        <v>#REF!</v>
      </c>
      <c r="M910" s="53">
        <v>0</v>
      </c>
      <c r="N910" s="54">
        <v>960.84051560912121</v>
      </c>
      <c r="O910" s="55"/>
      <c r="P910" s="56"/>
      <c r="Q910" s="56"/>
    </row>
    <row r="911" spans="1:17">
      <c r="A911" s="27">
        <v>499</v>
      </c>
      <c r="B911" s="18">
        <v>499332309</v>
      </c>
      <c r="C911" s="28" t="s">
        <v>571</v>
      </c>
      <c r="D911" s="18">
        <v>332</v>
      </c>
      <c r="E911" s="28" t="s">
        <v>337</v>
      </c>
      <c r="F911" s="18">
        <v>309</v>
      </c>
      <c r="G911" s="28" t="s">
        <v>314</v>
      </c>
      <c r="H911" s="49">
        <v>1</v>
      </c>
      <c r="I911" s="29">
        <v>17520.345572959603</v>
      </c>
      <c r="J911" s="29" t="e">
        <f>VLOOKUP(F911,'rates - 26Q3'!$F$9:$J$1062,6,FALSE)</f>
        <v>#REF!</v>
      </c>
      <c r="K911" s="29">
        <v>1188</v>
      </c>
      <c r="L911" s="30" t="e">
        <f t="shared" si="14"/>
        <v>#REF!</v>
      </c>
      <c r="M911" s="53">
        <v>307.59075063285127</v>
      </c>
      <c r="N911" s="54">
        <v>2474.0155016768331</v>
      </c>
      <c r="O911" s="55"/>
      <c r="P911" s="56"/>
      <c r="Q911" s="56"/>
    </row>
    <row r="912" spans="1:17">
      <c r="A912" s="27">
        <v>499</v>
      </c>
      <c r="B912" s="18">
        <v>499332325</v>
      </c>
      <c r="C912" s="28" t="s">
        <v>571</v>
      </c>
      <c r="D912" s="18">
        <v>332</v>
      </c>
      <c r="E912" s="28" t="s">
        <v>337</v>
      </c>
      <c r="F912" s="18">
        <v>325</v>
      </c>
      <c r="G912" s="28" t="s">
        <v>330</v>
      </c>
      <c r="H912" s="49">
        <v>17</v>
      </c>
      <c r="I912" s="29">
        <v>17064.55160887949</v>
      </c>
      <c r="J912" s="29" t="e">
        <f>VLOOKUP(F912,'rates - 26Q3'!$F$9:$J$1062,6,FALSE)</f>
        <v>#REF!</v>
      </c>
      <c r="K912" s="29">
        <v>1188</v>
      </c>
      <c r="L912" s="30" t="e">
        <f t="shared" si="14"/>
        <v>#REF!</v>
      </c>
      <c r="M912" s="53">
        <v>1066.2118562518408</v>
      </c>
      <c r="N912" s="54">
        <v>2482.6134939169388</v>
      </c>
      <c r="O912" s="55"/>
      <c r="P912" s="56"/>
      <c r="Q912" s="56"/>
    </row>
    <row r="913" spans="1:17">
      <c r="A913" s="27">
        <v>499</v>
      </c>
      <c r="B913" s="18">
        <v>499332332</v>
      </c>
      <c r="C913" s="28" t="s">
        <v>571</v>
      </c>
      <c r="D913" s="18">
        <v>332</v>
      </c>
      <c r="E913" s="28" t="s">
        <v>337</v>
      </c>
      <c r="F913" s="18">
        <v>332</v>
      </c>
      <c r="G913" s="28" t="s">
        <v>337</v>
      </c>
      <c r="H913" s="49">
        <v>36</v>
      </c>
      <c r="I913" s="29">
        <v>17660.358630503531</v>
      </c>
      <c r="J913" s="29" t="e">
        <f>VLOOKUP(F913,'rates - 26Q3'!$F$9:$J$1062,6,FALSE)</f>
        <v>#REF!</v>
      </c>
      <c r="K913" s="29">
        <v>1188</v>
      </c>
      <c r="L913" s="30" t="e">
        <f t="shared" si="14"/>
        <v>#REF!</v>
      </c>
      <c r="M913" s="53">
        <v>650.36810735919425</v>
      </c>
      <c r="N913" s="54">
        <v>2120.9982669168712</v>
      </c>
      <c r="O913" s="55"/>
      <c r="P913" s="56"/>
      <c r="Q913" s="56"/>
    </row>
    <row r="914" spans="1:17">
      <c r="A914" s="27">
        <v>499</v>
      </c>
      <c r="B914" s="18">
        <v>499332683</v>
      </c>
      <c r="C914" s="28" t="s">
        <v>571</v>
      </c>
      <c r="D914" s="18">
        <v>332</v>
      </c>
      <c r="E914" s="28" t="s">
        <v>337</v>
      </c>
      <c r="F914" s="18">
        <v>683</v>
      </c>
      <c r="G914" s="28" t="s">
        <v>385</v>
      </c>
      <c r="H914" s="49">
        <v>1</v>
      </c>
      <c r="I914" s="29">
        <v>14288.104896551724</v>
      </c>
      <c r="J914" s="29" t="e">
        <f>VLOOKUP(F914,'rates - 26Q3'!$F$9:$J$1062,6,FALSE)</f>
        <v>#REF!</v>
      </c>
      <c r="K914" s="29">
        <v>1188</v>
      </c>
      <c r="L914" s="30" t="e">
        <f t="shared" si="14"/>
        <v>#REF!</v>
      </c>
      <c r="M914" s="53">
        <v>6933.3164644725202</v>
      </c>
      <c r="N914" s="54">
        <v>13581.283825205765</v>
      </c>
      <c r="O914" s="55"/>
      <c r="P914" s="56"/>
      <c r="Q914" s="56"/>
    </row>
    <row r="915" spans="1:17">
      <c r="A915" s="27">
        <v>3502</v>
      </c>
      <c r="B915" s="18">
        <v>3502281061</v>
      </c>
      <c r="C915" s="28" t="s">
        <v>520</v>
      </c>
      <c r="D915" s="18">
        <v>281</v>
      </c>
      <c r="E915" s="28" t="s">
        <v>286</v>
      </c>
      <c r="F915" s="18">
        <v>61</v>
      </c>
      <c r="G915" s="28" t="s">
        <v>66</v>
      </c>
      <c r="H915" s="49">
        <v>3</v>
      </c>
      <c r="I915" s="29">
        <v>18792</v>
      </c>
      <c r="J915" s="29" t="e">
        <f>VLOOKUP(F915,'rates - 26Q3'!$F$9:$J$1062,6,FALSE)</f>
        <v>#REF!</v>
      </c>
      <c r="K915" s="29">
        <v>1188</v>
      </c>
      <c r="L915" s="30" t="e">
        <f t="shared" si="14"/>
        <v>#REF!</v>
      </c>
      <c r="M915" s="53">
        <v>321.31674820377157</v>
      </c>
      <c r="N915" s="54">
        <v>1610.0148019165717</v>
      </c>
      <c r="O915" s="55"/>
      <c r="P915" s="56"/>
      <c r="Q915" s="56"/>
    </row>
    <row r="916" spans="1:17">
      <c r="A916" s="27">
        <v>3502</v>
      </c>
      <c r="B916" s="18">
        <v>3502281137</v>
      </c>
      <c r="C916" s="28" t="s">
        <v>520</v>
      </c>
      <c r="D916" s="18">
        <v>281</v>
      </c>
      <c r="E916" s="28" t="s">
        <v>286</v>
      </c>
      <c r="F916" s="18">
        <v>137</v>
      </c>
      <c r="G916" s="28" t="s">
        <v>142</v>
      </c>
      <c r="H916" s="49">
        <v>3</v>
      </c>
      <c r="I916" s="29">
        <v>21392</v>
      </c>
      <c r="J916" s="29" t="e">
        <f>VLOOKUP(F916,'rates - 26Q3'!$F$9:$J$1062,6,FALSE)</f>
        <v>#REF!</v>
      </c>
      <c r="K916" s="29">
        <v>1188</v>
      </c>
      <c r="L916" s="30" t="e">
        <f t="shared" si="14"/>
        <v>#REF!</v>
      </c>
      <c r="M916" s="53">
        <v>0</v>
      </c>
      <c r="N916" s="54">
        <v>943.11647566580723</v>
      </c>
      <c r="O916" s="55"/>
      <c r="P916" s="56"/>
      <c r="Q916" s="56"/>
    </row>
    <row r="917" spans="1:17">
      <c r="A917" s="27">
        <v>3502</v>
      </c>
      <c r="B917" s="18">
        <v>3502281281</v>
      </c>
      <c r="C917" s="28" t="s">
        <v>520</v>
      </c>
      <c r="D917" s="18">
        <v>281</v>
      </c>
      <c r="E917" s="28" t="s">
        <v>286</v>
      </c>
      <c r="F917" s="18">
        <v>281</v>
      </c>
      <c r="G917" s="28" t="s">
        <v>286</v>
      </c>
      <c r="H917" s="49">
        <v>337</v>
      </c>
      <c r="I917" s="29">
        <v>20796</v>
      </c>
      <c r="J917" s="29" t="e">
        <f>VLOOKUP(F917,'rates - 26Q3'!$F$9:$J$1062,6,FALSE)</f>
        <v>#REF!</v>
      </c>
      <c r="K917" s="29">
        <v>1188</v>
      </c>
      <c r="L917" s="30" t="e">
        <f t="shared" si="14"/>
        <v>#REF!</v>
      </c>
      <c r="M917" s="53">
        <v>0</v>
      </c>
      <c r="N917" s="54">
        <v>944.86327878884913</v>
      </c>
      <c r="O917" s="55"/>
      <c r="P917" s="56"/>
      <c r="Q917" s="56"/>
    </row>
    <row r="918" spans="1:17">
      <c r="A918" s="27">
        <v>3502</v>
      </c>
      <c r="B918" s="18">
        <v>3502281332</v>
      </c>
      <c r="C918" s="28" t="s">
        <v>520</v>
      </c>
      <c r="D918" s="18">
        <v>281</v>
      </c>
      <c r="E918" s="28" t="s">
        <v>286</v>
      </c>
      <c r="F918" s="18">
        <v>332</v>
      </c>
      <c r="G918" s="28" t="s">
        <v>337</v>
      </c>
      <c r="H918" s="49">
        <v>1</v>
      </c>
      <c r="I918" s="29">
        <v>17660.358630503531</v>
      </c>
      <c r="J918" s="29" t="e">
        <f>VLOOKUP(F918,'rates - 26Q3'!$F$9:$J$1062,6,FALSE)</f>
        <v>#REF!</v>
      </c>
      <c r="K918" s="29">
        <v>1188</v>
      </c>
      <c r="L918" s="30" t="e">
        <f t="shared" si="14"/>
        <v>#REF!</v>
      </c>
      <c r="M918" s="53">
        <v>650.36810735919425</v>
      </c>
      <c r="N918" s="54">
        <v>2120.9982669168712</v>
      </c>
      <c r="O918" s="55"/>
      <c r="P918" s="56"/>
      <c r="Q918" s="56"/>
    </row>
    <row r="919" spans="1:17">
      <c r="A919" s="27">
        <v>3503</v>
      </c>
      <c r="B919" s="18">
        <v>3503160031</v>
      </c>
      <c r="C919" s="28" t="s">
        <v>521</v>
      </c>
      <c r="D919" s="18">
        <v>160</v>
      </c>
      <c r="E919" s="28" t="s">
        <v>165</v>
      </c>
      <c r="F919" s="18">
        <v>31</v>
      </c>
      <c r="G919" s="28" t="s">
        <v>36</v>
      </c>
      <c r="H919" s="49">
        <v>6</v>
      </c>
      <c r="I919" s="29">
        <v>13022</v>
      </c>
      <c r="J919" s="29" t="e">
        <f>VLOOKUP(F919,'rates - 26Q3'!$F$9:$J$1062,6,FALSE)</f>
        <v>#REF!</v>
      </c>
      <c r="K919" s="29">
        <v>1188</v>
      </c>
      <c r="L919" s="30" t="e">
        <f t="shared" si="14"/>
        <v>#REF!</v>
      </c>
      <c r="M919" s="53">
        <v>4155.2405667144885</v>
      </c>
      <c r="N919" s="54">
        <v>6963.1969915066511</v>
      </c>
      <c r="O919" s="55"/>
      <c r="P919" s="56"/>
      <c r="Q919" s="56"/>
    </row>
    <row r="920" spans="1:17">
      <c r="A920" s="27">
        <v>3503</v>
      </c>
      <c r="B920" s="18">
        <v>3503160056</v>
      </c>
      <c r="C920" s="28" t="s">
        <v>521</v>
      </c>
      <c r="D920" s="18">
        <v>160</v>
      </c>
      <c r="E920" s="28" t="s">
        <v>165</v>
      </c>
      <c r="F920" s="18">
        <v>56</v>
      </c>
      <c r="G920" s="28" t="s">
        <v>61</v>
      </c>
      <c r="H920" s="49">
        <v>5</v>
      </c>
      <c r="I920" s="29">
        <v>14610</v>
      </c>
      <c r="J920" s="29" t="e">
        <f>VLOOKUP(F920,'rates - 26Q3'!$F$9:$J$1062,6,FALSE)</f>
        <v>#REF!</v>
      </c>
      <c r="K920" s="29">
        <v>1188</v>
      </c>
      <c r="L920" s="30" t="e">
        <f t="shared" si="14"/>
        <v>#REF!</v>
      </c>
      <c r="M920" s="53">
        <v>2935.6291806953814</v>
      </c>
      <c r="N920" s="54">
        <v>5675.7871720914227</v>
      </c>
      <c r="O920" s="55"/>
      <c r="P920" s="56"/>
      <c r="Q920" s="56"/>
    </row>
    <row r="921" spans="1:17">
      <c r="A921" s="27">
        <v>3503</v>
      </c>
      <c r="B921" s="18">
        <v>3503160079</v>
      </c>
      <c r="C921" s="28" t="s">
        <v>521</v>
      </c>
      <c r="D921" s="18">
        <v>160</v>
      </c>
      <c r="E921" s="28" t="s">
        <v>165</v>
      </c>
      <c r="F921" s="18">
        <v>79</v>
      </c>
      <c r="G921" s="28" t="s">
        <v>84</v>
      </c>
      <c r="H921" s="49">
        <v>28</v>
      </c>
      <c r="I921" s="29">
        <v>14533</v>
      </c>
      <c r="J921" s="29" t="e">
        <f>VLOOKUP(F921,'rates - 26Q3'!$F$9:$J$1062,6,FALSE)</f>
        <v>#REF!</v>
      </c>
      <c r="K921" s="29">
        <v>1188</v>
      </c>
      <c r="L921" s="30" t="e">
        <f t="shared" si="14"/>
        <v>#REF!</v>
      </c>
      <c r="M921" s="53">
        <v>0</v>
      </c>
      <c r="N921" s="54">
        <v>1472.3083365451821</v>
      </c>
      <c r="O921" s="55"/>
      <c r="P921" s="56"/>
      <c r="Q921" s="56"/>
    </row>
    <row r="922" spans="1:17">
      <c r="A922" s="27">
        <v>3503</v>
      </c>
      <c r="B922" s="18">
        <v>3503160128</v>
      </c>
      <c r="C922" s="28" t="s">
        <v>521</v>
      </c>
      <c r="D922" s="18">
        <v>160</v>
      </c>
      <c r="E922" s="28" t="s">
        <v>165</v>
      </c>
      <c r="F922" s="18">
        <v>128</v>
      </c>
      <c r="G922" s="28" t="s">
        <v>133</v>
      </c>
      <c r="H922" s="49">
        <v>2</v>
      </c>
      <c r="I922" s="29">
        <v>11846</v>
      </c>
      <c r="J922" s="29" t="e">
        <f>VLOOKUP(F922,'rates - 26Q3'!$F$9:$J$1062,6,FALSE)</f>
        <v>#REF!</v>
      </c>
      <c r="K922" s="29">
        <v>1188</v>
      </c>
      <c r="L922" s="30" t="e">
        <f t="shared" si="14"/>
        <v>#REF!</v>
      </c>
      <c r="M922" s="53">
        <v>62.561072794582287</v>
      </c>
      <c r="N922" s="54">
        <v>1230.4407772971117</v>
      </c>
      <c r="O922" s="55"/>
      <c r="P922" s="56"/>
      <c r="Q922" s="56"/>
    </row>
    <row r="923" spans="1:17">
      <c r="A923" s="27">
        <v>3503</v>
      </c>
      <c r="B923" s="18">
        <v>3503160149</v>
      </c>
      <c r="C923" s="28" t="s">
        <v>521</v>
      </c>
      <c r="D923" s="18">
        <v>160</v>
      </c>
      <c r="E923" s="28" t="s">
        <v>165</v>
      </c>
      <c r="F923" s="18">
        <v>149</v>
      </c>
      <c r="G923" s="28" t="s">
        <v>154</v>
      </c>
      <c r="H923" s="49">
        <v>3</v>
      </c>
      <c r="I923" s="29">
        <v>19295</v>
      </c>
      <c r="J923" s="29" t="e">
        <f>VLOOKUP(F923,'rates - 26Q3'!$F$9:$J$1062,6,FALSE)</f>
        <v>#REF!</v>
      </c>
      <c r="K923" s="29">
        <v>1188</v>
      </c>
      <c r="L923" s="30" t="e">
        <f t="shared" si="14"/>
        <v>#REF!</v>
      </c>
      <c r="M923" s="53">
        <v>0</v>
      </c>
      <c r="N923" s="54">
        <v>713.07954793799945</v>
      </c>
      <c r="O923" s="55"/>
      <c r="P923" s="56"/>
      <c r="Q923" s="56"/>
    </row>
    <row r="924" spans="1:17">
      <c r="A924" s="27">
        <v>3503</v>
      </c>
      <c r="B924" s="18">
        <v>3503160160</v>
      </c>
      <c r="C924" s="28" t="s">
        <v>521</v>
      </c>
      <c r="D924" s="18">
        <v>160</v>
      </c>
      <c r="E924" s="28" t="s">
        <v>165</v>
      </c>
      <c r="F924" s="18">
        <v>160</v>
      </c>
      <c r="G924" s="28" t="s">
        <v>165</v>
      </c>
      <c r="H924" s="49">
        <v>1156</v>
      </c>
      <c r="I924" s="29">
        <v>18939</v>
      </c>
      <c r="J924" s="29" t="e">
        <f>VLOOKUP(F924,'rates - 26Q3'!$F$9:$J$1062,6,FALSE)</f>
        <v>#REF!</v>
      </c>
      <c r="K924" s="29">
        <v>1188</v>
      </c>
      <c r="L924" s="30" t="e">
        <f t="shared" si="14"/>
        <v>#REF!</v>
      </c>
      <c r="M924" s="53">
        <v>0</v>
      </c>
      <c r="N924" s="54">
        <v>763.67863097457666</v>
      </c>
      <c r="O924" s="55"/>
      <c r="P924" s="56"/>
      <c r="Q924" s="56"/>
    </row>
    <row r="925" spans="1:17">
      <c r="A925" s="27">
        <v>3503</v>
      </c>
      <c r="B925" s="18">
        <v>3503160301</v>
      </c>
      <c r="C925" s="28" t="s">
        <v>521</v>
      </c>
      <c r="D925" s="18">
        <v>160</v>
      </c>
      <c r="E925" s="28" t="s">
        <v>165</v>
      </c>
      <c r="F925" s="18">
        <v>301</v>
      </c>
      <c r="G925" s="28" t="s">
        <v>306</v>
      </c>
      <c r="H925" s="49">
        <v>2</v>
      </c>
      <c r="I925" s="29">
        <v>16382</v>
      </c>
      <c r="J925" s="29" t="e">
        <f>VLOOKUP(F925,'rates - 26Q3'!$F$9:$J$1062,6,FALSE)</f>
        <v>#REF!</v>
      </c>
      <c r="K925" s="29">
        <v>1188</v>
      </c>
      <c r="L925" s="30" t="e">
        <f t="shared" si="14"/>
        <v>#REF!</v>
      </c>
      <c r="M925" s="53">
        <v>3334.1323496057303</v>
      </c>
      <c r="N925" s="54">
        <v>7164.0951443922459</v>
      </c>
      <c r="O925" s="55"/>
      <c r="P925" s="56"/>
      <c r="Q925" s="56"/>
    </row>
    <row r="926" spans="1:17">
      <c r="A926" s="27">
        <v>3503</v>
      </c>
      <c r="B926" s="18">
        <v>3503160735</v>
      </c>
      <c r="C926" s="28" t="s">
        <v>521</v>
      </c>
      <c r="D926" s="18">
        <v>160</v>
      </c>
      <c r="E926" s="28" t="s">
        <v>165</v>
      </c>
      <c r="F926" s="18">
        <v>735</v>
      </c>
      <c r="G926" s="28" t="s">
        <v>400</v>
      </c>
      <c r="H926" s="49">
        <v>3</v>
      </c>
      <c r="I926" s="29">
        <v>14404</v>
      </c>
      <c r="J926" s="29" t="e">
        <f>VLOOKUP(F926,'rates - 26Q3'!$F$9:$J$1062,6,FALSE)</f>
        <v>#REF!</v>
      </c>
      <c r="K926" s="29">
        <v>1188</v>
      </c>
      <c r="L926" s="30" t="e">
        <f t="shared" si="14"/>
        <v>#REF!</v>
      </c>
      <c r="M926" s="53">
        <v>2730.0816130804342</v>
      </c>
      <c r="N926" s="54">
        <v>6791.2577919433825</v>
      </c>
      <c r="O926" s="55"/>
      <c r="P926" s="56"/>
      <c r="Q926" s="56"/>
    </row>
    <row r="927" spans="1:17">
      <c r="A927" s="27">
        <v>3506</v>
      </c>
      <c r="B927" s="18">
        <v>3506262016</v>
      </c>
      <c r="C927" s="28" t="s">
        <v>522</v>
      </c>
      <c r="D927" s="18">
        <v>262</v>
      </c>
      <c r="E927" s="28" t="s">
        <v>267</v>
      </c>
      <c r="F927" s="18">
        <v>16</v>
      </c>
      <c r="G927" s="28" t="s">
        <v>21</v>
      </c>
      <c r="H927" s="49">
        <v>1</v>
      </c>
      <c r="I927" s="29">
        <v>17830</v>
      </c>
      <c r="J927" s="29" t="e">
        <f>VLOOKUP(F927,'rates - 26Q3'!$F$9:$J$1062,6,FALSE)</f>
        <v>#REF!</v>
      </c>
      <c r="K927" s="29">
        <v>1188</v>
      </c>
      <c r="L927" s="30" t="e">
        <f t="shared" si="14"/>
        <v>#REF!</v>
      </c>
      <c r="M927" s="53">
        <v>29.776176236235187</v>
      </c>
      <c r="N927" s="54">
        <v>1007.9747768402849</v>
      </c>
      <c r="O927" s="55"/>
      <c r="P927" s="56"/>
      <c r="Q927" s="56"/>
    </row>
    <row r="928" spans="1:17">
      <c r="A928" s="27">
        <v>3506</v>
      </c>
      <c r="B928" s="18">
        <v>3506262030</v>
      </c>
      <c r="C928" s="28" t="s">
        <v>522</v>
      </c>
      <c r="D928" s="18">
        <v>262</v>
      </c>
      <c r="E928" s="28" t="s">
        <v>267</v>
      </c>
      <c r="F928" s="18">
        <v>30</v>
      </c>
      <c r="G928" s="28" t="s">
        <v>35</v>
      </c>
      <c r="H928" s="49">
        <v>10</v>
      </c>
      <c r="I928" s="29">
        <v>16050</v>
      </c>
      <c r="J928" s="29" t="e">
        <f>VLOOKUP(F928,'rates - 26Q3'!$F$9:$J$1062,6,FALSE)</f>
        <v>#REF!</v>
      </c>
      <c r="K928" s="29">
        <v>1188</v>
      </c>
      <c r="L928" s="30" t="e">
        <f t="shared" si="14"/>
        <v>#REF!</v>
      </c>
      <c r="M928" s="53">
        <v>2830.012060609577</v>
      </c>
      <c r="N928" s="54">
        <v>4658.8260494713286</v>
      </c>
      <c r="O928" s="55"/>
      <c r="P928" s="56"/>
      <c r="Q928" s="56"/>
    </row>
    <row r="929" spans="1:17">
      <c r="A929" s="27">
        <v>3506</v>
      </c>
      <c r="B929" s="18">
        <v>3506262035</v>
      </c>
      <c r="C929" s="28" t="s">
        <v>522</v>
      </c>
      <c r="D929" s="18">
        <v>262</v>
      </c>
      <c r="E929" s="28" t="s">
        <v>267</v>
      </c>
      <c r="F929" s="18">
        <v>35</v>
      </c>
      <c r="G929" s="28" t="s">
        <v>40</v>
      </c>
      <c r="H929" s="49">
        <v>1</v>
      </c>
      <c r="I929" s="29">
        <v>16378</v>
      </c>
      <c r="J929" s="29" t="e">
        <f>VLOOKUP(F929,'rates - 26Q3'!$F$9:$J$1062,6,FALSE)</f>
        <v>#REF!</v>
      </c>
      <c r="K929" s="29">
        <v>1188</v>
      </c>
      <c r="L929" s="30" t="e">
        <f t="shared" si="14"/>
        <v>#REF!</v>
      </c>
      <c r="M929" s="53">
        <v>3784.2859721045497</v>
      </c>
      <c r="N929" s="54">
        <v>6874.1936581111877</v>
      </c>
      <c r="O929" s="55"/>
      <c r="P929" s="56"/>
      <c r="Q929" s="56"/>
    </row>
    <row r="930" spans="1:17">
      <c r="A930" s="27">
        <v>3506</v>
      </c>
      <c r="B930" s="18">
        <v>3506262057</v>
      </c>
      <c r="C930" s="28" t="s">
        <v>522</v>
      </c>
      <c r="D930" s="18">
        <v>262</v>
      </c>
      <c r="E930" s="28" t="s">
        <v>267</v>
      </c>
      <c r="F930" s="18">
        <v>57</v>
      </c>
      <c r="G930" s="28" t="s">
        <v>62</v>
      </c>
      <c r="H930" s="49">
        <v>3</v>
      </c>
      <c r="I930" s="29">
        <v>14180</v>
      </c>
      <c r="J930" s="29" t="e">
        <f>VLOOKUP(F930,'rates - 26Q3'!$F$9:$J$1062,6,FALSE)</f>
        <v>#REF!</v>
      </c>
      <c r="K930" s="29">
        <v>1188</v>
      </c>
      <c r="L930" s="30" t="e">
        <f t="shared" si="14"/>
        <v>#REF!</v>
      </c>
      <c r="M930" s="53">
        <v>217.07142232067054</v>
      </c>
      <c r="N930" s="54">
        <v>747.0960646566582</v>
      </c>
      <c r="O930" s="55"/>
      <c r="P930" s="56"/>
      <c r="Q930" s="56"/>
    </row>
    <row r="931" spans="1:17">
      <c r="A931" s="27">
        <v>3506</v>
      </c>
      <c r="B931" s="18">
        <v>3506262071</v>
      </c>
      <c r="C931" s="28" t="s">
        <v>522</v>
      </c>
      <c r="D931" s="18">
        <v>262</v>
      </c>
      <c r="E931" s="28" t="s">
        <v>267</v>
      </c>
      <c r="F931" s="18">
        <v>71</v>
      </c>
      <c r="G931" s="28" t="s">
        <v>76</v>
      </c>
      <c r="H931" s="49">
        <v>7</v>
      </c>
      <c r="I931" s="29">
        <v>13840</v>
      </c>
      <c r="J931" s="29" t="e">
        <f>VLOOKUP(F931,'rates - 26Q3'!$F$9:$J$1062,6,FALSE)</f>
        <v>#REF!</v>
      </c>
      <c r="K931" s="29">
        <v>1188</v>
      </c>
      <c r="L931" s="30" t="e">
        <f t="shared" si="14"/>
        <v>#REF!</v>
      </c>
      <c r="M931" s="53">
        <v>4170.6082386316775</v>
      </c>
      <c r="N931" s="54">
        <v>7191.7060397571368</v>
      </c>
      <c r="O931" s="55"/>
      <c r="P931" s="56"/>
      <c r="Q931" s="56"/>
    </row>
    <row r="932" spans="1:17">
      <c r="A932" s="27">
        <v>3506</v>
      </c>
      <c r="B932" s="18">
        <v>3506262093</v>
      </c>
      <c r="C932" s="28" t="s">
        <v>522</v>
      </c>
      <c r="D932" s="18">
        <v>262</v>
      </c>
      <c r="E932" s="28" t="s">
        <v>267</v>
      </c>
      <c r="F932" s="18">
        <v>93</v>
      </c>
      <c r="G932" s="28" t="s">
        <v>98</v>
      </c>
      <c r="H932" s="49">
        <v>26</v>
      </c>
      <c r="I932" s="29">
        <v>17748</v>
      </c>
      <c r="J932" s="29" t="e">
        <f>VLOOKUP(F932,'rates - 26Q3'!$F$9:$J$1062,6,FALSE)</f>
        <v>#REF!</v>
      </c>
      <c r="K932" s="29">
        <v>1188</v>
      </c>
      <c r="L932" s="30" t="e">
        <f t="shared" si="14"/>
        <v>#REF!</v>
      </c>
      <c r="M932" s="53">
        <v>0</v>
      </c>
      <c r="N932" s="54">
        <v>880.43868890931844</v>
      </c>
      <c r="O932" s="55"/>
      <c r="P932" s="56"/>
      <c r="Q932" s="56"/>
    </row>
    <row r="933" spans="1:17">
      <c r="A933" s="27">
        <v>3506</v>
      </c>
      <c r="B933" s="18">
        <v>3506262107</v>
      </c>
      <c r="C933" s="28" t="s">
        <v>522</v>
      </c>
      <c r="D933" s="18">
        <v>262</v>
      </c>
      <c r="E933" s="28" t="s">
        <v>267</v>
      </c>
      <c r="F933" s="18">
        <v>107</v>
      </c>
      <c r="G933" s="28" t="s">
        <v>112</v>
      </c>
      <c r="H933" s="49">
        <v>1</v>
      </c>
      <c r="I933" s="29">
        <v>16852.789696517113</v>
      </c>
      <c r="J933" s="29" t="e">
        <f>VLOOKUP(F933,'rates - 26Q3'!$F$9:$J$1062,6,FALSE)</f>
        <v>#REF!</v>
      </c>
      <c r="K933" s="29">
        <v>1188</v>
      </c>
      <c r="L933" s="30" t="e">
        <f t="shared" si="14"/>
        <v>#REF!</v>
      </c>
      <c r="M933" s="53">
        <v>3725.160259588396</v>
      </c>
      <c r="N933" s="54">
        <v>6310.4116063000656</v>
      </c>
      <c r="O933" s="55"/>
      <c r="P933" s="56"/>
      <c r="Q933" s="56"/>
    </row>
    <row r="934" spans="1:17">
      <c r="A934" s="27">
        <v>3506</v>
      </c>
      <c r="B934" s="18">
        <v>3506262163</v>
      </c>
      <c r="C934" s="28" t="s">
        <v>522</v>
      </c>
      <c r="D934" s="18">
        <v>262</v>
      </c>
      <c r="E934" s="28" t="s">
        <v>267</v>
      </c>
      <c r="F934" s="18">
        <v>163</v>
      </c>
      <c r="G934" s="28" t="s">
        <v>168</v>
      </c>
      <c r="H934" s="49">
        <v>285</v>
      </c>
      <c r="I934" s="29">
        <v>17752</v>
      </c>
      <c r="J934" s="29" t="e">
        <f>VLOOKUP(F934,'rates - 26Q3'!$F$9:$J$1062,6,FALSE)</f>
        <v>#REF!</v>
      </c>
      <c r="K934" s="29">
        <v>1188</v>
      </c>
      <c r="L934" s="30" t="e">
        <f t="shared" si="14"/>
        <v>#REF!</v>
      </c>
      <c r="M934" s="53">
        <v>0</v>
      </c>
      <c r="N934" s="54">
        <v>749.81907618957121</v>
      </c>
      <c r="O934" s="55"/>
      <c r="P934" s="56"/>
      <c r="Q934" s="56"/>
    </row>
    <row r="935" spans="1:17">
      <c r="A935" s="27">
        <v>3506</v>
      </c>
      <c r="B935" s="18">
        <v>3506262164</v>
      </c>
      <c r="C935" s="28" t="s">
        <v>522</v>
      </c>
      <c r="D935" s="18">
        <v>262</v>
      </c>
      <c r="E935" s="28" t="s">
        <v>267</v>
      </c>
      <c r="F935" s="18">
        <v>164</v>
      </c>
      <c r="G935" s="28" t="s">
        <v>169</v>
      </c>
      <c r="H935" s="49">
        <v>4</v>
      </c>
      <c r="I935" s="29">
        <v>13497</v>
      </c>
      <c r="J935" s="29" t="e">
        <f>VLOOKUP(F935,'rates - 26Q3'!$F$9:$J$1062,6,FALSE)</f>
        <v>#REF!</v>
      </c>
      <c r="K935" s="29">
        <v>1188</v>
      </c>
      <c r="L935" s="30" t="e">
        <f t="shared" si="14"/>
        <v>#REF!</v>
      </c>
      <c r="M935" s="53">
        <v>4199.7783559872696</v>
      </c>
      <c r="N935" s="54">
        <v>6579.8135061538887</v>
      </c>
      <c r="O935" s="55"/>
      <c r="P935" s="56"/>
      <c r="Q935" s="56"/>
    </row>
    <row r="936" spans="1:17">
      <c r="A936" s="27">
        <v>3506</v>
      </c>
      <c r="B936" s="18">
        <v>3506262165</v>
      </c>
      <c r="C936" s="28" t="s">
        <v>522</v>
      </c>
      <c r="D936" s="18">
        <v>262</v>
      </c>
      <c r="E936" s="28" t="s">
        <v>267</v>
      </c>
      <c r="F936" s="18">
        <v>165</v>
      </c>
      <c r="G936" s="28" t="s">
        <v>170</v>
      </c>
      <c r="H936" s="49">
        <v>53</v>
      </c>
      <c r="I936" s="29">
        <v>16038</v>
      </c>
      <c r="J936" s="29" t="e">
        <f>VLOOKUP(F936,'rates - 26Q3'!$F$9:$J$1062,6,FALSE)</f>
        <v>#REF!</v>
      </c>
      <c r="K936" s="29">
        <v>1188</v>
      </c>
      <c r="L936" s="30" t="e">
        <f t="shared" si="14"/>
        <v>#REF!</v>
      </c>
      <c r="M936" s="53">
        <v>0</v>
      </c>
      <c r="N936" s="54">
        <v>887.71754135516312</v>
      </c>
      <c r="O936" s="55"/>
      <c r="P936" s="56"/>
      <c r="Q936" s="56"/>
    </row>
    <row r="937" spans="1:17">
      <c r="A937" s="27">
        <v>3506</v>
      </c>
      <c r="B937" s="18">
        <v>3506262176</v>
      </c>
      <c r="C937" s="28" t="s">
        <v>522</v>
      </c>
      <c r="D937" s="18">
        <v>262</v>
      </c>
      <c r="E937" s="28" t="s">
        <v>267</v>
      </c>
      <c r="F937" s="18">
        <v>176</v>
      </c>
      <c r="G937" s="28" t="s">
        <v>181</v>
      </c>
      <c r="H937" s="49">
        <v>8</v>
      </c>
      <c r="I937" s="29">
        <v>15868</v>
      </c>
      <c r="J937" s="29" t="e">
        <f>VLOOKUP(F937,'rates - 26Q3'!$F$9:$J$1062,6,FALSE)</f>
        <v>#REF!</v>
      </c>
      <c r="K937" s="29">
        <v>1188</v>
      </c>
      <c r="L937" s="30" t="e">
        <f t="shared" si="14"/>
        <v>#REF!</v>
      </c>
      <c r="M937" s="53">
        <v>3387.1310876246498</v>
      </c>
      <c r="N937" s="54">
        <v>7893.0348640930788</v>
      </c>
      <c r="O937" s="55"/>
      <c r="P937" s="56"/>
      <c r="Q937" s="56"/>
    </row>
    <row r="938" spans="1:17">
      <c r="A938" s="27">
        <v>3506</v>
      </c>
      <c r="B938" s="18">
        <v>3506262178</v>
      </c>
      <c r="C938" s="28" t="s">
        <v>522</v>
      </c>
      <c r="D938" s="18">
        <v>262</v>
      </c>
      <c r="E938" s="28" t="s">
        <v>267</v>
      </c>
      <c r="F938" s="18">
        <v>178</v>
      </c>
      <c r="G938" s="28" t="s">
        <v>183</v>
      </c>
      <c r="H938" s="49">
        <v>6</v>
      </c>
      <c r="I938" s="29">
        <v>13416</v>
      </c>
      <c r="J938" s="29" t="e">
        <f>VLOOKUP(F938,'rates - 26Q3'!$F$9:$J$1062,6,FALSE)</f>
        <v>#REF!</v>
      </c>
      <c r="K938" s="29">
        <v>1188</v>
      </c>
      <c r="L938" s="30" t="e">
        <f t="shared" si="14"/>
        <v>#REF!</v>
      </c>
      <c r="M938" s="53">
        <v>700.09875458741772</v>
      </c>
      <c r="N938" s="54">
        <v>2884.0939959601146</v>
      </c>
      <c r="O938" s="55"/>
      <c r="P938" s="56"/>
      <c r="Q938" s="56"/>
    </row>
    <row r="939" spans="1:17">
      <c r="A939" s="27">
        <v>3506</v>
      </c>
      <c r="B939" s="18">
        <v>3506262181</v>
      </c>
      <c r="C939" s="28" t="s">
        <v>522</v>
      </c>
      <c r="D939" s="18">
        <v>262</v>
      </c>
      <c r="E939" s="28" t="s">
        <v>267</v>
      </c>
      <c r="F939" s="18">
        <v>181</v>
      </c>
      <c r="G939" s="28" t="s">
        <v>186</v>
      </c>
      <c r="H939" s="49">
        <v>5</v>
      </c>
      <c r="I939" s="29">
        <v>21482</v>
      </c>
      <c r="J939" s="29" t="e">
        <f>VLOOKUP(F939,'rates - 26Q3'!$F$9:$J$1062,6,FALSE)</f>
        <v>#REF!</v>
      </c>
      <c r="K939" s="29">
        <v>1188</v>
      </c>
      <c r="L939" s="30" t="e">
        <f t="shared" si="14"/>
        <v>#REF!</v>
      </c>
      <c r="M939" s="53">
        <v>0</v>
      </c>
      <c r="N939" s="54">
        <v>1448.8525442908176</v>
      </c>
      <c r="O939" s="55"/>
      <c r="P939" s="56"/>
      <c r="Q939" s="56"/>
    </row>
    <row r="940" spans="1:17">
      <c r="A940" s="27">
        <v>3506</v>
      </c>
      <c r="B940" s="18">
        <v>3506262229</v>
      </c>
      <c r="C940" s="28" t="s">
        <v>522</v>
      </c>
      <c r="D940" s="18">
        <v>262</v>
      </c>
      <c r="E940" s="28" t="s">
        <v>267</v>
      </c>
      <c r="F940" s="18">
        <v>229</v>
      </c>
      <c r="G940" s="28" t="s">
        <v>234</v>
      </c>
      <c r="H940" s="49">
        <v>95</v>
      </c>
      <c r="I940" s="29">
        <v>16619</v>
      </c>
      <c r="J940" s="29" t="e">
        <f>VLOOKUP(F940,'rates - 26Q3'!$F$9:$J$1062,6,FALSE)</f>
        <v>#REF!</v>
      </c>
      <c r="K940" s="29">
        <v>1188</v>
      </c>
      <c r="L940" s="30" t="e">
        <f t="shared" si="14"/>
        <v>#REF!</v>
      </c>
      <c r="M940" s="53">
        <v>1113.2732715248349</v>
      </c>
      <c r="N940" s="54">
        <v>3182.7526887630011</v>
      </c>
      <c r="O940" s="55"/>
      <c r="P940" s="56"/>
      <c r="Q940" s="56"/>
    </row>
    <row r="941" spans="1:17">
      <c r="A941" s="27">
        <v>3506</v>
      </c>
      <c r="B941" s="18">
        <v>3506262246</v>
      </c>
      <c r="C941" s="28" t="s">
        <v>522</v>
      </c>
      <c r="D941" s="18">
        <v>262</v>
      </c>
      <c r="E941" s="28" t="s">
        <v>267</v>
      </c>
      <c r="F941" s="18">
        <v>246</v>
      </c>
      <c r="G941" s="28" t="s">
        <v>251</v>
      </c>
      <c r="H941" s="49">
        <v>2</v>
      </c>
      <c r="I941" s="29">
        <v>16681</v>
      </c>
      <c r="J941" s="29" t="e">
        <f>VLOOKUP(F941,'rates - 26Q3'!$F$9:$J$1062,6,FALSE)</f>
        <v>#REF!</v>
      </c>
      <c r="K941" s="29">
        <v>1188</v>
      </c>
      <c r="L941" s="30" t="e">
        <f t="shared" si="14"/>
        <v>#REF!</v>
      </c>
      <c r="M941" s="53">
        <v>3307.5020431205994</v>
      </c>
      <c r="N941" s="54">
        <v>6528.4720122851613</v>
      </c>
      <c r="O941" s="55"/>
      <c r="P941" s="56"/>
      <c r="Q941" s="56"/>
    </row>
    <row r="942" spans="1:17">
      <c r="A942" s="27">
        <v>3506</v>
      </c>
      <c r="B942" s="18">
        <v>3506262248</v>
      </c>
      <c r="C942" s="28" t="s">
        <v>522</v>
      </c>
      <c r="D942" s="18">
        <v>262</v>
      </c>
      <c r="E942" s="28" t="s">
        <v>267</v>
      </c>
      <c r="F942" s="18">
        <v>248</v>
      </c>
      <c r="G942" s="28" t="s">
        <v>253</v>
      </c>
      <c r="H942" s="49">
        <v>37</v>
      </c>
      <c r="I942" s="29">
        <v>17897</v>
      </c>
      <c r="J942" s="29" t="e">
        <f>VLOOKUP(F942,'rates - 26Q3'!$F$9:$J$1062,6,FALSE)</f>
        <v>#REF!</v>
      </c>
      <c r="K942" s="29">
        <v>1188</v>
      </c>
      <c r="L942" s="30" t="e">
        <f t="shared" si="14"/>
        <v>#REF!</v>
      </c>
      <c r="M942" s="53">
        <v>577.41829120996772</v>
      </c>
      <c r="N942" s="54">
        <v>1941.5775894203907</v>
      </c>
      <c r="O942" s="55"/>
      <c r="P942" s="56"/>
      <c r="Q942" s="56"/>
    </row>
    <row r="943" spans="1:17">
      <c r="A943" s="27">
        <v>3506</v>
      </c>
      <c r="B943" s="18">
        <v>3506262258</v>
      </c>
      <c r="C943" s="28" t="s">
        <v>522</v>
      </c>
      <c r="D943" s="18">
        <v>262</v>
      </c>
      <c r="E943" s="28" t="s">
        <v>267</v>
      </c>
      <c r="F943" s="18">
        <v>258</v>
      </c>
      <c r="G943" s="28" t="s">
        <v>263</v>
      </c>
      <c r="H943" s="49">
        <v>9</v>
      </c>
      <c r="I943" s="29">
        <v>14989</v>
      </c>
      <c r="J943" s="29" t="e">
        <f>VLOOKUP(F943,'rates - 26Q3'!$F$9:$J$1062,6,FALSE)</f>
        <v>#REF!</v>
      </c>
      <c r="K943" s="29">
        <v>1188</v>
      </c>
      <c r="L943" s="30" t="e">
        <f t="shared" si="14"/>
        <v>#REF!</v>
      </c>
      <c r="M943" s="53">
        <v>3236.2027246759135</v>
      </c>
      <c r="N943" s="54">
        <v>5865.5767581206965</v>
      </c>
      <c r="O943" s="55"/>
      <c r="P943" s="56"/>
      <c r="Q943" s="56"/>
    </row>
    <row r="944" spans="1:17">
      <c r="A944" s="27">
        <v>3506</v>
      </c>
      <c r="B944" s="18">
        <v>3506262262</v>
      </c>
      <c r="C944" s="28" t="s">
        <v>522</v>
      </c>
      <c r="D944" s="18">
        <v>262</v>
      </c>
      <c r="E944" s="28" t="s">
        <v>267</v>
      </c>
      <c r="F944" s="18">
        <v>262</v>
      </c>
      <c r="G944" s="28" t="s">
        <v>267</v>
      </c>
      <c r="H944" s="49">
        <v>122</v>
      </c>
      <c r="I944" s="29">
        <v>16280</v>
      </c>
      <c r="J944" s="29" t="e">
        <f>VLOOKUP(F944,'rates - 26Q3'!$F$9:$J$1062,6,FALSE)</f>
        <v>#REF!</v>
      </c>
      <c r="K944" s="29">
        <v>1188</v>
      </c>
      <c r="L944" s="30" t="e">
        <f t="shared" si="14"/>
        <v>#REF!</v>
      </c>
      <c r="M944" s="53">
        <v>1082.2318308378308</v>
      </c>
      <c r="N944" s="54">
        <v>7629.1767546452284</v>
      </c>
      <c r="O944" s="55"/>
      <c r="P944" s="56"/>
      <c r="Q944" s="56"/>
    </row>
    <row r="945" spans="1:17">
      <c r="A945" s="27">
        <v>3506</v>
      </c>
      <c r="B945" s="18">
        <v>3506262284</v>
      </c>
      <c r="C945" s="28" t="s">
        <v>522</v>
      </c>
      <c r="D945" s="18">
        <v>262</v>
      </c>
      <c r="E945" s="28" t="s">
        <v>267</v>
      </c>
      <c r="F945" s="18">
        <v>284</v>
      </c>
      <c r="G945" s="28" t="s">
        <v>289</v>
      </c>
      <c r="H945" s="49">
        <v>1</v>
      </c>
      <c r="I945" s="29">
        <v>16565</v>
      </c>
      <c r="J945" s="29" t="e">
        <f>VLOOKUP(F945,'rates - 26Q3'!$F$9:$J$1062,6,FALSE)</f>
        <v>#REF!</v>
      </c>
      <c r="K945" s="29">
        <v>1188</v>
      </c>
      <c r="L945" s="30" t="e">
        <f t="shared" si="14"/>
        <v>#REF!</v>
      </c>
      <c r="M945" s="53">
        <v>4751.0239937799888</v>
      </c>
      <c r="N945" s="54">
        <v>7548.984866129631</v>
      </c>
      <c r="O945" s="55"/>
      <c r="P945" s="56"/>
      <c r="Q945" s="56"/>
    </row>
    <row r="946" spans="1:17">
      <c r="A946" s="27">
        <v>3506</v>
      </c>
      <c r="B946" s="18">
        <v>3506262305</v>
      </c>
      <c r="C946" s="28" t="s">
        <v>522</v>
      </c>
      <c r="D946" s="18">
        <v>262</v>
      </c>
      <c r="E946" s="28" t="s">
        <v>267</v>
      </c>
      <c r="F946" s="18">
        <v>305</v>
      </c>
      <c r="G946" s="28" t="s">
        <v>310</v>
      </c>
      <c r="H946" s="49">
        <v>2</v>
      </c>
      <c r="I946" s="29">
        <v>12989</v>
      </c>
      <c r="J946" s="29" t="e">
        <f>VLOOKUP(F946,'rates - 26Q3'!$F$9:$J$1062,6,FALSE)</f>
        <v>#REF!</v>
      </c>
      <c r="K946" s="29">
        <v>1188</v>
      </c>
      <c r="L946" s="30" t="e">
        <f t="shared" si="14"/>
        <v>#REF!</v>
      </c>
      <c r="M946" s="53">
        <v>2481.2647925726415</v>
      </c>
      <c r="N946" s="54">
        <v>5761.4048781402525</v>
      </c>
      <c r="O946" s="55"/>
      <c r="P946" s="56"/>
      <c r="Q946" s="56"/>
    </row>
    <row r="947" spans="1:17">
      <c r="A947" s="27">
        <v>3506</v>
      </c>
      <c r="B947" s="18">
        <v>3506262347</v>
      </c>
      <c r="C947" s="28" t="s">
        <v>522</v>
      </c>
      <c r="D947" s="18">
        <v>262</v>
      </c>
      <c r="E947" s="28" t="s">
        <v>267</v>
      </c>
      <c r="F947" s="18">
        <v>347</v>
      </c>
      <c r="G947" s="28" t="s">
        <v>352</v>
      </c>
      <c r="H947" s="49">
        <v>4</v>
      </c>
      <c r="I947" s="29">
        <v>12131</v>
      </c>
      <c r="J947" s="29" t="e">
        <f>VLOOKUP(F947,'rates - 26Q3'!$F$9:$J$1062,6,FALSE)</f>
        <v>#REF!</v>
      </c>
      <c r="K947" s="29">
        <v>1188</v>
      </c>
      <c r="L947" s="30" t="e">
        <f t="shared" si="14"/>
        <v>#REF!</v>
      </c>
      <c r="M947" s="53">
        <v>3851.7786957848803</v>
      </c>
      <c r="N947" s="54">
        <v>6261.5041138065462</v>
      </c>
      <c r="O947" s="55"/>
      <c r="P947" s="56"/>
      <c r="Q947" s="56"/>
    </row>
    <row r="948" spans="1:17">
      <c r="A948" s="27">
        <v>3506</v>
      </c>
      <c r="B948" s="18">
        <v>3506262673</v>
      </c>
      <c r="C948" s="28" t="s">
        <v>522</v>
      </c>
      <c r="D948" s="18">
        <v>262</v>
      </c>
      <c r="E948" s="28" t="s">
        <v>267</v>
      </c>
      <c r="F948" s="18">
        <v>673</v>
      </c>
      <c r="G948" s="28" t="s">
        <v>381</v>
      </c>
      <c r="H948" s="49">
        <v>1</v>
      </c>
      <c r="I948" s="29">
        <v>12813.765988372093</v>
      </c>
      <c r="J948" s="29" t="e">
        <f>VLOOKUP(F948,'rates - 26Q3'!$F$9:$J$1062,6,FALSE)</f>
        <v>#REF!</v>
      </c>
      <c r="K948" s="29">
        <v>1188</v>
      </c>
      <c r="L948" s="30" t="e">
        <f t="shared" si="14"/>
        <v>#REF!</v>
      </c>
      <c r="M948" s="53">
        <v>3043.9403853024705</v>
      </c>
      <c r="N948" s="54">
        <v>8227.3444606444227</v>
      </c>
      <c r="O948" s="55"/>
      <c r="P948" s="56"/>
      <c r="Q948" s="56"/>
    </row>
    <row r="949" spans="1:17">
      <c r="A949" s="27">
        <v>3506</v>
      </c>
      <c r="B949" s="18">
        <v>3506262705</v>
      </c>
      <c r="C949" s="28" t="s">
        <v>522</v>
      </c>
      <c r="D949" s="18">
        <v>262</v>
      </c>
      <c r="E949" s="28" t="s">
        <v>267</v>
      </c>
      <c r="F949" s="18">
        <v>705</v>
      </c>
      <c r="G949" s="28" t="s">
        <v>391</v>
      </c>
      <c r="H949" s="49">
        <v>1</v>
      </c>
      <c r="I949" s="29">
        <v>12989</v>
      </c>
      <c r="J949" s="29" t="e">
        <f>VLOOKUP(F949,'rates - 26Q3'!$F$9:$J$1062,6,FALSE)</f>
        <v>#REF!</v>
      </c>
      <c r="K949" s="29">
        <v>1188</v>
      </c>
      <c r="L949" s="30" t="e">
        <f t="shared" si="14"/>
        <v>#REF!</v>
      </c>
      <c r="M949" s="53">
        <v>3441.0474068805124</v>
      </c>
      <c r="N949" s="54">
        <v>9543.2503724058006</v>
      </c>
      <c r="O949" s="55"/>
      <c r="P949" s="56"/>
      <c r="Q949" s="56"/>
    </row>
    <row r="950" spans="1:17">
      <c r="A950" s="27">
        <v>3508</v>
      </c>
      <c r="B950" s="18">
        <v>3508281005</v>
      </c>
      <c r="C950" s="28" t="s">
        <v>523</v>
      </c>
      <c r="D950" s="18">
        <v>281</v>
      </c>
      <c r="E950" s="28" t="s">
        <v>286</v>
      </c>
      <c r="F950" s="18">
        <v>5</v>
      </c>
      <c r="G950" s="28" t="s">
        <v>10</v>
      </c>
      <c r="H950" s="49">
        <v>1</v>
      </c>
      <c r="I950" s="29">
        <v>15981.945223794399</v>
      </c>
      <c r="J950" s="29" t="e">
        <f>VLOOKUP(F950,'rates - 26Q3'!$F$9:$J$1062,6,FALSE)</f>
        <v>#REF!</v>
      </c>
      <c r="K950" s="29">
        <v>1188</v>
      </c>
      <c r="L950" s="30" t="e">
        <f t="shared" si="14"/>
        <v>#REF!</v>
      </c>
      <c r="M950" s="53">
        <v>3883.5103306178062</v>
      </c>
      <c r="N950" s="54">
        <v>7893.2746143031436</v>
      </c>
      <c r="O950" s="55"/>
      <c r="P950" s="56"/>
      <c r="Q950" s="56"/>
    </row>
    <row r="951" spans="1:17">
      <c r="A951" s="27">
        <v>3508</v>
      </c>
      <c r="B951" s="18">
        <v>3508281061</v>
      </c>
      <c r="C951" s="28" t="s">
        <v>523</v>
      </c>
      <c r="D951" s="18">
        <v>281</v>
      </c>
      <c r="E951" s="28" t="s">
        <v>286</v>
      </c>
      <c r="F951" s="18">
        <v>61</v>
      </c>
      <c r="G951" s="28" t="s">
        <v>66</v>
      </c>
      <c r="H951" s="49">
        <v>2</v>
      </c>
      <c r="I951" s="29">
        <v>21667</v>
      </c>
      <c r="J951" s="29" t="e">
        <f>VLOOKUP(F951,'rates - 26Q3'!$F$9:$J$1062,6,FALSE)</f>
        <v>#REF!</v>
      </c>
      <c r="K951" s="29">
        <v>1188</v>
      </c>
      <c r="L951" s="30" t="e">
        <f t="shared" si="14"/>
        <v>#REF!</v>
      </c>
      <c r="M951" s="53">
        <v>370.47520132668797</v>
      </c>
      <c r="N951" s="54">
        <v>1856.3319877142603</v>
      </c>
      <c r="O951" s="55"/>
      <c r="P951" s="56"/>
      <c r="Q951" s="56"/>
    </row>
    <row r="952" spans="1:17">
      <c r="A952" s="27">
        <v>3508</v>
      </c>
      <c r="B952" s="18">
        <v>3508281087</v>
      </c>
      <c r="C952" s="28" t="s">
        <v>523</v>
      </c>
      <c r="D952" s="18">
        <v>281</v>
      </c>
      <c r="E952" s="28" t="s">
        <v>286</v>
      </c>
      <c r="F952" s="18">
        <v>87</v>
      </c>
      <c r="G952" s="28" t="s">
        <v>92</v>
      </c>
      <c r="H952" s="49">
        <v>1</v>
      </c>
      <c r="I952" s="29">
        <v>14171.529570502429</v>
      </c>
      <c r="J952" s="29" t="e">
        <f>VLOOKUP(F952,'rates - 26Q3'!$F$9:$J$1062,6,FALSE)</f>
        <v>#REF!</v>
      </c>
      <c r="K952" s="29">
        <v>1188</v>
      </c>
      <c r="L952" s="30" t="e">
        <f t="shared" si="14"/>
        <v>#REF!</v>
      </c>
      <c r="M952" s="53">
        <v>3574.796561383584</v>
      </c>
      <c r="N952" s="54">
        <v>6129.2210593834861</v>
      </c>
      <c r="O952" s="55"/>
      <c r="P952" s="56"/>
      <c r="Q952" s="56"/>
    </row>
    <row r="953" spans="1:17">
      <c r="A953" s="27">
        <v>3508</v>
      </c>
      <c r="B953" s="18">
        <v>3508281137</v>
      </c>
      <c r="C953" s="28" t="s">
        <v>523</v>
      </c>
      <c r="D953" s="18">
        <v>281</v>
      </c>
      <c r="E953" s="28" t="s">
        <v>286</v>
      </c>
      <c r="F953" s="18">
        <v>137</v>
      </c>
      <c r="G953" s="28" t="s">
        <v>142</v>
      </c>
      <c r="H953" s="49">
        <v>7</v>
      </c>
      <c r="I953" s="29">
        <v>22531</v>
      </c>
      <c r="J953" s="29" t="e">
        <f>VLOOKUP(F953,'rates - 26Q3'!$F$9:$J$1062,6,FALSE)</f>
        <v>#REF!</v>
      </c>
      <c r="K953" s="29">
        <v>1188</v>
      </c>
      <c r="L953" s="30" t="e">
        <f t="shared" si="14"/>
        <v>#REF!</v>
      </c>
      <c r="M953" s="53">
        <v>0</v>
      </c>
      <c r="N953" s="54">
        <v>993.33196116428007</v>
      </c>
      <c r="O953" s="55"/>
      <c r="P953" s="56"/>
      <c r="Q953" s="56"/>
    </row>
    <row r="954" spans="1:17">
      <c r="A954" s="27">
        <v>3508</v>
      </c>
      <c r="B954" s="18">
        <v>3508281161</v>
      </c>
      <c r="C954" s="28" t="s">
        <v>523</v>
      </c>
      <c r="D954" s="18">
        <v>281</v>
      </c>
      <c r="E954" s="28" t="s">
        <v>286</v>
      </c>
      <c r="F954" s="18">
        <v>161</v>
      </c>
      <c r="G954" s="28" t="s">
        <v>166</v>
      </c>
      <c r="H954" s="49">
        <v>2</v>
      </c>
      <c r="I954" s="29">
        <v>19728</v>
      </c>
      <c r="J954" s="29" t="e">
        <f>VLOOKUP(F954,'rates - 26Q3'!$F$9:$J$1062,6,FALSE)</f>
        <v>#REF!</v>
      </c>
      <c r="K954" s="29">
        <v>1188</v>
      </c>
      <c r="L954" s="30" t="e">
        <f t="shared" si="14"/>
        <v>#REF!</v>
      </c>
      <c r="M954" s="53">
        <v>3216.1482082741786</v>
      </c>
      <c r="N954" s="54">
        <v>8416.1800939406348</v>
      </c>
      <c r="O954" s="55"/>
      <c r="P954" s="56"/>
      <c r="Q954" s="56"/>
    </row>
    <row r="955" spans="1:17">
      <c r="A955" s="27">
        <v>3508</v>
      </c>
      <c r="B955" s="18">
        <v>3508281227</v>
      </c>
      <c r="C955" s="28" t="s">
        <v>523</v>
      </c>
      <c r="D955" s="18">
        <v>281</v>
      </c>
      <c r="E955" s="28" t="s">
        <v>286</v>
      </c>
      <c r="F955" s="18">
        <v>227</v>
      </c>
      <c r="G955" s="28" t="s">
        <v>232</v>
      </c>
      <c r="H955" s="49">
        <v>1</v>
      </c>
      <c r="I955" s="29">
        <v>16515.233232157505</v>
      </c>
      <c r="J955" s="29" t="e">
        <f>VLOOKUP(F955,'rates - 26Q3'!$F$9:$J$1062,6,FALSE)</f>
        <v>#REF!</v>
      </c>
      <c r="K955" s="29">
        <v>1188</v>
      </c>
      <c r="L955" s="30" t="e">
        <f t="shared" si="14"/>
        <v>#REF!</v>
      </c>
      <c r="M955" s="53">
        <v>790.2562444278592</v>
      </c>
      <c r="N955" s="54">
        <v>4975.8244975986054</v>
      </c>
      <c r="O955" s="55"/>
      <c r="P955" s="56"/>
      <c r="Q955" s="56"/>
    </row>
    <row r="956" spans="1:17">
      <c r="A956" s="27">
        <v>3508</v>
      </c>
      <c r="B956" s="18">
        <v>3508281281</v>
      </c>
      <c r="C956" s="28" t="s">
        <v>523</v>
      </c>
      <c r="D956" s="18">
        <v>281</v>
      </c>
      <c r="E956" s="28" t="s">
        <v>286</v>
      </c>
      <c r="F956" s="18">
        <v>281</v>
      </c>
      <c r="G956" s="28" t="s">
        <v>286</v>
      </c>
      <c r="H956" s="49">
        <v>155</v>
      </c>
      <c r="I956" s="29">
        <v>22644</v>
      </c>
      <c r="J956" s="29" t="e">
        <f>VLOOKUP(F956,'rates - 26Q3'!$F$9:$J$1062,6,FALSE)</f>
        <v>#REF!</v>
      </c>
      <c r="K956" s="29">
        <v>1188</v>
      </c>
      <c r="L956" s="30" t="e">
        <f t="shared" si="14"/>
        <v>#REF!</v>
      </c>
      <c r="M956" s="53">
        <v>0</v>
      </c>
      <c r="N956" s="54">
        <v>1028.8268938687579</v>
      </c>
      <c r="O956" s="55"/>
      <c r="P956" s="56"/>
      <c r="Q956" s="56"/>
    </row>
    <row r="957" spans="1:17">
      <c r="A957" s="27">
        <v>3508</v>
      </c>
      <c r="B957" s="18">
        <v>3508281325</v>
      </c>
      <c r="C957" s="28" t="s">
        <v>523</v>
      </c>
      <c r="D957" s="18">
        <v>281</v>
      </c>
      <c r="E957" s="28" t="s">
        <v>286</v>
      </c>
      <c r="F957" s="18">
        <v>325</v>
      </c>
      <c r="G957" s="28" t="s">
        <v>330</v>
      </c>
      <c r="H957" s="49">
        <v>1</v>
      </c>
      <c r="I957" s="29">
        <v>20266</v>
      </c>
      <c r="J957" s="29" t="e">
        <f>VLOOKUP(F957,'rates - 26Q3'!$F$9:$J$1062,6,FALSE)</f>
        <v>#REF!</v>
      </c>
      <c r="K957" s="29">
        <v>1188</v>
      </c>
      <c r="L957" s="30" t="e">
        <f t="shared" si="14"/>
        <v>#REF!</v>
      </c>
      <c r="M957" s="53">
        <v>1266.2418546969748</v>
      </c>
      <c r="N957" s="54">
        <v>2948.3719362154625</v>
      </c>
      <c r="O957" s="55"/>
      <c r="P957" s="56"/>
      <c r="Q957" s="56"/>
    </row>
    <row r="958" spans="1:17">
      <c r="A958" s="27">
        <v>3508</v>
      </c>
      <c r="B958" s="18">
        <v>3508281332</v>
      </c>
      <c r="C958" s="28" t="s">
        <v>523</v>
      </c>
      <c r="D958" s="18">
        <v>281</v>
      </c>
      <c r="E958" s="28" t="s">
        <v>286</v>
      </c>
      <c r="F958" s="18">
        <v>332</v>
      </c>
      <c r="G958" s="28" t="s">
        <v>337</v>
      </c>
      <c r="H958" s="49">
        <v>2</v>
      </c>
      <c r="I958" s="29">
        <v>17660.358630503531</v>
      </c>
      <c r="J958" s="29" t="e">
        <f>VLOOKUP(F958,'rates - 26Q3'!$F$9:$J$1062,6,FALSE)</f>
        <v>#REF!</v>
      </c>
      <c r="K958" s="29">
        <v>1188</v>
      </c>
      <c r="L958" s="30" t="e">
        <f t="shared" si="14"/>
        <v>#REF!</v>
      </c>
      <c r="M958" s="53">
        <v>650.36810735919425</v>
      </c>
      <c r="N958" s="54">
        <v>2120.9982669168712</v>
      </c>
      <c r="O958" s="55"/>
      <c r="P958" s="56"/>
      <c r="Q958" s="56"/>
    </row>
    <row r="959" spans="1:17">
      <c r="A959" s="27">
        <v>3508</v>
      </c>
      <c r="B959" s="18">
        <v>3508281605</v>
      </c>
      <c r="C959" s="28" t="s">
        <v>523</v>
      </c>
      <c r="D959" s="18">
        <v>281</v>
      </c>
      <c r="E959" s="28" t="s">
        <v>286</v>
      </c>
      <c r="F959" s="18">
        <v>605</v>
      </c>
      <c r="G959" s="28" t="s">
        <v>361</v>
      </c>
      <c r="H959" s="49">
        <v>1</v>
      </c>
      <c r="I959" s="29">
        <v>15091.445604483588</v>
      </c>
      <c r="J959" s="29" t="e">
        <f>VLOOKUP(F959,'rates - 26Q3'!$F$9:$J$1062,6,FALSE)</f>
        <v>#REF!</v>
      </c>
      <c r="K959" s="29">
        <v>1188</v>
      </c>
      <c r="L959" s="30" t="e">
        <f t="shared" si="14"/>
        <v>#REF!</v>
      </c>
      <c r="M959" s="53">
        <v>9601.5269740928288</v>
      </c>
      <c r="N959" s="54">
        <v>12406.05115890084</v>
      </c>
      <c r="O959" s="55"/>
      <c r="P959" s="56"/>
      <c r="Q959" s="56"/>
    </row>
    <row r="960" spans="1:17">
      <c r="A960" s="27">
        <v>3508</v>
      </c>
      <c r="B960" s="18">
        <v>3508281680</v>
      </c>
      <c r="C960" s="28" t="s">
        <v>523</v>
      </c>
      <c r="D960" s="18">
        <v>281</v>
      </c>
      <c r="E960" s="28" t="s">
        <v>286</v>
      </c>
      <c r="F960" s="18">
        <v>680</v>
      </c>
      <c r="G960" s="28" t="s">
        <v>384</v>
      </c>
      <c r="H960" s="49">
        <v>1</v>
      </c>
      <c r="I960" s="29">
        <v>13841.603768589048</v>
      </c>
      <c r="J960" s="29" t="e">
        <f>VLOOKUP(F960,'rates - 26Q3'!$F$9:$J$1062,6,FALSE)</f>
        <v>#REF!</v>
      </c>
      <c r="K960" s="29">
        <v>1188</v>
      </c>
      <c r="L960" s="30" t="e">
        <f t="shared" si="14"/>
        <v>#REF!</v>
      </c>
      <c r="M960" s="53">
        <v>3069.8011747780365</v>
      </c>
      <c r="N960" s="54">
        <v>5253.0127873571037</v>
      </c>
      <c r="O960" s="55"/>
      <c r="P960" s="56"/>
      <c r="Q960" s="56"/>
    </row>
    <row r="961" spans="1:17">
      <c r="A961" s="27">
        <v>3508</v>
      </c>
      <c r="B961" s="18">
        <v>3508281766</v>
      </c>
      <c r="C961" s="28" t="s">
        <v>523</v>
      </c>
      <c r="D961" s="18">
        <v>281</v>
      </c>
      <c r="E961" s="28" t="s">
        <v>286</v>
      </c>
      <c r="F961" s="18">
        <v>766</v>
      </c>
      <c r="G961" s="28" t="s">
        <v>409</v>
      </c>
      <c r="H961" s="49">
        <v>1</v>
      </c>
      <c r="I961" s="29">
        <v>15062.14426910299</v>
      </c>
      <c r="J961" s="29" t="e">
        <f>VLOOKUP(F961,'rates - 26Q3'!$F$9:$J$1062,6,FALSE)</f>
        <v>#REF!</v>
      </c>
      <c r="K961" s="29">
        <v>1188</v>
      </c>
      <c r="L961" s="30" t="e">
        <f t="shared" si="14"/>
        <v>#REF!</v>
      </c>
      <c r="M961" s="53">
        <v>2645.3684296843658</v>
      </c>
      <c r="N961" s="54">
        <v>5315.4243002241692</v>
      </c>
      <c r="O961" s="55"/>
      <c r="P961" s="56"/>
      <c r="Q961" s="56"/>
    </row>
    <row r="962" spans="1:17">
      <c r="A962" s="27">
        <v>3509</v>
      </c>
      <c r="B962" s="18">
        <v>3509095003</v>
      </c>
      <c r="C962" s="28" t="s">
        <v>524</v>
      </c>
      <c r="D962" s="18">
        <v>95</v>
      </c>
      <c r="E962" s="28" t="s">
        <v>100</v>
      </c>
      <c r="F962" s="18">
        <v>3</v>
      </c>
      <c r="G962" s="28" t="s">
        <v>8</v>
      </c>
      <c r="H962" s="49">
        <v>1</v>
      </c>
      <c r="I962" s="29">
        <v>13828.154509283821</v>
      </c>
      <c r="J962" s="29" t="e">
        <f>VLOOKUP(F962,'rates - 26Q3'!$F$9:$J$1062,6,FALSE)</f>
        <v>#REF!</v>
      </c>
      <c r="K962" s="29">
        <v>1188</v>
      </c>
      <c r="L962" s="30" t="e">
        <f t="shared" si="14"/>
        <v>#REF!</v>
      </c>
      <c r="M962" s="53">
        <v>809.62975450863632</v>
      </c>
      <c r="N962" s="54">
        <v>2803.6363318312651</v>
      </c>
      <c r="O962" s="55"/>
      <c r="P962" s="56"/>
      <c r="Q962" s="56"/>
    </row>
    <row r="963" spans="1:17">
      <c r="A963" s="27">
        <v>3509</v>
      </c>
      <c r="B963" s="18">
        <v>3509095072</v>
      </c>
      <c r="C963" s="28" t="s">
        <v>524</v>
      </c>
      <c r="D963" s="18">
        <v>95</v>
      </c>
      <c r="E963" s="28" t="s">
        <v>100</v>
      </c>
      <c r="F963" s="18">
        <v>72</v>
      </c>
      <c r="G963" s="28" t="s">
        <v>77</v>
      </c>
      <c r="H963" s="49">
        <v>2</v>
      </c>
      <c r="I963" s="29">
        <v>14172.857649078989</v>
      </c>
      <c r="J963" s="29" t="e">
        <f>VLOOKUP(F963,'rates - 26Q3'!$F$9:$J$1062,6,FALSE)</f>
        <v>#REF!</v>
      </c>
      <c r="K963" s="29">
        <v>1188</v>
      </c>
      <c r="L963" s="30" t="e">
        <f t="shared" si="14"/>
        <v>#REF!</v>
      </c>
      <c r="M963" s="53">
        <v>1508.7931953926563</v>
      </c>
      <c r="N963" s="54">
        <v>4301.7923457667566</v>
      </c>
      <c r="O963" s="55"/>
      <c r="P963" s="56"/>
      <c r="Q963" s="56"/>
    </row>
    <row r="964" spans="1:17">
      <c r="A964" s="27">
        <v>3509</v>
      </c>
      <c r="B964" s="18">
        <v>3509095095</v>
      </c>
      <c r="C964" s="28" t="s">
        <v>524</v>
      </c>
      <c r="D964" s="18">
        <v>95</v>
      </c>
      <c r="E964" s="28" t="s">
        <v>100</v>
      </c>
      <c r="F964" s="18">
        <v>95</v>
      </c>
      <c r="G964" s="28" t="s">
        <v>100</v>
      </c>
      <c r="H964" s="49">
        <v>585</v>
      </c>
      <c r="I964" s="29">
        <v>20065</v>
      </c>
      <c r="J964" s="29" t="e">
        <f>VLOOKUP(F964,'rates - 26Q3'!$F$9:$J$1062,6,FALSE)</f>
        <v>#REF!</v>
      </c>
      <c r="K964" s="29">
        <v>1188</v>
      </c>
      <c r="L964" s="30" t="e">
        <f t="shared" si="14"/>
        <v>#REF!</v>
      </c>
      <c r="M964" s="53">
        <v>0</v>
      </c>
      <c r="N964" s="54">
        <v>262.41378722825175</v>
      </c>
      <c r="O964" s="55"/>
      <c r="P964" s="56"/>
      <c r="Q964" s="56"/>
    </row>
    <row r="965" spans="1:17">
      <c r="A965" s="27">
        <v>3509</v>
      </c>
      <c r="B965" s="18">
        <v>3509095201</v>
      </c>
      <c r="C965" s="28" t="s">
        <v>524</v>
      </c>
      <c r="D965" s="18">
        <v>95</v>
      </c>
      <c r="E965" s="28" t="s">
        <v>100</v>
      </c>
      <c r="F965" s="18">
        <v>201</v>
      </c>
      <c r="G965" s="28" t="s">
        <v>206</v>
      </c>
      <c r="H965" s="49">
        <v>6</v>
      </c>
      <c r="I965" s="29">
        <v>21392</v>
      </c>
      <c r="J965" s="29" t="e">
        <f>VLOOKUP(F965,'rates - 26Q3'!$F$9:$J$1062,6,FALSE)</f>
        <v>#REF!</v>
      </c>
      <c r="K965" s="29">
        <v>1188</v>
      </c>
      <c r="L965" s="30" t="e">
        <f t="shared" si="14"/>
        <v>#REF!</v>
      </c>
      <c r="M965" s="53">
        <v>0</v>
      </c>
      <c r="N965" s="54">
        <v>749.22890033513249</v>
      </c>
      <c r="O965" s="55"/>
      <c r="P965" s="56"/>
      <c r="Q965" s="56"/>
    </row>
    <row r="966" spans="1:17">
      <c r="A966" s="27">
        <v>3509</v>
      </c>
      <c r="B966" s="18">
        <v>3509095273</v>
      </c>
      <c r="C966" s="28" t="s">
        <v>524</v>
      </c>
      <c r="D966" s="18">
        <v>95</v>
      </c>
      <c r="E966" s="28" t="s">
        <v>100</v>
      </c>
      <c r="F966" s="18">
        <v>273</v>
      </c>
      <c r="G966" s="28" t="s">
        <v>278</v>
      </c>
      <c r="H966" s="49">
        <v>2</v>
      </c>
      <c r="I966" s="29">
        <v>16753</v>
      </c>
      <c r="J966" s="29" t="e">
        <f>VLOOKUP(F966,'rates - 26Q3'!$F$9:$J$1062,6,FALSE)</f>
        <v>#REF!</v>
      </c>
      <c r="K966" s="29">
        <v>1188</v>
      </c>
      <c r="L966" s="30" t="e">
        <f t="shared" si="14"/>
        <v>#REF!</v>
      </c>
      <c r="M966" s="53">
        <v>4450.9872714127414</v>
      </c>
      <c r="N966" s="54">
        <v>7092.5365058977986</v>
      </c>
      <c r="O966" s="55"/>
      <c r="P966" s="56"/>
      <c r="Q966" s="56"/>
    </row>
    <row r="967" spans="1:17">
      <c r="A967" s="27">
        <v>3509</v>
      </c>
      <c r="B967" s="18">
        <v>3509095292</v>
      </c>
      <c r="C967" s="28" t="s">
        <v>524</v>
      </c>
      <c r="D967" s="18">
        <v>95</v>
      </c>
      <c r="E967" s="28" t="s">
        <v>100</v>
      </c>
      <c r="F967" s="18">
        <v>292</v>
      </c>
      <c r="G967" s="28" t="s">
        <v>297</v>
      </c>
      <c r="H967" s="49">
        <v>4</v>
      </c>
      <c r="I967" s="29">
        <v>18176</v>
      </c>
      <c r="J967" s="29" t="e">
        <f>VLOOKUP(F967,'rates - 26Q3'!$F$9:$J$1062,6,FALSE)</f>
        <v>#REF!</v>
      </c>
      <c r="K967" s="29">
        <v>1188</v>
      </c>
      <c r="L967" s="30" t="e">
        <f t="shared" si="14"/>
        <v>#REF!</v>
      </c>
      <c r="M967" s="53">
        <v>1517.6423487308421</v>
      </c>
      <c r="N967" s="54">
        <v>3766.4790393445546</v>
      </c>
      <c r="O967" s="55"/>
      <c r="P967" s="56"/>
      <c r="Q967" s="56"/>
    </row>
    <row r="968" spans="1:17">
      <c r="A968" s="27">
        <v>3509</v>
      </c>
      <c r="B968" s="18">
        <v>3509095293</v>
      </c>
      <c r="C968" s="28" t="s">
        <v>524</v>
      </c>
      <c r="D968" s="18">
        <v>95</v>
      </c>
      <c r="E968" s="28" t="s">
        <v>100</v>
      </c>
      <c r="F968" s="18">
        <v>293</v>
      </c>
      <c r="G968" s="28" t="s">
        <v>298</v>
      </c>
      <c r="H968" s="49">
        <v>1</v>
      </c>
      <c r="I968" s="29">
        <v>19853</v>
      </c>
      <c r="J968" s="29" t="e">
        <f>VLOOKUP(F968,'rates - 26Q3'!$F$9:$J$1062,6,FALSE)</f>
        <v>#REF!</v>
      </c>
      <c r="K968" s="29">
        <v>1188</v>
      </c>
      <c r="L968" s="30" t="e">
        <f t="shared" si="14"/>
        <v>#REF!</v>
      </c>
      <c r="M968" s="53">
        <v>0</v>
      </c>
      <c r="N968" s="54">
        <v>1704.8865238277649</v>
      </c>
      <c r="O968" s="55"/>
      <c r="P968" s="56"/>
      <c r="Q968" s="56"/>
    </row>
    <row r="969" spans="1:17">
      <c r="A969" s="27">
        <v>3509</v>
      </c>
      <c r="B969" s="18">
        <v>3509095331</v>
      </c>
      <c r="C969" s="28" t="s">
        <v>524</v>
      </c>
      <c r="D969" s="18">
        <v>95</v>
      </c>
      <c r="E969" s="28" t="s">
        <v>100</v>
      </c>
      <c r="F969" s="18">
        <v>331</v>
      </c>
      <c r="G969" s="28" t="s">
        <v>336</v>
      </c>
      <c r="H969" s="49">
        <v>1</v>
      </c>
      <c r="I969" s="29">
        <v>17290</v>
      </c>
      <c r="J969" s="29" t="e">
        <f>VLOOKUP(F969,'rates - 26Q3'!$F$9:$J$1062,6,FALSE)</f>
        <v>#REF!</v>
      </c>
      <c r="K969" s="29">
        <v>1188</v>
      </c>
      <c r="L969" s="30" t="e">
        <f t="shared" si="14"/>
        <v>#REF!</v>
      </c>
      <c r="M969" s="53">
        <v>2891.2145843648177</v>
      </c>
      <c r="N969" s="54">
        <v>6132.9946495961594</v>
      </c>
      <c r="O969" s="55"/>
      <c r="P969" s="56"/>
      <c r="Q969" s="56"/>
    </row>
    <row r="970" spans="1:17">
      <c r="A970" s="27">
        <v>3509</v>
      </c>
      <c r="B970" s="18">
        <v>3509095763</v>
      </c>
      <c r="C970" s="28" t="s">
        <v>524</v>
      </c>
      <c r="D970" s="18">
        <v>95</v>
      </c>
      <c r="E970" s="28" t="s">
        <v>100</v>
      </c>
      <c r="F970" s="18">
        <v>763</v>
      </c>
      <c r="G970" s="28" t="s">
        <v>407</v>
      </c>
      <c r="H970" s="49">
        <v>2</v>
      </c>
      <c r="I970" s="29">
        <v>18652</v>
      </c>
      <c r="J970" s="29" t="e">
        <f>VLOOKUP(F970,'rates - 26Q3'!$F$9:$J$1062,6,FALSE)</f>
        <v>#REF!</v>
      </c>
      <c r="K970" s="29">
        <v>1188</v>
      </c>
      <c r="L970" s="30" t="e">
        <f t="shared" ref="L970:L1033" si="15">SUM(I970:K970)</f>
        <v>#REF!</v>
      </c>
      <c r="M970" s="53">
        <v>3786.1756398116631</v>
      </c>
      <c r="N970" s="54">
        <v>5704.9112670157301</v>
      </c>
      <c r="O970" s="55"/>
      <c r="P970" s="56"/>
      <c r="Q970" s="56"/>
    </row>
    <row r="971" spans="1:17">
      <c r="A971" s="27">
        <v>3510</v>
      </c>
      <c r="B971" s="18">
        <v>3510281005</v>
      </c>
      <c r="C971" s="28" t="s">
        <v>525</v>
      </c>
      <c r="D971" s="18">
        <v>281</v>
      </c>
      <c r="E971" s="28" t="s">
        <v>286</v>
      </c>
      <c r="F971" s="18">
        <v>5</v>
      </c>
      <c r="G971" s="28" t="s">
        <v>10</v>
      </c>
      <c r="H971" s="49">
        <v>4</v>
      </c>
      <c r="I971" s="29">
        <v>17966</v>
      </c>
      <c r="J971" s="29" t="e">
        <f>VLOOKUP(F971,'rates - 26Q3'!$F$9:$J$1062,6,FALSE)</f>
        <v>#REF!</v>
      </c>
      <c r="K971" s="29">
        <v>1188</v>
      </c>
      <c r="L971" s="30" t="e">
        <f t="shared" si="15"/>
        <v>#REF!</v>
      </c>
      <c r="M971" s="53">
        <v>4365.6229340594982</v>
      </c>
      <c r="N971" s="54">
        <v>8873.1734300677272</v>
      </c>
      <c r="O971" s="55"/>
      <c r="P971" s="56"/>
      <c r="Q971" s="56"/>
    </row>
    <row r="972" spans="1:17">
      <c r="A972" s="27">
        <v>3510</v>
      </c>
      <c r="B972" s="18">
        <v>3510281061</v>
      </c>
      <c r="C972" s="28" t="s">
        <v>525</v>
      </c>
      <c r="D972" s="18">
        <v>281</v>
      </c>
      <c r="E972" s="28" t="s">
        <v>286</v>
      </c>
      <c r="F972" s="18">
        <v>61</v>
      </c>
      <c r="G972" s="28" t="s">
        <v>66</v>
      </c>
      <c r="H972" s="49">
        <v>2</v>
      </c>
      <c r="I972" s="29">
        <v>15614</v>
      </c>
      <c r="J972" s="29" t="e">
        <f>VLOOKUP(F972,'rates - 26Q3'!$F$9:$J$1062,6,FALSE)</f>
        <v>#REF!</v>
      </c>
      <c r="K972" s="29">
        <v>1188</v>
      </c>
      <c r="L972" s="30" t="e">
        <f t="shared" si="15"/>
        <v>#REF!</v>
      </c>
      <c r="M972" s="53">
        <v>266.97742158650908</v>
      </c>
      <c r="N972" s="54">
        <v>1337.7379266243806</v>
      </c>
      <c r="O972" s="55"/>
      <c r="P972" s="56"/>
      <c r="Q972" s="56"/>
    </row>
    <row r="973" spans="1:17">
      <c r="A973" s="27">
        <v>3510</v>
      </c>
      <c r="B973" s="18">
        <v>3510281281</v>
      </c>
      <c r="C973" s="28" t="s">
        <v>525</v>
      </c>
      <c r="D973" s="18">
        <v>281</v>
      </c>
      <c r="E973" s="28" t="s">
        <v>286</v>
      </c>
      <c r="F973" s="18">
        <v>281</v>
      </c>
      <c r="G973" s="28" t="s">
        <v>286</v>
      </c>
      <c r="H973" s="49">
        <v>476</v>
      </c>
      <c r="I973" s="29">
        <v>19314</v>
      </c>
      <c r="J973" s="29" t="e">
        <f>VLOOKUP(F973,'rates - 26Q3'!$F$9:$J$1062,6,FALSE)</f>
        <v>#REF!</v>
      </c>
      <c r="K973" s="29">
        <v>1188</v>
      </c>
      <c r="L973" s="30" t="e">
        <f t="shared" si="15"/>
        <v>#REF!</v>
      </c>
      <c r="M973" s="53">
        <v>0</v>
      </c>
      <c r="N973" s="54">
        <v>877.52882124099779</v>
      </c>
      <c r="O973" s="55"/>
      <c r="P973" s="56"/>
      <c r="Q973" s="56"/>
    </row>
    <row r="974" spans="1:17">
      <c r="A974" s="27">
        <v>3510</v>
      </c>
      <c r="B974" s="18">
        <v>3510281332</v>
      </c>
      <c r="C974" s="28" t="s">
        <v>525</v>
      </c>
      <c r="D974" s="18">
        <v>281</v>
      </c>
      <c r="E974" s="28" t="s">
        <v>286</v>
      </c>
      <c r="F974" s="18">
        <v>332</v>
      </c>
      <c r="G974" s="28" t="s">
        <v>337</v>
      </c>
      <c r="H974" s="49">
        <v>2</v>
      </c>
      <c r="I974" s="29">
        <v>19090</v>
      </c>
      <c r="J974" s="29" t="e">
        <f>VLOOKUP(F974,'rates - 26Q3'!$F$9:$J$1062,6,FALSE)</f>
        <v>#REF!</v>
      </c>
      <c r="K974" s="29">
        <v>1188</v>
      </c>
      <c r="L974" s="30" t="e">
        <f t="shared" si="15"/>
        <v>#REF!</v>
      </c>
      <c r="M974" s="53">
        <v>703.01670703575292</v>
      </c>
      <c r="N974" s="54">
        <v>2292.6973207388692</v>
      </c>
      <c r="O974" s="55"/>
      <c r="P974" s="56"/>
      <c r="Q974" s="56"/>
    </row>
    <row r="975" spans="1:17">
      <c r="A975" s="27">
        <v>3510</v>
      </c>
      <c r="B975" s="18">
        <v>3510281672</v>
      </c>
      <c r="C975" s="28" t="s">
        <v>525</v>
      </c>
      <c r="D975" s="18">
        <v>281</v>
      </c>
      <c r="E975" s="28" t="s">
        <v>286</v>
      </c>
      <c r="F975" s="18">
        <v>672</v>
      </c>
      <c r="G975" s="28" t="s">
        <v>380</v>
      </c>
      <c r="H975" s="49">
        <v>1</v>
      </c>
      <c r="I975" s="29">
        <v>18368</v>
      </c>
      <c r="J975" s="29" t="e">
        <f>VLOOKUP(F975,'rates - 26Q3'!$F$9:$J$1062,6,FALSE)</f>
        <v>#REF!</v>
      </c>
      <c r="K975" s="29">
        <v>1188</v>
      </c>
      <c r="L975" s="30" t="e">
        <f t="shared" si="15"/>
        <v>#REF!</v>
      </c>
      <c r="M975" s="53">
        <v>3843.1175102017478</v>
      </c>
      <c r="N975" s="54">
        <v>7395.7683874502764</v>
      </c>
      <c r="O975" s="55"/>
      <c r="P975" s="56"/>
      <c r="Q975" s="56"/>
    </row>
    <row r="976" spans="1:17">
      <c r="A976" s="27">
        <v>3513</v>
      </c>
      <c r="B976" s="18">
        <v>3513044016</v>
      </c>
      <c r="C976" s="28" t="s">
        <v>526</v>
      </c>
      <c r="D976" s="18">
        <v>44</v>
      </c>
      <c r="E976" s="28" t="s">
        <v>49</v>
      </c>
      <c r="F976" s="18">
        <v>16</v>
      </c>
      <c r="G976" s="28" t="s">
        <v>21</v>
      </c>
      <c r="H976" s="49">
        <v>1</v>
      </c>
      <c r="I976" s="29">
        <v>19728</v>
      </c>
      <c r="J976" s="29" t="e">
        <f>VLOOKUP(F976,'rates - 26Q3'!$F$9:$J$1062,6,FALSE)</f>
        <v>#REF!</v>
      </c>
      <c r="K976" s="29">
        <v>1188</v>
      </c>
      <c r="L976" s="30" t="e">
        <f t="shared" si="15"/>
        <v>#REF!</v>
      </c>
      <c r="M976" s="53">
        <v>32.945844351568667</v>
      </c>
      <c r="N976" s="54">
        <v>1115.2734939711263</v>
      </c>
      <c r="O976" s="55"/>
      <c r="P976" s="56"/>
      <c r="Q976" s="56"/>
    </row>
    <row r="977" spans="1:17">
      <c r="A977" s="27">
        <v>3513</v>
      </c>
      <c r="B977" s="18">
        <v>3513044018</v>
      </c>
      <c r="C977" s="28" t="s">
        <v>526</v>
      </c>
      <c r="D977" s="18">
        <v>44</v>
      </c>
      <c r="E977" s="28" t="s">
        <v>49</v>
      </c>
      <c r="F977" s="18">
        <v>18</v>
      </c>
      <c r="G977" s="28" t="s">
        <v>23</v>
      </c>
      <c r="H977" s="49">
        <v>1</v>
      </c>
      <c r="I977" s="29">
        <v>19315</v>
      </c>
      <c r="J977" s="29" t="e">
        <f>VLOOKUP(F977,'rates - 26Q3'!$F$9:$J$1062,6,FALSE)</f>
        <v>#REF!</v>
      </c>
      <c r="K977" s="29">
        <v>1188</v>
      </c>
      <c r="L977" s="30" t="e">
        <f t="shared" si="15"/>
        <v>#REF!</v>
      </c>
      <c r="M977" s="53">
        <v>6358.4924115176218</v>
      </c>
      <c r="N977" s="54">
        <v>18363.00728895334</v>
      </c>
      <c r="O977" s="55"/>
      <c r="P977" s="56"/>
      <c r="Q977" s="56"/>
    </row>
    <row r="978" spans="1:17">
      <c r="A978" s="27">
        <v>3513</v>
      </c>
      <c r="B978" s="18">
        <v>3513044044</v>
      </c>
      <c r="C978" s="28" t="s">
        <v>526</v>
      </c>
      <c r="D978" s="18">
        <v>44</v>
      </c>
      <c r="E978" s="28" t="s">
        <v>49</v>
      </c>
      <c r="F978" s="18">
        <v>44</v>
      </c>
      <c r="G978" s="28" t="s">
        <v>49</v>
      </c>
      <c r="H978" s="49">
        <v>654</v>
      </c>
      <c r="I978" s="29">
        <v>18246</v>
      </c>
      <c r="J978" s="29" t="e">
        <f>VLOOKUP(F978,'rates - 26Q3'!$F$9:$J$1062,6,FALSE)</f>
        <v>#REF!</v>
      </c>
      <c r="K978" s="29">
        <v>1188</v>
      </c>
      <c r="L978" s="30" t="e">
        <f t="shared" si="15"/>
        <v>#REF!</v>
      </c>
      <c r="M978" s="53">
        <v>0</v>
      </c>
      <c r="N978" s="54">
        <v>1201.8273845289368</v>
      </c>
      <c r="O978" s="55"/>
      <c r="P978" s="56"/>
      <c r="Q978" s="56"/>
    </row>
    <row r="979" spans="1:17">
      <c r="A979" s="27">
        <v>3513</v>
      </c>
      <c r="B979" s="18">
        <v>3513044050</v>
      </c>
      <c r="C979" s="28" t="s">
        <v>526</v>
      </c>
      <c r="D979" s="18">
        <v>44</v>
      </c>
      <c r="E979" s="28" t="s">
        <v>49</v>
      </c>
      <c r="F979" s="18">
        <v>50</v>
      </c>
      <c r="G979" s="28" t="s">
        <v>55</v>
      </c>
      <c r="H979" s="49">
        <v>1</v>
      </c>
      <c r="I979" s="29">
        <v>21656</v>
      </c>
      <c r="J979" s="29" t="e">
        <f>VLOOKUP(F979,'rates - 26Q3'!$F$9:$J$1062,6,FALSE)</f>
        <v>#REF!</v>
      </c>
      <c r="K979" s="29">
        <v>1188</v>
      </c>
      <c r="L979" s="30" t="e">
        <f t="shared" si="15"/>
        <v>#REF!</v>
      </c>
      <c r="M979" s="53">
        <v>6552.1801926991247</v>
      </c>
      <c r="N979" s="54">
        <v>10202.282562235174</v>
      </c>
      <c r="O979" s="55"/>
      <c r="P979" s="56"/>
      <c r="Q979" s="56"/>
    </row>
    <row r="980" spans="1:17">
      <c r="A980" s="27">
        <v>3513</v>
      </c>
      <c r="B980" s="18">
        <v>3513044083</v>
      </c>
      <c r="C980" s="28" t="s">
        <v>526</v>
      </c>
      <c r="D980" s="18">
        <v>44</v>
      </c>
      <c r="E980" s="28" t="s">
        <v>49</v>
      </c>
      <c r="F980" s="18">
        <v>83</v>
      </c>
      <c r="G980" s="28" t="s">
        <v>88</v>
      </c>
      <c r="H980" s="49">
        <v>1</v>
      </c>
      <c r="I980" s="29">
        <v>20438</v>
      </c>
      <c r="J980" s="29" t="e">
        <f>VLOOKUP(F980,'rates - 26Q3'!$F$9:$J$1062,6,FALSE)</f>
        <v>#REF!</v>
      </c>
      <c r="K980" s="29">
        <v>1188</v>
      </c>
      <c r="L980" s="30" t="e">
        <f t="shared" si="15"/>
        <v>#REF!</v>
      </c>
      <c r="M980" s="53">
        <v>726.1109540567777</v>
      </c>
      <c r="N980" s="54">
        <v>3906.0213984911861</v>
      </c>
      <c r="O980" s="55"/>
      <c r="P980" s="56"/>
      <c r="Q980" s="56"/>
    </row>
    <row r="981" spans="1:17">
      <c r="A981" s="27">
        <v>3513</v>
      </c>
      <c r="B981" s="18">
        <v>3513044182</v>
      </c>
      <c r="C981" s="28" t="s">
        <v>526</v>
      </c>
      <c r="D981" s="18">
        <v>44</v>
      </c>
      <c r="E981" s="28" t="s">
        <v>49</v>
      </c>
      <c r="F981" s="18">
        <v>182</v>
      </c>
      <c r="G981" s="28" t="s">
        <v>187</v>
      </c>
      <c r="H981" s="49">
        <v>1</v>
      </c>
      <c r="I981" s="29">
        <v>17830</v>
      </c>
      <c r="J981" s="29" t="e">
        <f>VLOOKUP(F981,'rates - 26Q3'!$F$9:$J$1062,6,FALSE)</f>
        <v>#REF!</v>
      </c>
      <c r="K981" s="29">
        <v>1188</v>
      </c>
      <c r="L981" s="30" t="e">
        <f t="shared" si="15"/>
        <v>#REF!</v>
      </c>
      <c r="M981" s="53">
        <v>1586.1350157861343</v>
      </c>
      <c r="N981" s="54">
        <v>5465.1097162667684</v>
      </c>
      <c r="O981" s="55"/>
      <c r="P981" s="56"/>
      <c r="Q981" s="56"/>
    </row>
    <row r="982" spans="1:17">
      <c r="A982" s="27">
        <v>3513</v>
      </c>
      <c r="B982" s="18">
        <v>3513044243</v>
      </c>
      <c r="C982" s="28" t="s">
        <v>526</v>
      </c>
      <c r="D982" s="18">
        <v>44</v>
      </c>
      <c r="E982" s="28" t="s">
        <v>49</v>
      </c>
      <c r="F982" s="18">
        <v>243</v>
      </c>
      <c r="G982" s="28" t="s">
        <v>248</v>
      </c>
      <c r="H982" s="49">
        <v>2</v>
      </c>
      <c r="I982" s="29">
        <v>19315</v>
      </c>
      <c r="J982" s="29" t="e">
        <f>VLOOKUP(F982,'rates - 26Q3'!$F$9:$J$1062,6,FALSE)</f>
        <v>#REF!</v>
      </c>
      <c r="K982" s="29">
        <v>1188</v>
      </c>
      <c r="L982" s="30" t="e">
        <f t="shared" si="15"/>
        <v>#REF!</v>
      </c>
      <c r="M982" s="53">
        <v>2074.2624963852286</v>
      </c>
      <c r="N982" s="54">
        <v>4705.3869220024899</v>
      </c>
      <c r="O982" s="55"/>
      <c r="P982" s="56"/>
      <c r="Q982" s="56"/>
    </row>
    <row r="983" spans="1:17">
      <c r="A983" s="27">
        <v>3513</v>
      </c>
      <c r="B983" s="18">
        <v>3513044244</v>
      </c>
      <c r="C983" s="28" t="s">
        <v>526</v>
      </c>
      <c r="D983" s="18">
        <v>44</v>
      </c>
      <c r="E983" s="28" t="s">
        <v>49</v>
      </c>
      <c r="F983" s="18">
        <v>244</v>
      </c>
      <c r="G983" s="28" t="s">
        <v>249</v>
      </c>
      <c r="H983" s="49">
        <v>24</v>
      </c>
      <c r="I983" s="29">
        <v>16973</v>
      </c>
      <c r="J983" s="29" t="e">
        <f>VLOOKUP(F983,'rates - 26Q3'!$F$9:$J$1062,6,FALSE)</f>
        <v>#REF!</v>
      </c>
      <c r="K983" s="29">
        <v>1188</v>
      </c>
      <c r="L983" s="30" t="e">
        <f t="shared" si="15"/>
        <v>#REF!</v>
      </c>
      <c r="M983" s="53">
        <v>4198.0206817218568</v>
      </c>
      <c r="N983" s="54">
        <v>6877.2797791434932</v>
      </c>
      <c r="O983" s="55"/>
      <c r="P983" s="56"/>
      <c r="Q983" s="56"/>
    </row>
    <row r="984" spans="1:17">
      <c r="A984" s="27">
        <v>3513</v>
      </c>
      <c r="B984" s="18">
        <v>3513044285</v>
      </c>
      <c r="C984" s="28" t="s">
        <v>526</v>
      </c>
      <c r="D984" s="18">
        <v>44</v>
      </c>
      <c r="E984" s="28" t="s">
        <v>49</v>
      </c>
      <c r="F984" s="18">
        <v>285</v>
      </c>
      <c r="G984" s="28" t="s">
        <v>290</v>
      </c>
      <c r="H984" s="49">
        <v>2</v>
      </c>
      <c r="I984" s="29">
        <v>15677</v>
      </c>
      <c r="J984" s="29" t="e">
        <f>VLOOKUP(F984,'rates - 26Q3'!$F$9:$J$1062,6,FALSE)</f>
        <v>#REF!</v>
      </c>
      <c r="K984" s="29">
        <v>1188</v>
      </c>
      <c r="L984" s="30" t="e">
        <f t="shared" si="15"/>
        <v>#REF!</v>
      </c>
      <c r="M984" s="53">
        <v>2614.9310556767377</v>
      </c>
      <c r="N984" s="54">
        <v>4801.4424613590381</v>
      </c>
      <c r="O984" s="55"/>
      <c r="P984" s="56"/>
      <c r="Q984" s="56"/>
    </row>
    <row r="985" spans="1:17">
      <c r="A985" s="27">
        <v>3513</v>
      </c>
      <c r="B985" s="18">
        <v>3513044293</v>
      </c>
      <c r="C985" s="28" t="s">
        <v>526</v>
      </c>
      <c r="D985" s="18">
        <v>44</v>
      </c>
      <c r="E985" s="28" t="s">
        <v>49</v>
      </c>
      <c r="F985" s="18">
        <v>293</v>
      </c>
      <c r="G985" s="28" t="s">
        <v>298</v>
      </c>
      <c r="H985" s="49">
        <v>37</v>
      </c>
      <c r="I985" s="29">
        <v>18132</v>
      </c>
      <c r="J985" s="29" t="e">
        <f>VLOOKUP(F985,'rates - 26Q3'!$F$9:$J$1062,6,FALSE)</f>
        <v>#REF!</v>
      </c>
      <c r="K985" s="29">
        <v>1188</v>
      </c>
      <c r="L985" s="30" t="e">
        <f t="shared" si="15"/>
        <v>#REF!</v>
      </c>
      <c r="M985" s="53">
        <v>0</v>
      </c>
      <c r="N985" s="54">
        <v>1557.0947690548019</v>
      </c>
      <c r="O985" s="55"/>
      <c r="P985" s="56"/>
      <c r="Q985" s="56"/>
    </row>
    <row r="986" spans="1:17">
      <c r="A986" s="27">
        <v>3513</v>
      </c>
      <c r="B986" s="18">
        <v>3513044625</v>
      </c>
      <c r="C986" s="28" t="s">
        <v>526</v>
      </c>
      <c r="D986" s="18">
        <v>44</v>
      </c>
      <c r="E986" s="28" t="s">
        <v>49</v>
      </c>
      <c r="F986" s="18">
        <v>625</v>
      </c>
      <c r="G986" s="28" t="s">
        <v>368</v>
      </c>
      <c r="H986" s="49">
        <v>7</v>
      </c>
      <c r="I986" s="29">
        <v>15588</v>
      </c>
      <c r="J986" s="29" t="e">
        <f>VLOOKUP(F986,'rates - 26Q3'!$F$9:$J$1062,6,FALSE)</f>
        <v>#REF!</v>
      </c>
      <c r="K986" s="29">
        <v>1188</v>
      </c>
      <c r="L986" s="30" t="e">
        <f t="shared" si="15"/>
        <v>#REF!</v>
      </c>
      <c r="M986" s="53">
        <v>836.16082823524266</v>
      </c>
      <c r="N986" s="54">
        <v>2942.6559247528021</v>
      </c>
      <c r="O986" s="55"/>
      <c r="P986" s="56"/>
      <c r="Q986" s="56"/>
    </row>
    <row r="987" spans="1:17">
      <c r="A987" s="27">
        <v>3513</v>
      </c>
      <c r="B987" s="18">
        <v>3513044780</v>
      </c>
      <c r="C987" s="28" t="s">
        <v>526</v>
      </c>
      <c r="D987" s="18">
        <v>44</v>
      </c>
      <c r="E987" s="28" t="s">
        <v>49</v>
      </c>
      <c r="F987" s="18">
        <v>780</v>
      </c>
      <c r="G987" s="28" t="s">
        <v>416</v>
      </c>
      <c r="H987" s="49">
        <v>3</v>
      </c>
      <c r="I987" s="29">
        <v>16763</v>
      </c>
      <c r="J987" s="29" t="e">
        <f>VLOOKUP(F987,'rates - 26Q3'!$F$9:$J$1062,6,FALSE)</f>
        <v>#REF!</v>
      </c>
      <c r="K987" s="29">
        <v>1188</v>
      </c>
      <c r="L987" s="30" t="e">
        <f t="shared" si="15"/>
        <v>#REF!</v>
      </c>
      <c r="M987" s="53">
        <v>326.39342172923352</v>
      </c>
      <c r="N987" s="54">
        <v>4687.7182958245685</v>
      </c>
      <c r="O987" s="55"/>
      <c r="P987" s="56"/>
      <c r="Q987" s="56"/>
    </row>
    <row r="988" spans="1:17">
      <c r="A988" s="27">
        <v>3514</v>
      </c>
      <c r="B988" s="18">
        <v>3514281005</v>
      </c>
      <c r="C988" s="28" t="s">
        <v>527</v>
      </c>
      <c r="D988" s="18">
        <v>281</v>
      </c>
      <c r="E988" s="28" t="s">
        <v>286</v>
      </c>
      <c r="F988" s="18">
        <v>5</v>
      </c>
      <c r="G988" s="28" t="s">
        <v>10</v>
      </c>
      <c r="H988" s="49">
        <v>1</v>
      </c>
      <c r="I988" s="29">
        <v>15981.945223794399</v>
      </c>
      <c r="J988" s="29" t="e">
        <f>VLOOKUP(F988,'rates - 26Q3'!$F$9:$J$1062,6,FALSE)</f>
        <v>#REF!</v>
      </c>
      <c r="K988" s="29">
        <v>1188</v>
      </c>
      <c r="L988" s="30" t="e">
        <f t="shared" si="15"/>
        <v>#REF!</v>
      </c>
      <c r="M988" s="53">
        <v>3883.5103306178062</v>
      </c>
      <c r="N988" s="54">
        <v>7893.2746143031436</v>
      </c>
      <c r="O988" s="55"/>
      <c r="P988" s="56"/>
      <c r="Q988" s="56"/>
    </row>
    <row r="989" spans="1:17">
      <c r="A989" s="27">
        <v>3514</v>
      </c>
      <c r="B989" s="18">
        <v>3514281061</v>
      </c>
      <c r="C989" s="28" t="s">
        <v>527</v>
      </c>
      <c r="D989" s="18">
        <v>281</v>
      </c>
      <c r="E989" s="28" t="s">
        <v>286</v>
      </c>
      <c r="F989" s="18">
        <v>61</v>
      </c>
      <c r="G989" s="28" t="s">
        <v>66</v>
      </c>
      <c r="H989" s="49">
        <v>5</v>
      </c>
      <c r="I989" s="29">
        <v>16378</v>
      </c>
      <c r="J989" s="29" t="e">
        <f>VLOOKUP(F989,'rates - 26Q3'!$F$9:$J$1062,6,FALSE)</f>
        <v>#REF!</v>
      </c>
      <c r="K989" s="29">
        <v>1188</v>
      </c>
      <c r="L989" s="30" t="e">
        <f t="shared" si="15"/>
        <v>#REF!</v>
      </c>
      <c r="M989" s="53">
        <v>280.04074617291189</v>
      </c>
      <c r="N989" s="54">
        <v>1403.1940413894008</v>
      </c>
      <c r="O989" s="55"/>
      <c r="P989" s="56"/>
      <c r="Q989" s="56"/>
    </row>
    <row r="990" spans="1:17">
      <c r="A990" s="27">
        <v>3514</v>
      </c>
      <c r="B990" s="18">
        <v>3514281137</v>
      </c>
      <c r="C990" s="28" t="s">
        <v>527</v>
      </c>
      <c r="D990" s="18">
        <v>281</v>
      </c>
      <c r="E990" s="28" t="s">
        <v>286</v>
      </c>
      <c r="F990" s="18">
        <v>137</v>
      </c>
      <c r="G990" s="28" t="s">
        <v>142</v>
      </c>
      <c r="H990" s="49">
        <v>3</v>
      </c>
      <c r="I990" s="29">
        <v>21772</v>
      </c>
      <c r="J990" s="29" t="e">
        <f>VLOOKUP(F990,'rates - 26Q3'!$F$9:$J$1062,6,FALSE)</f>
        <v>#REF!</v>
      </c>
      <c r="K990" s="29">
        <v>1188</v>
      </c>
      <c r="L990" s="30" t="e">
        <f t="shared" si="15"/>
        <v>#REF!</v>
      </c>
      <c r="M990" s="53">
        <v>0</v>
      </c>
      <c r="N990" s="54">
        <v>959.86966661349652</v>
      </c>
      <c r="O990" s="55"/>
      <c r="P990" s="56"/>
      <c r="Q990" s="56"/>
    </row>
    <row r="991" spans="1:17">
      <c r="A991" s="27">
        <v>3514</v>
      </c>
      <c r="B991" s="18">
        <v>3514281161</v>
      </c>
      <c r="C991" s="28" t="s">
        <v>527</v>
      </c>
      <c r="D991" s="18">
        <v>281</v>
      </c>
      <c r="E991" s="28" t="s">
        <v>286</v>
      </c>
      <c r="F991" s="18">
        <v>161</v>
      </c>
      <c r="G991" s="28" t="s">
        <v>166</v>
      </c>
      <c r="H991" s="49">
        <v>1</v>
      </c>
      <c r="I991" s="29">
        <v>15623.206692412536</v>
      </c>
      <c r="J991" s="29" t="e">
        <f>VLOOKUP(F991,'rates - 26Q3'!$F$9:$J$1062,6,FALSE)</f>
        <v>#REF!</v>
      </c>
      <c r="K991" s="29">
        <v>1188</v>
      </c>
      <c r="L991" s="30" t="e">
        <f t="shared" si="15"/>
        <v>#REF!</v>
      </c>
      <c r="M991" s="53">
        <v>2546.9661502078125</v>
      </c>
      <c r="N991" s="54">
        <v>6665.0304728407609</v>
      </c>
      <c r="O991" s="55"/>
      <c r="P991" s="56"/>
      <c r="Q991" s="56"/>
    </row>
    <row r="992" spans="1:17">
      <c r="A992" s="27">
        <v>3514</v>
      </c>
      <c r="B992" s="18">
        <v>3514281281</v>
      </c>
      <c r="C992" s="28" t="s">
        <v>527</v>
      </c>
      <c r="D992" s="18">
        <v>281</v>
      </c>
      <c r="E992" s="28" t="s">
        <v>286</v>
      </c>
      <c r="F992" s="18">
        <v>281</v>
      </c>
      <c r="G992" s="28" t="s">
        <v>286</v>
      </c>
      <c r="H992" s="49">
        <v>582</v>
      </c>
      <c r="I992" s="29">
        <v>21018</v>
      </c>
      <c r="J992" s="29" t="e">
        <f>VLOOKUP(F992,'rates - 26Q3'!$F$9:$J$1062,6,FALSE)</f>
        <v>#REF!</v>
      </c>
      <c r="K992" s="29">
        <v>1188</v>
      </c>
      <c r="L992" s="30" t="e">
        <f t="shared" si="15"/>
        <v>#REF!</v>
      </c>
      <c r="M992" s="53">
        <v>0</v>
      </c>
      <c r="N992" s="54">
        <v>954.94981696403192</v>
      </c>
      <c r="O992" s="55"/>
      <c r="P992" s="56"/>
      <c r="Q992" s="56"/>
    </row>
    <row r="993" spans="1:17">
      <c r="A993" s="27">
        <v>3515</v>
      </c>
      <c r="B993" s="18">
        <v>3515287024</v>
      </c>
      <c r="C993" s="28" t="s">
        <v>528</v>
      </c>
      <c r="D993" s="18">
        <v>287</v>
      </c>
      <c r="E993" s="28" t="s">
        <v>292</v>
      </c>
      <c r="F993" s="18">
        <v>24</v>
      </c>
      <c r="G993" s="28" t="s">
        <v>29</v>
      </c>
      <c r="H993" s="49">
        <v>2</v>
      </c>
      <c r="I993" s="29">
        <v>13684.612222222222</v>
      </c>
      <c r="J993" s="29" t="e">
        <f>VLOOKUP(F993,'rates - 26Q3'!$F$9:$J$1062,6,FALSE)</f>
        <v>#REF!</v>
      </c>
      <c r="K993" s="29">
        <v>1188</v>
      </c>
      <c r="L993" s="30" t="e">
        <f t="shared" si="15"/>
        <v>#REF!</v>
      </c>
      <c r="M993" s="53">
        <v>1330.7061582612678</v>
      </c>
      <c r="N993" s="54">
        <v>3608.2292831730883</v>
      </c>
      <c r="O993" s="55"/>
      <c r="P993" s="56"/>
      <c r="Q993" s="56"/>
    </row>
    <row r="994" spans="1:17">
      <c r="A994" s="27">
        <v>3515</v>
      </c>
      <c r="B994" s="18">
        <v>3515287043</v>
      </c>
      <c r="C994" s="28" t="s">
        <v>528</v>
      </c>
      <c r="D994" s="18">
        <v>287</v>
      </c>
      <c r="E994" s="28" t="s">
        <v>292</v>
      </c>
      <c r="F994" s="18">
        <v>43</v>
      </c>
      <c r="G994" s="28" t="s">
        <v>48</v>
      </c>
      <c r="H994" s="49">
        <v>7</v>
      </c>
      <c r="I994" s="29">
        <v>12262</v>
      </c>
      <c r="J994" s="29" t="e">
        <f>VLOOKUP(F994,'rates - 26Q3'!$F$9:$J$1062,6,FALSE)</f>
        <v>#REF!</v>
      </c>
      <c r="K994" s="29">
        <v>1188</v>
      </c>
      <c r="L994" s="30" t="e">
        <f t="shared" si="15"/>
        <v>#REF!</v>
      </c>
      <c r="M994" s="53">
        <v>3567.577316716317</v>
      </c>
      <c r="N994" s="54">
        <v>6526.4643063387266</v>
      </c>
      <c r="O994" s="55"/>
      <c r="P994" s="56"/>
      <c r="Q994" s="56"/>
    </row>
    <row r="995" spans="1:17">
      <c r="A995" s="27">
        <v>3515</v>
      </c>
      <c r="B995" s="18">
        <v>3515287045</v>
      </c>
      <c r="C995" s="28" t="s">
        <v>528</v>
      </c>
      <c r="D995" s="18">
        <v>287</v>
      </c>
      <c r="E995" s="28" t="s">
        <v>292</v>
      </c>
      <c r="F995" s="18">
        <v>45</v>
      </c>
      <c r="G995" s="28" t="s">
        <v>50</v>
      </c>
      <c r="H995" s="49">
        <v>2</v>
      </c>
      <c r="I995" s="29">
        <v>11247</v>
      </c>
      <c r="J995" s="29" t="e">
        <f>VLOOKUP(F995,'rates - 26Q3'!$F$9:$J$1062,6,FALSE)</f>
        <v>#REF!</v>
      </c>
      <c r="K995" s="29">
        <v>1188</v>
      </c>
      <c r="L995" s="30" t="e">
        <f t="shared" si="15"/>
        <v>#REF!</v>
      </c>
      <c r="M995" s="53">
        <v>2640.8807588642194</v>
      </c>
      <c r="N995" s="54">
        <v>4639.0815614213279</v>
      </c>
      <c r="O995" s="55"/>
      <c r="P995" s="56"/>
      <c r="Q995" s="56"/>
    </row>
    <row r="996" spans="1:17">
      <c r="A996" s="27">
        <v>3515</v>
      </c>
      <c r="B996" s="18">
        <v>3515287135</v>
      </c>
      <c r="C996" s="28" t="s">
        <v>528</v>
      </c>
      <c r="D996" s="18">
        <v>287</v>
      </c>
      <c r="E996" s="28" t="s">
        <v>292</v>
      </c>
      <c r="F996" s="18">
        <v>135</v>
      </c>
      <c r="G996" s="28" t="s">
        <v>140</v>
      </c>
      <c r="H996" s="49">
        <v>2</v>
      </c>
      <c r="I996" s="29">
        <v>15175.065294117645</v>
      </c>
      <c r="J996" s="29" t="e">
        <f>VLOOKUP(F996,'rates - 26Q3'!$F$9:$J$1062,6,FALSE)</f>
        <v>#REF!</v>
      </c>
      <c r="K996" s="29">
        <v>1188</v>
      </c>
      <c r="L996" s="30" t="e">
        <f t="shared" si="15"/>
        <v>#REF!</v>
      </c>
      <c r="M996" s="53">
        <v>4235.1418377560258</v>
      </c>
      <c r="N996" s="54">
        <v>10079.15158919532</v>
      </c>
      <c r="O996" s="55"/>
      <c r="P996" s="56"/>
      <c r="Q996" s="56"/>
    </row>
    <row r="997" spans="1:17">
      <c r="A997" s="27">
        <v>3515</v>
      </c>
      <c r="B997" s="18">
        <v>3515287151</v>
      </c>
      <c r="C997" s="28" t="s">
        <v>528</v>
      </c>
      <c r="D997" s="18">
        <v>287</v>
      </c>
      <c r="E997" s="28" t="s">
        <v>292</v>
      </c>
      <c r="F997" s="18">
        <v>151</v>
      </c>
      <c r="G997" s="28" t="s">
        <v>156</v>
      </c>
      <c r="H997" s="49">
        <v>1</v>
      </c>
      <c r="I997" s="29">
        <v>11091</v>
      </c>
      <c r="J997" s="29" t="e">
        <f>VLOOKUP(F997,'rates - 26Q3'!$F$9:$J$1062,6,FALSE)</f>
        <v>#REF!</v>
      </c>
      <c r="K997" s="29">
        <v>1188</v>
      </c>
      <c r="L997" s="30" t="e">
        <f t="shared" si="15"/>
        <v>#REF!</v>
      </c>
      <c r="M997" s="53">
        <v>495.90923593175648</v>
      </c>
      <c r="N997" s="54">
        <v>2371.7991946592429</v>
      </c>
      <c r="O997" s="55"/>
      <c r="P997" s="56"/>
      <c r="Q997" s="56"/>
    </row>
    <row r="998" spans="1:17">
      <c r="A998" s="27">
        <v>3515</v>
      </c>
      <c r="B998" s="18">
        <v>3515287191</v>
      </c>
      <c r="C998" s="28" t="s">
        <v>528</v>
      </c>
      <c r="D998" s="18">
        <v>287</v>
      </c>
      <c r="E998" s="28" t="s">
        <v>292</v>
      </c>
      <c r="F998" s="18">
        <v>191</v>
      </c>
      <c r="G998" s="28" t="s">
        <v>196</v>
      </c>
      <c r="H998" s="49">
        <v>25</v>
      </c>
      <c r="I998" s="29">
        <v>12911</v>
      </c>
      <c r="J998" s="29" t="e">
        <f>VLOOKUP(F998,'rates - 26Q3'!$F$9:$J$1062,6,FALSE)</f>
        <v>#REF!</v>
      </c>
      <c r="K998" s="29">
        <v>1188</v>
      </c>
      <c r="L998" s="30" t="e">
        <f t="shared" si="15"/>
        <v>#REF!</v>
      </c>
      <c r="M998" s="53">
        <v>1524.4786115385159</v>
      </c>
      <c r="N998" s="54">
        <v>4930.2825605927683</v>
      </c>
      <c r="O998" s="55"/>
      <c r="P998" s="56"/>
      <c r="Q998" s="56"/>
    </row>
    <row r="999" spans="1:17">
      <c r="A999" s="27">
        <v>3515</v>
      </c>
      <c r="B999" s="18">
        <v>3515287215</v>
      </c>
      <c r="C999" s="28" t="s">
        <v>528</v>
      </c>
      <c r="D999" s="18">
        <v>287</v>
      </c>
      <c r="E999" s="28" t="s">
        <v>292</v>
      </c>
      <c r="F999" s="18">
        <v>215</v>
      </c>
      <c r="G999" s="28" t="s">
        <v>220</v>
      </c>
      <c r="H999" s="49">
        <v>14</v>
      </c>
      <c r="I999" s="29">
        <v>13851</v>
      </c>
      <c r="J999" s="29" t="e">
        <f>VLOOKUP(F999,'rates - 26Q3'!$F$9:$J$1062,6,FALSE)</f>
        <v>#REF!</v>
      </c>
      <c r="K999" s="29">
        <v>1188</v>
      </c>
      <c r="L999" s="30" t="e">
        <f t="shared" si="15"/>
        <v>#REF!</v>
      </c>
      <c r="M999" s="53">
        <v>1040.1844041081695</v>
      </c>
      <c r="N999" s="54">
        <v>3262.8296348698932</v>
      </c>
      <c r="O999" s="55"/>
      <c r="P999" s="56"/>
      <c r="Q999" s="56"/>
    </row>
    <row r="1000" spans="1:17">
      <c r="A1000" s="27">
        <v>3515</v>
      </c>
      <c r="B1000" s="18">
        <v>3515287227</v>
      </c>
      <c r="C1000" s="28" t="s">
        <v>528</v>
      </c>
      <c r="D1000" s="18">
        <v>287</v>
      </c>
      <c r="E1000" s="28" t="s">
        <v>292</v>
      </c>
      <c r="F1000" s="18">
        <v>227</v>
      </c>
      <c r="G1000" s="28" t="s">
        <v>232</v>
      </c>
      <c r="H1000" s="49">
        <v>19</v>
      </c>
      <c r="I1000" s="29">
        <v>15545</v>
      </c>
      <c r="J1000" s="29" t="e">
        <f>VLOOKUP(F1000,'rates - 26Q3'!$F$9:$J$1062,6,FALSE)</f>
        <v>#REF!</v>
      </c>
      <c r="K1000" s="29">
        <v>1188</v>
      </c>
      <c r="L1000" s="30" t="e">
        <f t="shared" si="15"/>
        <v>#REF!</v>
      </c>
      <c r="M1000" s="53">
        <v>743.83044713600066</v>
      </c>
      <c r="N1000" s="54">
        <v>4683.5058716918647</v>
      </c>
      <c r="O1000" s="55"/>
      <c r="P1000" s="56"/>
      <c r="Q1000" s="56"/>
    </row>
    <row r="1001" spans="1:17">
      <c r="A1001" s="27">
        <v>3515</v>
      </c>
      <c r="B1001" s="18">
        <v>3515287277</v>
      </c>
      <c r="C1001" s="28" t="s">
        <v>528</v>
      </c>
      <c r="D1001" s="18">
        <v>287</v>
      </c>
      <c r="E1001" s="28" t="s">
        <v>292</v>
      </c>
      <c r="F1001" s="18">
        <v>277</v>
      </c>
      <c r="G1001" s="28" t="s">
        <v>282</v>
      </c>
      <c r="H1001" s="49">
        <v>186</v>
      </c>
      <c r="I1001" s="29">
        <v>18690</v>
      </c>
      <c r="J1001" s="29" t="e">
        <f>VLOOKUP(F1001,'rates - 26Q3'!$F$9:$J$1062,6,FALSE)</f>
        <v>#REF!</v>
      </c>
      <c r="K1001" s="29">
        <v>1188</v>
      </c>
      <c r="L1001" s="30" t="e">
        <f t="shared" si="15"/>
        <v>#REF!</v>
      </c>
      <c r="M1001" s="53">
        <v>63.146124014507222</v>
      </c>
      <c r="N1001" s="54">
        <v>1801.8403644952959</v>
      </c>
      <c r="O1001" s="55"/>
      <c r="P1001" s="56"/>
      <c r="Q1001" s="56"/>
    </row>
    <row r="1002" spans="1:17">
      <c r="A1002" s="27">
        <v>3515</v>
      </c>
      <c r="B1002" s="18">
        <v>3515287281</v>
      </c>
      <c r="C1002" s="28" t="s">
        <v>528</v>
      </c>
      <c r="D1002" s="18">
        <v>287</v>
      </c>
      <c r="E1002" s="28" t="s">
        <v>292</v>
      </c>
      <c r="F1002" s="18">
        <v>281</v>
      </c>
      <c r="G1002" s="28" t="s">
        <v>286</v>
      </c>
      <c r="H1002" s="49">
        <v>1</v>
      </c>
      <c r="I1002" s="29">
        <v>21147.651529245948</v>
      </c>
      <c r="J1002" s="29" t="e">
        <f>VLOOKUP(F1002,'rates - 26Q3'!$F$9:$J$1062,6,FALSE)</f>
        <v>#REF!</v>
      </c>
      <c r="K1002" s="29">
        <v>1188</v>
      </c>
      <c r="L1002" s="30" t="e">
        <f t="shared" si="15"/>
        <v>#REF!</v>
      </c>
      <c r="M1002" s="53">
        <v>0</v>
      </c>
      <c r="N1002" s="54">
        <v>960.84051560912121</v>
      </c>
      <c r="O1002" s="55"/>
      <c r="P1002" s="56"/>
      <c r="Q1002" s="56"/>
    </row>
    <row r="1003" spans="1:17">
      <c r="A1003" s="27">
        <v>3515</v>
      </c>
      <c r="B1003" s="18">
        <v>3515287287</v>
      </c>
      <c r="C1003" s="28" t="s">
        <v>528</v>
      </c>
      <c r="D1003" s="18">
        <v>287</v>
      </c>
      <c r="E1003" s="28" t="s">
        <v>292</v>
      </c>
      <c r="F1003" s="18">
        <v>287</v>
      </c>
      <c r="G1003" s="28" t="s">
        <v>292</v>
      </c>
      <c r="H1003" s="49">
        <v>26</v>
      </c>
      <c r="I1003" s="29">
        <v>13054</v>
      </c>
      <c r="J1003" s="29" t="e">
        <f>VLOOKUP(F1003,'rates - 26Q3'!$F$9:$J$1062,6,FALSE)</f>
        <v>#REF!</v>
      </c>
      <c r="K1003" s="29">
        <v>1188</v>
      </c>
      <c r="L1003" s="30" t="e">
        <f t="shared" si="15"/>
        <v>#REF!</v>
      </c>
      <c r="M1003" s="53">
        <v>2913.9096512768429</v>
      </c>
      <c r="N1003" s="54">
        <v>6572.0605091759462</v>
      </c>
      <c r="O1003" s="55"/>
      <c r="P1003" s="56"/>
      <c r="Q1003" s="56"/>
    </row>
    <row r="1004" spans="1:17">
      <c r="A1004" s="27">
        <v>3515</v>
      </c>
      <c r="B1004" s="18">
        <v>3515287306</v>
      </c>
      <c r="C1004" s="28" t="s">
        <v>528</v>
      </c>
      <c r="D1004" s="18">
        <v>287</v>
      </c>
      <c r="E1004" s="28" t="s">
        <v>292</v>
      </c>
      <c r="F1004" s="18">
        <v>306</v>
      </c>
      <c r="G1004" s="28" t="s">
        <v>311</v>
      </c>
      <c r="H1004" s="49">
        <v>1</v>
      </c>
      <c r="I1004" s="29">
        <v>17229</v>
      </c>
      <c r="J1004" s="29" t="e">
        <f>VLOOKUP(F1004,'rates - 26Q3'!$F$9:$J$1062,6,FALSE)</f>
        <v>#REF!</v>
      </c>
      <c r="K1004" s="29">
        <v>1188</v>
      </c>
      <c r="L1004" s="30" t="e">
        <f t="shared" si="15"/>
        <v>#REF!</v>
      </c>
      <c r="M1004" s="53">
        <v>2996.8930097589873</v>
      </c>
      <c r="N1004" s="54">
        <v>7126.5678407368796</v>
      </c>
      <c r="O1004" s="55"/>
      <c r="P1004" s="56"/>
      <c r="Q1004" s="56"/>
    </row>
    <row r="1005" spans="1:17">
      <c r="A1005" s="27">
        <v>3515</v>
      </c>
      <c r="B1005" s="18">
        <v>3515287316</v>
      </c>
      <c r="C1005" s="28" t="s">
        <v>528</v>
      </c>
      <c r="D1005" s="18">
        <v>287</v>
      </c>
      <c r="E1005" s="28" t="s">
        <v>292</v>
      </c>
      <c r="F1005" s="18">
        <v>316</v>
      </c>
      <c r="G1005" s="28" t="s">
        <v>321</v>
      </c>
      <c r="H1005" s="49">
        <v>24</v>
      </c>
      <c r="I1005" s="29">
        <v>17994</v>
      </c>
      <c r="J1005" s="29" t="e">
        <f>VLOOKUP(F1005,'rates - 26Q3'!$F$9:$J$1062,6,FALSE)</f>
        <v>#REF!</v>
      </c>
      <c r="K1005" s="29">
        <v>1188</v>
      </c>
      <c r="L1005" s="30" t="e">
        <f t="shared" si="15"/>
        <v>#REF!</v>
      </c>
      <c r="M1005" s="53">
        <v>749.01779741300197</v>
      </c>
      <c r="N1005" s="54">
        <v>2504.8228467795525</v>
      </c>
      <c r="O1005" s="55"/>
      <c r="P1005" s="56"/>
      <c r="Q1005" s="56"/>
    </row>
    <row r="1006" spans="1:17">
      <c r="A1006" s="27">
        <v>3515</v>
      </c>
      <c r="B1006" s="18">
        <v>3515287658</v>
      </c>
      <c r="C1006" s="28" t="s">
        <v>528</v>
      </c>
      <c r="D1006" s="18">
        <v>287</v>
      </c>
      <c r="E1006" s="28" t="s">
        <v>292</v>
      </c>
      <c r="F1006" s="18">
        <v>658</v>
      </c>
      <c r="G1006" s="28" t="s">
        <v>375</v>
      </c>
      <c r="H1006" s="49">
        <v>2</v>
      </c>
      <c r="I1006" s="29">
        <v>15471</v>
      </c>
      <c r="J1006" s="29" t="e">
        <f>VLOOKUP(F1006,'rates - 26Q3'!$F$9:$J$1062,6,FALSE)</f>
        <v>#REF!</v>
      </c>
      <c r="K1006" s="29">
        <v>1188</v>
      </c>
      <c r="L1006" s="30" t="e">
        <f t="shared" si="15"/>
        <v>#REF!</v>
      </c>
      <c r="M1006" s="53">
        <v>1063.2561941417953</v>
      </c>
      <c r="N1006" s="54">
        <v>3723.4504768038423</v>
      </c>
      <c r="O1006" s="55"/>
      <c r="P1006" s="56"/>
      <c r="Q1006" s="56"/>
    </row>
    <row r="1007" spans="1:17">
      <c r="A1007" s="27">
        <v>3515</v>
      </c>
      <c r="B1007" s="18">
        <v>3515287680</v>
      </c>
      <c r="C1007" s="28" t="s">
        <v>528</v>
      </c>
      <c r="D1007" s="18">
        <v>287</v>
      </c>
      <c r="E1007" s="28" t="s">
        <v>292</v>
      </c>
      <c r="F1007" s="18">
        <v>680</v>
      </c>
      <c r="G1007" s="28" t="s">
        <v>384</v>
      </c>
      <c r="H1007" s="49">
        <v>1</v>
      </c>
      <c r="I1007" s="29">
        <v>11462</v>
      </c>
      <c r="J1007" s="29" t="e">
        <f>VLOOKUP(F1007,'rates - 26Q3'!$F$9:$J$1062,6,FALSE)</f>
        <v>#REF!</v>
      </c>
      <c r="K1007" s="29">
        <v>1188</v>
      </c>
      <c r="L1007" s="30" t="e">
        <f t="shared" si="15"/>
        <v>#REF!</v>
      </c>
      <c r="M1007" s="53">
        <v>2542.0508817882874</v>
      </c>
      <c r="N1007" s="54">
        <v>4349.931812477007</v>
      </c>
      <c r="O1007" s="55"/>
      <c r="P1007" s="56"/>
      <c r="Q1007" s="56"/>
    </row>
    <row r="1008" spans="1:17">
      <c r="A1008" s="27">
        <v>3515</v>
      </c>
      <c r="B1008" s="18">
        <v>3515287767</v>
      </c>
      <c r="C1008" s="28" t="s">
        <v>528</v>
      </c>
      <c r="D1008" s="18">
        <v>287</v>
      </c>
      <c r="E1008" s="28" t="s">
        <v>292</v>
      </c>
      <c r="F1008" s="18">
        <v>767</v>
      </c>
      <c r="G1008" s="28" t="s">
        <v>410</v>
      </c>
      <c r="H1008" s="49">
        <v>39</v>
      </c>
      <c r="I1008" s="29">
        <v>13901</v>
      </c>
      <c r="J1008" s="29" t="e">
        <f>VLOOKUP(F1008,'rates - 26Q3'!$F$9:$J$1062,6,FALSE)</f>
        <v>#REF!</v>
      </c>
      <c r="K1008" s="29">
        <v>1188</v>
      </c>
      <c r="L1008" s="30" t="e">
        <f t="shared" si="15"/>
        <v>#REF!</v>
      </c>
      <c r="M1008" s="53">
        <v>692.92434225854595</v>
      </c>
      <c r="N1008" s="54">
        <v>3514.0306831769558</v>
      </c>
      <c r="O1008" s="55"/>
      <c r="P1008" s="56"/>
      <c r="Q1008" s="56"/>
    </row>
    <row r="1009" spans="1:17">
      <c r="A1009" s="27">
        <v>3515</v>
      </c>
      <c r="B1009" s="18">
        <v>3515287770</v>
      </c>
      <c r="C1009" s="28" t="s">
        <v>528</v>
      </c>
      <c r="D1009" s="18">
        <v>287</v>
      </c>
      <c r="E1009" s="28" t="s">
        <v>292</v>
      </c>
      <c r="F1009" s="18">
        <v>770</v>
      </c>
      <c r="G1009" s="28" t="s">
        <v>411</v>
      </c>
      <c r="H1009" s="49">
        <v>2</v>
      </c>
      <c r="I1009" s="29">
        <v>14487</v>
      </c>
      <c r="J1009" s="29" t="e">
        <f>VLOOKUP(F1009,'rates - 26Q3'!$F$9:$J$1062,6,FALSE)</f>
        <v>#REF!</v>
      </c>
      <c r="K1009" s="29">
        <v>1188</v>
      </c>
      <c r="L1009" s="30" t="e">
        <f t="shared" si="15"/>
        <v>#REF!</v>
      </c>
      <c r="M1009" s="53">
        <v>991.3022756741866</v>
      </c>
      <c r="N1009" s="54">
        <v>2586.6375066627261</v>
      </c>
      <c r="O1009" s="55"/>
      <c r="P1009" s="56"/>
      <c r="Q1009" s="56"/>
    </row>
    <row r="1010" spans="1:17">
      <c r="A1010" s="27">
        <v>3515</v>
      </c>
      <c r="B1010" s="18">
        <v>3515287778</v>
      </c>
      <c r="C1010" s="28" t="s">
        <v>528</v>
      </c>
      <c r="D1010" s="18">
        <v>287</v>
      </c>
      <c r="E1010" s="28" t="s">
        <v>292</v>
      </c>
      <c r="F1010" s="18">
        <v>778</v>
      </c>
      <c r="G1010" s="28" t="s">
        <v>415</v>
      </c>
      <c r="H1010" s="49">
        <v>4</v>
      </c>
      <c r="I1010" s="29">
        <v>15742</v>
      </c>
      <c r="J1010" s="29" t="e">
        <f>VLOOKUP(F1010,'rates - 26Q3'!$F$9:$J$1062,6,FALSE)</f>
        <v>#REF!</v>
      </c>
      <c r="K1010" s="29">
        <v>1188</v>
      </c>
      <c r="L1010" s="30" t="e">
        <f t="shared" si="15"/>
        <v>#REF!</v>
      </c>
      <c r="M1010" s="53">
        <v>970.38380999271976</v>
      </c>
      <c r="N1010" s="54">
        <v>2935.2250856483406</v>
      </c>
      <c r="O1010" s="55"/>
      <c r="P1010" s="56"/>
      <c r="Q1010" s="56"/>
    </row>
    <row r="1011" spans="1:17">
      <c r="A1011" s="27">
        <v>3517</v>
      </c>
      <c r="B1011" s="18">
        <v>3517239003</v>
      </c>
      <c r="C1011" s="28" t="s">
        <v>529</v>
      </c>
      <c r="D1011" s="18">
        <v>239</v>
      </c>
      <c r="E1011" s="28" t="s">
        <v>244</v>
      </c>
      <c r="F1011" s="18">
        <v>3</v>
      </c>
      <c r="G1011" s="28" t="s">
        <v>8</v>
      </c>
      <c r="H1011" s="49">
        <v>1</v>
      </c>
      <c r="I1011" s="29">
        <v>19739</v>
      </c>
      <c r="J1011" s="29" t="e">
        <f>VLOOKUP(F1011,'rates - 26Q3'!$F$9:$J$1062,6,FALSE)</f>
        <v>#REF!</v>
      </c>
      <c r="K1011" s="29">
        <v>1188</v>
      </c>
      <c r="L1011" s="30" t="e">
        <f t="shared" si="15"/>
        <v>#REF!</v>
      </c>
      <c r="M1011" s="53">
        <v>1155.7060425898926</v>
      </c>
      <c r="N1011" s="54">
        <v>4002.0508533414941</v>
      </c>
      <c r="O1011" s="55"/>
      <c r="P1011" s="56"/>
      <c r="Q1011" s="56"/>
    </row>
    <row r="1012" spans="1:17">
      <c r="A1012" s="27">
        <v>3517</v>
      </c>
      <c r="B1012" s="18">
        <v>3517239020</v>
      </c>
      <c r="C1012" s="28" t="s">
        <v>529</v>
      </c>
      <c r="D1012" s="18">
        <v>239</v>
      </c>
      <c r="E1012" s="28" t="s">
        <v>244</v>
      </c>
      <c r="F1012" s="18">
        <v>20</v>
      </c>
      <c r="G1012" s="28" t="s">
        <v>25</v>
      </c>
      <c r="H1012" s="49">
        <v>1</v>
      </c>
      <c r="I1012" s="29">
        <v>23241</v>
      </c>
      <c r="J1012" s="29" t="e">
        <f>VLOOKUP(F1012,'rates - 26Q3'!$F$9:$J$1062,6,FALSE)</f>
        <v>#REF!</v>
      </c>
      <c r="K1012" s="29">
        <v>1188</v>
      </c>
      <c r="L1012" s="30" t="e">
        <f t="shared" si="15"/>
        <v>#REF!</v>
      </c>
      <c r="M1012" s="53">
        <v>3835.9673332563543</v>
      </c>
      <c r="N1012" s="54">
        <v>7263.4917243396558</v>
      </c>
      <c r="O1012" s="55"/>
      <c r="P1012" s="56"/>
      <c r="Q1012" s="56"/>
    </row>
    <row r="1013" spans="1:17">
      <c r="A1013" s="27">
        <v>3517</v>
      </c>
      <c r="B1013" s="18">
        <v>3517239036</v>
      </c>
      <c r="C1013" s="28" t="s">
        <v>529</v>
      </c>
      <c r="D1013" s="18">
        <v>239</v>
      </c>
      <c r="E1013" s="28" t="s">
        <v>244</v>
      </c>
      <c r="F1013" s="18">
        <v>36</v>
      </c>
      <c r="G1013" s="28" t="s">
        <v>41</v>
      </c>
      <c r="H1013" s="49">
        <v>7</v>
      </c>
      <c r="I1013" s="29">
        <v>18459</v>
      </c>
      <c r="J1013" s="29" t="e">
        <f>VLOOKUP(F1013,'rates - 26Q3'!$F$9:$J$1062,6,FALSE)</f>
        <v>#REF!</v>
      </c>
      <c r="K1013" s="29">
        <v>1188</v>
      </c>
      <c r="L1013" s="30" t="e">
        <f t="shared" si="15"/>
        <v>#REF!</v>
      </c>
      <c r="M1013" s="53">
        <v>5502.2334713367964</v>
      </c>
      <c r="N1013" s="54">
        <v>9174.4934677351594</v>
      </c>
      <c r="O1013" s="55"/>
      <c r="P1013" s="56"/>
      <c r="Q1013" s="56"/>
    </row>
    <row r="1014" spans="1:17">
      <c r="A1014" s="27">
        <v>3517</v>
      </c>
      <c r="B1014" s="18">
        <v>3517239044</v>
      </c>
      <c r="C1014" s="28" t="s">
        <v>529</v>
      </c>
      <c r="D1014" s="18">
        <v>239</v>
      </c>
      <c r="E1014" s="28" t="s">
        <v>244</v>
      </c>
      <c r="F1014" s="18">
        <v>44</v>
      </c>
      <c r="G1014" s="28" t="s">
        <v>49</v>
      </c>
      <c r="H1014" s="49">
        <v>5</v>
      </c>
      <c r="I1014" s="29">
        <v>22292</v>
      </c>
      <c r="J1014" s="29" t="e">
        <f>VLOOKUP(F1014,'rates - 26Q3'!$F$9:$J$1062,6,FALSE)</f>
        <v>#REF!</v>
      </c>
      <c r="K1014" s="29">
        <v>1188</v>
      </c>
      <c r="L1014" s="30" t="e">
        <f t="shared" si="15"/>
        <v>#REF!</v>
      </c>
      <c r="M1014" s="53">
        <v>0</v>
      </c>
      <c r="N1014" s="54">
        <v>1468.3292807146245</v>
      </c>
      <c r="O1014" s="55"/>
      <c r="P1014" s="56"/>
      <c r="Q1014" s="56"/>
    </row>
    <row r="1015" spans="1:17">
      <c r="A1015" s="27">
        <v>3517</v>
      </c>
      <c r="B1015" s="18">
        <v>3517239052</v>
      </c>
      <c r="C1015" s="28" t="s">
        <v>529</v>
      </c>
      <c r="D1015" s="18">
        <v>239</v>
      </c>
      <c r="E1015" s="28" t="s">
        <v>244</v>
      </c>
      <c r="F1015" s="18">
        <v>52</v>
      </c>
      <c r="G1015" s="28" t="s">
        <v>57</v>
      </c>
      <c r="H1015" s="49">
        <v>20</v>
      </c>
      <c r="I1015" s="29">
        <v>17561</v>
      </c>
      <c r="J1015" s="29" t="e">
        <f>VLOOKUP(F1015,'rates - 26Q3'!$F$9:$J$1062,6,FALSE)</f>
        <v>#REF!</v>
      </c>
      <c r="K1015" s="29">
        <v>1188</v>
      </c>
      <c r="L1015" s="30" t="e">
        <f t="shared" si="15"/>
        <v>#REF!</v>
      </c>
      <c r="M1015" s="53">
        <v>3939.9283995975238</v>
      </c>
      <c r="N1015" s="54">
        <v>8512.2347829415121</v>
      </c>
      <c r="O1015" s="55"/>
      <c r="P1015" s="56"/>
      <c r="Q1015" s="56"/>
    </row>
    <row r="1016" spans="1:17">
      <c r="A1016" s="27">
        <v>3517</v>
      </c>
      <c r="B1016" s="18">
        <v>3517239057</v>
      </c>
      <c r="C1016" s="28" t="s">
        <v>529</v>
      </c>
      <c r="D1016" s="18">
        <v>239</v>
      </c>
      <c r="E1016" s="28" t="s">
        <v>244</v>
      </c>
      <c r="F1016" s="18">
        <v>57</v>
      </c>
      <c r="G1016" s="28" t="s">
        <v>62</v>
      </c>
      <c r="H1016" s="49">
        <v>1</v>
      </c>
      <c r="I1016" s="29">
        <v>22168.796604329207</v>
      </c>
      <c r="J1016" s="29" t="e">
        <f>VLOOKUP(F1016,'rates - 26Q3'!$F$9:$J$1062,6,FALSE)</f>
        <v>#REF!</v>
      </c>
      <c r="K1016" s="29">
        <v>1188</v>
      </c>
      <c r="L1016" s="30" t="e">
        <f t="shared" si="15"/>
        <v>#REF!</v>
      </c>
      <c r="M1016" s="53">
        <v>339.3661643187188</v>
      </c>
      <c r="N1016" s="54">
        <v>1167.9986390175072</v>
      </c>
      <c r="O1016" s="55"/>
      <c r="P1016" s="56"/>
      <c r="Q1016" s="56"/>
    </row>
    <row r="1017" spans="1:17">
      <c r="A1017" s="27">
        <v>3517</v>
      </c>
      <c r="B1017" s="18">
        <v>3517239082</v>
      </c>
      <c r="C1017" s="28" t="s">
        <v>529</v>
      </c>
      <c r="D1017" s="18">
        <v>239</v>
      </c>
      <c r="E1017" s="28" t="s">
        <v>244</v>
      </c>
      <c r="F1017" s="18">
        <v>82</v>
      </c>
      <c r="G1017" s="28" t="s">
        <v>87</v>
      </c>
      <c r="H1017" s="49">
        <v>4</v>
      </c>
      <c r="I1017" s="29">
        <v>15622</v>
      </c>
      <c r="J1017" s="29" t="e">
        <f>VLOOKUP(F1017,'rates - 26Q3'!$F$9:$J$1062,6,FALSE)</f>
        <v>#REF!</v>
      </c>
      <c r="K1017" s="29">
        <v>1188</v>
      </c>
      <c r="L1017" s="30" t="e">
        <f t="shared" si="15"/>
        <v>#REF!</v>
      </c>
      <c r="M1017" s="53">
        <v>3368.124316891648</v>
      </c>
      <c r="N1017" s="54">
        <v>7725.3140956819843</v>
      </c>
      <c r="O1017" s="55"/>
      <c r="P1017" s="56"/>
      <c r="Q1017" s="56"/>
    </row>
    <row r="1018" spans="1:17">
      <c r="A1018" s="27">
        <v>3517</v>
      </c>
      <c r="B1018" s="18">
        <v>3517239094</v>
      </c>
      <c r="C1018" s="28" t="s">
        <v>529</v>
      </c>
      <c r="D1018" s="18">
        <v>239</v>
      </c>
      <c r="E1018" s="28" t="s">
        <v>244</v>
      </c>
      <c r="F1018" s="18">
        <v>94</v>
      </c>
      <c r="G1018" s="28" t="s">
        <v>99</v>
      </c>
      <c r="H1018" s="49">
        <v>1</v>
      </c>
      <c r="I1018" s="29">
        <v>20294</v>
      </c>
      <c r="J1018" s="29" t="e">
        <f>VLOOKUP(F1018,'rates - 26Q3'!$F$9:$J$1062,6,FALSE)</f>
        <v>#REF!</v>
      </c>
      <c r="K1018" s="29">
        <v>1188</v>
      </c>
      <c r="L1018" s="30" t="e">
        <f t="shared" si="15"/>
        <v>#REF!</v>
      </c>
      <c r="M1018" s="53">
        <v>424.94779344957351</v>
      </c>
      <c r="N1018" s="54">
        <v>2559.5657535092942</v>
      </c>
      <c r="O1018" s="55"/>
      <c r="P1018" s="56"/>
      <c r="Q1018" s="56"/>
    </row>
    <row r="1019" spans="1:17">
      <c r="A1019" s="27">
        <v>3517</v>
      </c>
      <c r="B1019" s="18">
        <v>3517239095</v>
      </c>
      <c r="C1019" s="28" t="s">
        <v>529</v>
      </c>
      <c r="D1019" s="18">
        <v>239</v>
      </c>
      <c r="E1019" s="28" t="s">
        <v>244</v>
      </c>
      <c r="F1019" s="18">
        <v>95</v>
      </c>
      <c r="G1019" s="28" t="s">
        <v>100</v>
      </c>
      <c r="H1019" s="49">
        <v>3</v>
      </c>
      <c r="I1019" s="29">
        <v>23184</v>
      </c>
      <c r="J1019" s="29" t="e">
        <f>VLOOKUP(F1019,'rates - 26Q3'!$F$9:$J$1062,6,FALSE)</f>
        <v>#REF!</v>
      </c>
      <c r="K1019" s="29">
        <v>1188</v>
      </c>
      <c r="L1019" s="30" t="e">
        <f t="shared" si="15"/>
        <v>#REF!</v>
      </c>
      <c r="M1019" s="53">
        <v>0</v>
      </c>
      <c r="N1019" s="54">
        <v>303.20464705206905</v>
      </c>
      <c r="O1019" s="55"/>
      <c r="P1019" s="56"/>
      <c r="Q1019" s="56"/>
    </row>
    <row r="1020" spans="1:17">
      <c r="A1020" s="27">
        <v>3517</v>
      </c>
      <c r="B1020" s="18">
        <v>3517239096</v>
      </c>
      <c r="C1020" s="28" t="s">
        <v>529</v>
      </c>
      <c r="D1020" s="18">
        <v>239</v>
      </c>
      <c r="E1020" s="28" t="s">
        <v>244</v>
      </c>
      <c r="F1020" s="18">
        <v>96</v>
      </c>
      <c r="G1020" s="28" t="s">
        <v>101</v>
      </c>
      <c r="H1020" s="49">
        <v>5</v>
      </c>
      <c r="I1020" s="29">
        <v>20701</v>
      </c>
      <c r="J1020" s="29" t="e">
        <f>VLOOKUP(F1020,'rates - 26Q3'!$F$9:$J$1062,6,FALSE)</f>
        <v>#REF!</v>
      </c>
      <c r="K1020" s="29">
        <v>1188</v>
      </c>
      <c r="L1020" s="30" t="e">
        <f t="shared" si="15"/>
        <v>#REF!</v>
      </c>
      <c r="M1020" s="53">
        <v>8202.6395839218312</v>
      </c>
      <c r="N1020" s="54">
        <v>14040.686312315636</v>
      </c>
      <c r="O1020" s="55"/>
      <c r="P1020" s="56"/>
      <c r="Q1020" s="56"/>
    </row>
    <row r="1021" spans="1:17">
      <c r="A1021" s="27">
        <v>3517</v>
      </c>
      <c r="B1021" s="18">
        <v>3517239122</v>
      </c>
      <c r="C1021" s="28" t="s">
        <v>529</v>
      </c>
      <c r="D1021" s="18">
        <v>239</v>
      </c>
      <c r="E1021" s="28" t="s">
        <v>244</v>
      </c>
      <c r="F1021" s="18">
        <v>122</v>
      </c>
      <c r="G1021" s="28" t="s">
        <v>127</v>
      </c>
      <c r="H1021" s="49">
        <v>2</v>
      </c>
      <c r="I1021" s="29">
        <v>13167.095746747573</v>
      </c>
      <c r="J1021" s="29" t="e">
        <f>VLOOKUP(F1021,'rates - 26Q3'!$F$9:$J$1062,6,FALSE)</f>
        <v>#REF!</v>
      </c>
      <c r="K1021" s="29">
        <v>1188</v>
      </c>
      <c r="L1021" s="30" t="e">
        <f t="shared" si="15"/>
        <v>#REF!</v>
      </c>
      <c r="M1021" s="53">
        <v>1741.4266631361734</v>
      </c>
      <c r="N1021" s="54">
        <v>4528.175285967327</v>
      </c>
      <c r="O1021" s="55"/>
      <c r="P1021" s="56"/>
      <c r="Q1021" s="56"/>
    </row>
    <row r="1022" spans="1:17">
      <c r="A1022" s="27">
        <v>3517</v>
      </c>
      <c r="B1022" s="18">
        <v>3517239171</v>
      </c>
      <c r="C1022" s="28" t="s">
        <v>529</v>
      </c>
      <c r="D1022" s="18">
        <v>239</v>
      </c>
      <c r="E1022" s="28" t="s">
        <v>244</v>
      </c>
      <c r="F1022" s="18">
        <v>171</v>
      </c>
      <c r="G1022" s="28" t="s">
        <v>176</v>
      </c>
      <c r="H1022" s="49">
        <v>11</v>
      </c>
      <c r="I1022" s="29">
        <v>16082</v>
      </c>
      <c r="J1022" s="29" t="e">
        <f>VLOOKUP(F1022,'rates - 26Q3'!$F$9:$J$1062,6,FALSE)</f>
        <v>#REF!</v>
      </c>
      <c r="K1022" s="29">
        <v>1188</v>
      </c>
      <c r="L1022" s="30" t="e">
        <f t="shared" si="15"/>
        <v>#REF!</v>
      </c>
      <c r="M1022" s="53">
        <v>2063.1359542059363</v>
      </c>
      <c r="N1022" s="54">
        <v>5374.2375645571665</v>
      </c>
      <c r="O1022" s="55"/>
      <c r="P1022" s="56"/>
      <c r="Q1022" s="56"/>
    </row>
    <row r="1023" spans="1:17">
      <c r="A1023" s="27">
        <v>3517</v>
      </c>
      <c r="B1023" s="18">
        <v>3517239172</v>
      </c>
      <c r="C1023" s="28" t="s">
        <v>529</v>
      </c>
      <c r="D1023" s="18">
        <v>239</v>
      </c>
      <c r="E1023" s="28" t="s">
        <v>244</v>
      </c>
      <c r="F1023" s="18">
        <v>172</v>
      </c>
      <c r="G1023" s="28" t="s">
        <v>177</v>
      </c>
      <c r="H1023" s="49">
        <v>5</v>
      </c>
      <c r="I1023" s="29">
        <v>18555</v>
      </c>
      <c r="J1023" s="29" t="e">
        <f>VLOOKUP(F1023,'rates - 26Q3'!$F$9:$J$1062,6,FALSE)</f>
        <v>#REF!</v>
      </c>
      <c r="K1023" s="29">
        <v>1188</v>
      </c>
      <c r="L1023" s="30" t="e">
        <f t="shared" si="15"/>
        <v>#REF!</v>
      </c>
      <c r="M1023" s="53">
        <v>7700.2844503925007</v>
      </c>
      <c r="N1023" s="54">
        <v>15738.032574256249</v>
      </c>
      <c r="O1023" s="55"/>
      <c r="P1023" s="56"/>
      <c r="Q1023" s="56"/>
    </row>
    <row r="1024" spans="1:17">
      <c r="A1024" s="27">
        <v>3517</v>
      </c>
      <c r="B1024" s="18">
        <v>3517239182</v>
      </c>
      <c r="C1024" s="28" t="s">
        <v>529</v>
      </c>
      <c r="D1024" s="18">
        <v>239</v>
      </c>
      <c r="E1024" s="28" t="s">
        <v>244</v>
      </c>
      <c r="F1024" s="18">
        <v>182</v>
      </c>
      <c r="G1024" s="28" t="s">
        <v>187</v>
      </c>
      <c r="H1024" s="49">
        <v>21</v>
      </c>
      <c r="I1024" s="29">
        <v>19066</v>
      </c>
      <c r="J1024" s="29" t="e">
        <f>VLOOKUP(F1024,'rates - 26Q3'!$F$9:$J$1062,6,FALSE)</f>
        <v>#REF!</v>
      </c>
      <c r="K1024" s="29">
        <v>1188</v>
      </c>
      <c r="L1024" s="30" t="e">
        <f t="shared" si="15"/>
        <v>#REF!</v>
      </c>
      <c r="M1024" s="53">
        <v>1696.0880656746194</v>
      </c>
      <c r="N1024" s="54">
        <v>5843.9586006922145</v>
      </c>
      <c r="O1024" s="55"/>
      <c r="P1024" s="56"/>
      <c r="Q1024" s="56"/>
    </row>
    <row r="1025" spans="1:17">
      <c r="A1025" s="27">
        <v>3517</v>
      </c>
      <c r="B1025" s="18">
        <v>3517239189</v>
      </c>
      <c r="C1025" s="28" t="s">
        <v>529</v>
      </c>
      <c r="D1025" s="18">
        <v>239</v>
      </c>
      <c r="E1025" s="28" t="s">
        <v>244</v>
      </c>
      <c r="F1025" s="18">
        <v>189</v>
      </c>
      <c r="G1025" s="28" t="s">
        <v>194</v>
      </c>
      <c r="H1025" s="49">
        <v>1</v>
      </c>
      <c r="I1025" s="29">
        <v>18133</v>
      </c>
      <c r="J1025" s="29" t="e">
        <f>VLOOKUP(F1025,'rates - 26Q3'!$F$9:$J$1062,6,FALSE)</f>
        <v>#REF!</v>
      </c>
      <c r="K1025" s="29">
        <v>1188</v>
      </c>
      <c r="L1025" s="30" t="e">
        <f t="shared" si="15"/>
        <v>#REF!</v>
      </c>
      <c r="M1025" s="53">
        <v>4377.5773336866005</v>
      </c>
      <c r="N1025" s="54">
        <v>7295.3708771014208</v>
      </c>
      <c r="O1025" s="55"/>
      <c r="P1025" s="56"/>
      <c r="Q1025" s="56"/>
    </row>
    <row r="1026" spans="1:17">
      <c r="A1026" s="27">
        <v>3517</v>
      </c>
      <c r="B1026" s="18">
        <v>3517239201</v>
      </c>
      <c r="C1026" s="28" t="s">
        <v>529</v>
      </c>
      <c r="D1026" s="18">
        <v>239</v>
      </c>
      <c r="E1026" s="28" t="s">
        <v>244</v>
      </c>
      <c r="F1026" s="18">
        <v>201</v>
      </c>
      <c r="G1026" s="28" t="s">
        <v>206</v>
      </c>
      <c r="H1026" s="49">
        <v>7</v>
      </c>
      <c r="I1026" s="29">
        <v>23643</v>
      </c>
      <c r="J1026" s="29" t="e">
        <f>VLOOKUP(F1026,'rates - 26Q3'!$F$9:$J$1062,6,FALSE)</f>
        <v>#REF!</v>
      </c>
      <c r="K1026" s="29">
        <v>1188</v>
      </c>
      <c r="L1026" s="30" t="e">
        <f t="shared" si="15"/>
        <v>#REF!</v>
      </c>
      <c r="M1026" s="53">
        <v>0</v>
      </c>
      <c r="N1026" s="54">
        <v>828.06745001044692</v>
      </c>
      <c r="O1026" s="55"/>
      <c r="P1026" s="56"/>
      <c r="Q1026" s="56"/>
    </row>
    <row r="1027" spans="1:17">
      <c r="A1027" s="27">
        <v>3517</v>
      </c>
      <c r="B1027" s="18">
        <v>3517239219</v>
      </c>
      <c r="C1027" s="28" t="s">
        <v>529</v>
      </c>
      <c r="D1027" s="18">
        <v>239</v>
      </c>
      <c r="E1027" s="28" t="s">
        <v>244</v>
      </c>
      <c r="F1027" s="18">
        <v>219</v>
      </c>
      <c r="G1027" s="28" t="s">
        <v>224</v>
      </c>
      <c r="H1027" s="49">
        <v>1</v>
      </c>
      <c r="I1027" s="29">
        <v>17902</v>
      </c>
      <c r="J1027" s="29" t="e">
        <f>VLOOKUP(F1027,'rates - 26Q3'!$F$9:$J$1062,6,FALSE)</f>
        <v>#REF!</v>
      </c>
      <c r="K1027" s="29">
        <v>1188</v>
      </c>
      <c r="L1027" s="30" t="e">
        <f t="shared" si="15"/>
        <v>#REF!</v>
      </c>
      <c r="M1027" s="53">
        <v>5973.7097058346226</v>
      </c>
      <c r="N1027" s="54">
        <v>9153.2593406445449</v>
      </c>
      <c r="O1027" s="55"/>
      <c r="P1027" s="56"/>
      <c r="Q1027" s="56"/>
    </row>
    <row r="1028" spans="1:17">
      <c r="A1028" s="27">
        <v>3517</v>
      </c>
      <c r="B1028" s="18">
        <v>3517239231</v>
      </c>
      <c r="C1028" s="28" t="s">
        <v>529</v>
      </c>
      <c r="D1028" s="18">
        <v>239</v>
      </c>
      <c r="E1028" s="28" t="s">
        <v>244</v>
      </c>
      <c r="F1028" s="18">
        <v>231</v>
      </c>
      <c r="G1028" s="28" t="s">
        <v>236</v>
      </c>
      <c r="H1028" s="49">
        <v>18</v>
      </c>
      <c r="I1028" s="29">
        <v>16690</v>
      </c>
      <c r="J1028" s="29" t="e">
        <f>VLOOKUP(F1028,'rates - 26Q3'!$F$9:$J$1062,6,FALSE)</f>
        <v>#REF!</v>
      </c>
      <c r="K1028" s="29">
        <v>1188</v>
      </c>
      <c r="L1028" s="30" t="e">
        <f t="shared" si="15"/>
        <v>#REF!</v>
      </c>
      <c r="M1028" s="53">
        <v>551.87095337725987</v>
      </c>
      <c r="N1028" s="54">
        <v>5786.470957903377</v>
      </c>
      <c r="O1028" s="55"/>
      <c r="P1028" s="56"/>
      <c r="Q1028" s="56"/>
    </row>
    <row r="1029" spans="1:17">
      <c r="A1029" s="27">
        <v>3517</v>
      </c>
      <c r="B1029" s="18">
        <v>3517239239</v>
      </c>
      <c r="C1029" s="28" t="s">
        <v>529</v>
      </c>
      <c r="D1029" s="18">
        <v>239</v>
      </c>
      <c r="E1029" s="28" t="s">
        <v>244</v>
      </c>
      <c r="F1029" s="18">
        <v>239</v>
      </c>
      <c r="G1029" s="28" t="s">
        <v>244</v>
      </c>
      <c r="H1029" s="49">
        <v>94</v>
      </c>
      <c r="I1029" s="29">
        <v>18385</v>
      </c>
      <c r="J1029" s="29" t="e">
        <f>VLOOKUP(F1029,'rates - 26Q3'!$F$9:$J$1062,6,FALSE)</f>
        <v>#REF!</v>
      </c>
      <c r="K1029" s="29">
        <v>1188</v>
      </c>
      <c r="L1029" s="30" t="e">
        <f t="shared" si="15"/>
        <v>#REF!</v>
      </c>
      <c r="M1029" s="53">
        <v>3469.4071548012616</v>
      </c>
      <c r="N1029" s="54">
        <v>7244.6922023987099</v>
      </c>
      <c r="O1029" s="55"/>
      <c r="P1029" s="56"/>
      <c r="Q1029" s="56"/>
    </row>
    <row r="1030" spans="1:17">
      <c r="A1030" s="27">
        <v>3517</v>
      </c>
      <c r="B1030" s="18">
        <v>3517239251</v>
      </c>
      <c r="C1030" s="28" t="s">
        <v>529</v>
      </c>
      <c r="D1030" s="18">
        <v>239</v>
      </c>
      <c r="E1030" s="28" t="s">
        <v>244</v>
      </c>
      <c r="F1030" s="18">
        <v>251</v>
      </c>
      <c r="G1030" s="28" t="s">
        <v>256</v>
      </c>
      <c r="H1030" s="49">
        <v>1</v>
      </c>
      <c r="I1030" s="29">
        <v>20848</v>
      </c>
      <c r="J1030" s="29" t="e">
        <f>VLOOKUP(F1030,'rates - 26Q3'!$F$9:$J$1062,6,FALSE)</f>
        <v>#REF!</v>
      </c>
      <c r="K1030" s="29">
        <v>1188</v>
      </c>
      <c r="L1030" s="30" t="e">
        <f t="shared" si="15"/>
        <v>#REF!</v>
      </c>
      <c r="M1030" s="53">
        <v>2685.9789391465129</v>
      </c>
      <c r="N1030" s="54">
        <v>5783.5252404496205</v>
      </c>
      <c r="O1030" s="55"/>
      <c r="P1030" s="56"/>
      <c r="Q1030" s="56"/>
    </row>
    <row r="1031" spans="1:17">
      <c r="A1031" s="27">
        <v>3517</v>
      </c>
      <c r="B1031" s="18">
        <v>3517239261</v>
      </c>
      <c r="C1031" s="28" t="s">
        <v>529</v>
      </c>
      <c r="D1031" s="18">
        <v>239</v>
      </c>
      <c r="E1031" s="28" t="s">
        <v>244</v>
      </c>
      <c r="F1031" s="18">
        <v>261</v>
      </c>
      <c r="G1031" s="28" t="s">
        <v>266</v>
      </c>
      <c r="H1031" s="49">
        <v>1</v>
      </c>
      <c r="I1031" s="29">
        <v>13346</v>
      </c>
      <c r="J1031" s="29" t="e">
        <f>VLOOKUP(F1031,'rates - 26Q3'!$F$9:$J$1062,6,FALSE)</f>
        <v>#REF!</v>
      </c>
      <c r="K1031" s="29">
        <v>1188</v>
      </c>
      <c r="L1031" s="30" t="e">
        <f t="shared" si="15"/>
        <v>#REF!</v>
      </c>
      <c r="M1031" s="53">
        <v>4572.1792086748828</v>
      </c>
      <c r="N1031" s="54">
        <v>11196.441139313149</v>
      </c>
      <c r="O1031" s="55"/>
      <c r="P1031" s="56"/>
      <c r="Q1031" s="56"/>
    </row>
    <row r="1032" spans="1:17">
      <c r="A1032" s="27">
        <v>3517</v>
      </c>
      <c r="B1032" s="18">
        <v>3517239285</v>
      </c>
      <c r="C1032" s="28" t="s">
        <v>529</v>
      </c>
      <c r="D1032" s="18">
        <v>239</v>
      </c>
      <c r="E1032" s="28" t="s">
        <v>244</v>
      </c>
      <c r="F1032" s="18">
        <v>285</v>
      </c>
      <c r="G1032" s="28" t="s">
        <v>290</v>
      </c>
      <c r="H1032" s="49">
        <v>1</v>
      </c>
      <c r="I1032" s="29">
        <v>16946.116883036269</v>
      </c>
      <c r="J1032" s="29" t="e">
        <f>VLOOKUP(F1032,'rates - 26Q3'!$F$9:$J$1062,6,FALSE)</f>
        <v>#REF!</v>
      </c>
      <c r="K1032" s="29">
        <v>1188</v>
      </c>
      <c r="L1032" s="30" t="e">
        <f t="shared" si="15"/>
        <v>#REF!</v>
      </c>
      <c r="M1032" s="53">
        <v>2826.6203553345294</v>
      </c>
      <c r="N1032" s="54">
        <v>5190.1387483168728</v>
      </c>
      <c r="O1032" s="55"/>
      <c r="P1032" s="56"/>
      <c r="Q1032" s="56"/>
    </row>
    <row r="1033" spans="1:17">
      <c r="A1033" s="27">
        <v>3517</v>
      </c>
      <c r="B1033" s="18">
        <v>3517239293</v>
      </c>
      <c r="C1033" s="28" t="s">
        <v>529</v>
      </c>
      <c r="D1033" s="18">
        <v>239</v>
      </c>
      <c r="E1033" s="28" t="s">
        <v>244</v>
      </c>
      <c r="F1033" s="18">
        <v>293</v>
      </c>
      <c r="G1033" s="28" t="s">
        <v>298</v>
      </c>
      <c r="H1033" s="49">
        <v>5</v>
      </c>
      <c r="I1033" s="29">
        <v>19387</v>
      </c>
      <c r="J1033" s="29" t="e">
        <f>VLOOKUP(F1033,'rates - 26Q3'!$F$9:$J$1062,6,FALSE)</f>
        <v>#REF!</v>
      </c>
      <c r="K1033" s="29">
        <v>1188</v>
      </c>
      <c r="L1033" s="30" t="e">
        <f t="shared" si="15"/>
        <v>#REF!</v>
      </c>
      <c r="M1033" s="53">
        <v>0</v>
      </c>
      <c r="N1033" s="54">
        <v>1664.8685356091701</v>
      </c>
      <c r="O1033" s="55"/>
      <c r="P1033" s="56"/>
      <c r="Q1033" s="56"/>
    </row>
    <row r="1034" spans="1:17">
      <c r="A1034" s="27">
        <v>3517</v>
      </c>
      <c r="B1034" s="18">
        <v>3517239310</v>
      </c>
      <c r="C1034" s="28" t="s">
        <v>529</v>
      </c>
      <c r="D1034" s="18">
        <v>239</v>
      </c>
      <c r="E1034" s="28" t="s">
        <v>244</v>
      </c>
      <c r="F1034" s="18">
        <v>310</v>
      </c>
      <c r="G1034" s="28" t="s">
        <v>315</v>
      </c>
      <c r="H1034" s="49">
        <v>42</v>
      </c>
      <c r="I1034" s="29">
        <v>19330</v>
      </c>
      <c r="J1034" s="29" t="e">
        <f>VLOOKUP(F1034,'rates - 26Q3'!$F$9:$J$1062,6,FALSE)</f>
        <v>#REF!</v>
      </c>
      <c r="K1034" s="29">
        <v>1188</v>
      </c>
      <c r="L1034" s="30" t="e">
        <f t="shared" ref="L1034:L1062" si="16">SUM(I1034:K1034)</f>
        <v>#REF!</v>
      </c>
      <c r="M1034" s="53">
        <v>1977.2954952166474</v>
      </c>
      <c r="N1034" s="54">
        <v>6289.4720516085727</v>
      </c>
      <c r="O1034" s="55"/>
      <c r="P1034" s="56"/>
      <c r="Q1034" s="56"/>
    </row>
    <row r="1035" spans="1:17">
      <c r="A1035" s="27">
        <v>3517</v>
      </c>
      <c r="B1035" s="18">
        <v>3517239323</v>
      </c>
      <c r="C1035" s="28" t="s">
        <v>529</v>
      </c>
      <c r="D1035" s="18">
        <v>239</v>
      </c>
      <c r="E1035" s="28" t="s">
        <v>244</v>
      </c>
      <c r="F1035" s="18">
        <v>323</v>
      </c>
      <c r="G1035" s="28" t="s">
        <v>328</v>
      </c>
      <c r="H1035" s="49">
        <v>1</v>
      </c>
      <c r="I1035" s="29">
        <v>13346</v>
      </c>
      <c r="J1035" s="29" t="e">
        <f>VLOOKUP(F1035,'rates - 26Q3'!$F$9:$J$1062,6,FALSE)</f>
        <v>#REF!</v>
      </c>
      <c r="K1035" s="29">
        <v>1188</v>
      </c>
      <c r="L1035" s="30" t="e">
        <f t="shared" si="16"/>
        <v>#REF!</v>
      </c>
      <c r="M1035" s="53">
        <v>2526.8795264431246</v>
      </c>
      <c r="N1035" s="54">
        <v>5064.0321404125607</v>
      </c>
      <c r="O1035" s="55"/>
      <c r="P1035" s="56"/>
      <c r="Q1035" s="56"/>
    </row>
    <row r="1036" spans="1:17">
      <c r="A1036" s="27">
        <v>3517</v>
      </c>
      <c r="B1036" s="18">
        <v>3517239336</v>
      </c>
      <c r="C1036" s="28" t="s">
        <v>529</v>
      </c>
      <c r="D1036" s="18">
        <v>239</v>
      </c>
      <c r="E1036" s="28" t="s">
        <v>244</v>
      </c>
      <c r="F1036" s="18">
        <v>336</v>
      </c>
      <c r="G1036" s="28" t="s">
        <v>341</v>
      </c>
      <c r="H1036" s="49">
        <v>4</v>
      </c>
      <c r="I1036" s="29">
        <v>13346</v>
      </c>
      <c r="J1036" s="29" t="e">
        <f>VLOOKUP(F1036,'rates - 26Q3'!$F$9:$J$1062,6,FALSE)</f>
        <v>#REF!</v>
      </c>
      <c r="K1036" s="29">
        <v>1188</v>
      </c>
      <c r="L1036" s="30" t="e">
        <f t="shared" si="16"/>
        <v>#REF!</v>
      </c>
      <c r="M1036" s="53">
        <v>252.95906804974766</v>
      </c>
      <c r="N1036" s="54">
        <v>3527.5984024144891</v>
      </c>
      <c r="O1036" s="55"/>
      <c r="P1036" s="56"/>
      <c r="Q1036" s="56"/>
    </row>
    <row r="1037" spans="1:17">
      <c r="A1037" s="27">
        <v>3517</v>
      </c>
      <c r="B1037" s="18">
        <v>3517239625</v>
      </c>
      <c r="C1037" s="28" t="s">
        <v>529</v>
      </c>
      <c r="D1037" s="18">
        <v>239</v>
      </c>
      <c r="E1037" s="28" t="s">
        <v>244</v>
      </c>
      <c r="F1037" s="18">
        <v>625</v>
      </c>
      <c r="G1037" s="28" t="s">
        <v>368</v>
      </c>
      <c r="H1037" s="49">
        <v>4</v>
      </c>
      <c r="I1037" s="29">
        <v>16263</v>
      </c>
      <c r="J1037" s="29" t="e">
        <f>VLOOKUP(F1037,'rates - 26Q3'!$F$9:$J$1062,6,FALSE)</f>
        <v>#REF!</v>
      </c>
      <c r="K1037" s="29">
        <v>1188</v>
      </c>
      <c r="L1037" s="30" t="e">
        <f t="shared" si="16"/>
        <v>#REF!</v>
      </c>
      <c r="M1037" s="53">
        <v>872.36871629392772</v>
      </c>
      <c r="N1037" s="54">
        <v>3070.0804018639246</v>
      </c>
      <c r="O1037" s="55"/>
      <c r="P1037" s="56"/>
      <c r="Q1037" s="56"/>
    </row>
    <row r="1038" spans="1:17">
      <c r="A1038" s="27">
        <v>3517</v>
      </c>
      <c r="B1038" s="18">
        <v>3517239645</v>
      </c>
      <c r="C1038" s="28" t="s">
        <v>529</v>
      </c>
      <c r="D1038" s="18">
        <v>239</v>
      </c>
      <c r="E1038" s="28" t="s">
        <v>244</v>
      </c>
      <c r="F1038" s="18">
        <v>645</v>
      </c>
      <c r="G1038" s="28" t="s">
        <v>372</v>
      </c>
      <c r="H1038" s="49">
        <v>1</v>
      </c>
      <c r="I1038" s="29">
        <v>13346</v>
      </c>
      <c r="J1038" s="29" t="e">
        <f>VLOOKUP(F1038,'rates - 26Q3'!$F$9:$J$1062,6,FALSE)</f>
        <v>#REF!</v>
      </c>
      <c r="K1038" s="29">
        <v>1188</v>
      </c>
      <c r="L1038" s="30" t="e">
        <f t="shared" si="16"/>
        <v>#REF!</v>
      </c>
      <c r="M1038" s="53">
        <v>3981.8851936094179</v>
      </c>
      <c r="N1038" s="54">
        <v>6304.2954400026902</v>
      </c>
      <c r="O1038" s="55"/>
      <c r="P1038" s="56"/>
      <c r="Q1038" s="56"/>
    </row>
    <row r="1039" spans="1:17">
      <c r="A1039" s="27">
        <v>3517</v>
      </c>
      <c r="B1039" s="18">
        <v>3517239665</v>
      </c>
      <c r="C1039" s="28" t="s">
        <v>529</v>
      </c>
      <c r="D1039" s="18">
        <v>239</v>
      </c>
      <c r="E1039" s="28" t="s">
        <v>244</v>
      </c>
      <c r="F1039" s="18">
        <v>665</v>
      </c>
      <c r="G1039" s="28" t="s">
        <v>378</v>
      </c>
      <c r="H1039" s="49">
        <v>3</v>
      </c>
      <c r="I1039" s="29">
        <v>18593</v>
      </c>
      <c r="J1039" s="29" t="e">
        <f>VLOOKUP(F1039,'rates - 26Q3'!$F$9:$J$1062,6,FALSE)</f>
        <v>#REF!</v>
      </c>
      <c r="K1039" s="29">
        <v>1188</v>
      </c>
      <c r="L1039" s="30" t="e">
        <f t="shared" si="16"/>
        <v>#REF!</v>
      </c>
      <c r="M1039" s="53">
        <v>1660.2030940495497</v>
      </c>
      <c r="N1039" s="54">
        <v>3758.3470539348928</v>
      </c>
      <c r="O1039" s="55"/>
      <c r="P1039" s="56"/>
      <c r="Q1039" s="56"/>
    </row>
    <row r="1040" spans="1:17">
      <c r="A1040" s="27">
        <v>3517</v>
      </c>
      <c r="B1040" s="18">
        <v>3517239690</v>
      </c>
      <c r="C1040" s="28" t="s">
        <v>529</v>
      </c>
      <c r="D1040" s="18">
        <v>239</v>
      </c>
      <c r="E1040" s="28" t="s">
        <v>244</v>
      </c>
      <c r="F1040" s="18">
        <v>690</v>
      </c>
      <c r="G1040" s="28" t="s">
        <v>387</v>
      </c>
      <c r="H1040" s="49">
        <v>1</v>
      </c>
      <c r="I1040" s="29">
        <v>13977.940112033109</v>
      </c>
      <c r="J1040" s="29" t="e">
        <f>VLOOKUP(F1040,'rates - 26Q3'!$F$9:$J$1062,6,FALSE)</f>
        <v>#REF!</v>
      </c>
      <c r="K1040" s="29">
        <v>1188</v>
      </c>
      <c r="L1040" s="30" t="e">
        <f t="shared" si="16"/>
        <v>#REF!</v>
      </c>
      <c r="M1040" s="53">
        <v>2156.1225917835563</v>
      </c>
      <c r="N1040" s="54">
        <v>7073.2522055253939</v>
      </c>
      <c r="O1040" s="55"/>
      <c r="P1040" s="56"/>
      <c r="Q1040" s="56"/>
    </row>
    <row r="1041" spans="1:17">
      <c r="A1041" s="27">
        <v>3517</v>
      </c>
      <c r="B1041" s="18">
        <v>3517239740</v>
      </c>
      <c r="C1041" s="28" t="s">
        <v>529</v>
      </c>
      <c r="D1041" s="18">
        <v>239</v>
      </c>
      <c r="E1041" s="28" t="s">
        <v>244</v>
      </c>
      <c r="F1041" s="18">
        <v>740</v>
      </c>
      <c r="G1041" s="28" t="s">
        <v>401</v>
      </c>
      <c r="H1041" s="49">
        <v>4</v>
      </c>
      <c r="I1041" s="29">
        <v>13345</v>
      </c>
      <c r="J1041" s="29" t="e">
        <f>VLOOKUP(F1041,'rates - 26Q3'!$F$9:$J$1062,6,FALSE)</f>
        <v>#REF!</v>
      </c>
      <c r="K1041" s="29">
        <v>1188</v>
      </c>
      <c r="L1041" s="30" t="e">
        <f t="shared" si="16"/>
        <v>#REF!</v>
      </c>
      <c r="M1041" s="53">
        <v>4594.380247600955</v>
      </c>
      <c r="N1041" s="54">
        <v>7105.4611569851186</v>
      </c>
      <c r="O1041" s="55"/>
      <c r="P1041" s="56"/>
      <c r="Q1041" s="56"/>
    </row>
    <row r="1042" spans="1:17">
      <c r="A1042" s="27">
        <v>3517</v>
      </c>
      <c r="B1042" s="18">
        <v>3517239760</v>
      </c>
      <c r="C1042" s="28" t="s">
        <v>529</v>
      </c>
      <c r="D1042" s="18">
        <v>239</v>
      </c>
      <c r="E1042" s="28" t="s">
        <v>244</v>
      </c>
      <c r="F1042" s="18">
        <v>760</v>
      </c>
      <c r="G1042" s="28" t="s">
        <v>406</v>
      </c>
      <c r="H1042" s="49">
        <v>23</v>
      </c>
      <c r="I1042" s="29">
        <v>15969</v>
      </c>
      <c r="J1042" s="29" t="e">
        <f>VLOOKUP(F1042,'rates - 26Q3'!$F$9:$J$1062,6,FALSE)</f>
        <v>#REF!</v>
      </c>
      <c r="K1042" s="29">
        <v>1188</v>
      </c>
      <c r="L1042" s="30" t="e">
        <f t="shared" si="16"/>
        <v>#REF!</v>
      </c>
      <c r="M1042" s="53">
        <v>707.26943991240478</v>
      </c>
      <c r="N1042" s="54">
        <v>4060.9341257445521</v>
      </c>
      <c r="O1042" s="55"/>
      <c r="P1042" s="56"/>
      <c r="Q1042" s="56"/>
    </row>
    <row r="1043" spans="1:17">
      <c r="A1043" s="27">
        <v>3517</v>
      </c>
      <c r="B1043" s="18">
        <v>3517239780</v>
      </c>
      <c r="C1043" s="28" t="s">
        <v>529</v>
      </c>
      <c r="D1043" s="18">
        <v>239</v>
      </c>
      <c r="E1043" s="28" t="s">
        <v>244</v>
      </c>
      <c r="F1043" s="18">
        <v>780</v>
      </c>
      <c r="G1043" s="28" t="s">
        <v>416</v>
      </c>
      <c r="H1043" s="49">
        <v>7</v>
      </c>
      <c r="I1043" s="29">
        <v>13345</v>
      </c>
      <c r="J1043" s="29" t="e">
        <f>VLOOKUP(F1043,'rates - 26Q3'!$F$9:$J$1062,6,FALSE)</f>
        <v>#REF!</v>
      </c>
      <c r="K1043" s="29">
        <v>1188</v>
      </c>
      <c r="L1043" s="30" t="e">
        <f t="shared" si="16"/>
        <v>#REF!</v>
      </c>
      <c r="M1043" s="53">
        <v>259.84132989182217</v>
      </c>
      <c r="N1043" s="54">
        <v>3731.8857398901673</v>
      </c>
      <c r="O1043" s="55"/>
      <c r="P1043" s="56"/>
      <c r="Q1043" s="56"/>
    </row>
    <row r="1044" spans="1:17">
      <c r="A1044" s="27">
        <v>3518</v>
      </c>
      <c r="B1044" s="18">
        <v>3518149007</v>
      </c>
      <c r="C1044" s="28" t="s">
        <v>530</v>
      </c>
      <c r="D1044" s="18">
        <v>149</v>
      </c>
      <c r="E1044" s="28" t="s">
        <v>154</v>
      </c>
      <c r="F1044" s="18">
        <v>7</v>
      </c>
      <c r="G1044" s="28" t="s">
        <v>12</v>
      </c>
      <c r="H1044" s="49">
        <v>1</v>
      </c>
      <c r="I1044" s="29">
        <v>19190</v>
      </c>
      <c r="J1044" s="29" t="e">
        <f>VLOOKUP(F1044,'rates - 26Q3'!$F$9:$J$1062,6,FALSE)</f>
        <v>#REF!</v>
      </c>
      <c r="K1044" s="29">
        <v>1188</v>
      </c>
      <c r="L1044" s="30" t="e">
        <f t="shared" si="16"/>
        <v>#REF!</v>
      </c>
      <c r="M1044" s="53">
        <v>4722.9057387694884</v>
      </c>
      <c r="N1044" s="54">
        <v>10052.36458902794</v>
      </c>
      <c r="O1044" s="55"/>
      <c r="P1044" s="56"/>
      <c r="Q1044" s="56"/>
    </row>
    <row r="1045" spans="1:17">
      <c r="A1045" s="27">
        <v>3518</v>
      </c>
      <c r="B1045" s="18">
        <v>3518149128</v>
      </c>
      <c r="C1045" s="28" t="s">
        <v>530</v>
      </c>
      <c r="D1045" s="18">
        <v>149</v>
      </c>
      <c r="E1045" s="28" t="s">
        <v>154</v>
      </c>
      <c r="F1045" s="18">
        <v>128</v>
      </c>
      <c r="G1045" s="28" t="s">
        <v>133</v>
      </c>
      <c r="H1045" s="49">
        <v>35</v>
      </c>
      <c r="I1045" s="29">
        <v>20750</v>
      </c>
      <c r="J1045" s="29" t="e">
        <f>VLOOKUP(F1045,'rates - 26Q3'!$F$9:$J$1062,6,FALSE)</f>
        <v>#REF!</v>
      </c>
      <c r="K1045" s="29">
        <v>1188</v>
      </c>
      <c r="L1045" s="30" t="e">
        <f t="shared" si="16"/>
        <v>#REF!</v>
      </c>
      <c r="M1045" s="53">
        <v>109.58486075363544</v>
      </c>
      <c r="N1045" s="54">
        <v>2155.2968199320494</v>
      </c>
      <c r="O1045" s="55"/>
      <c r="P1045" s="56"/>
      <c r="Q1045" s="56"/>
    </row>
    <row r="1046" spans="1:17">
      <c r="A1046" s="27">
        <v>3518</v>
      </c>
      <c r="B1046" s="18">
        <v>3518149149</v>
      </c>
      <c r="C1046" s="28" t="s">
        <v>530</v>
      </c>
      <c r="D1046" s="18">
        <v>149</v>
      </c>
      <c r="E1046" s="28" t="s">
        <v>154</v>
      </c>
      <c r="F1046" s="18">
        <v>149</v>
      </c>
      <c r="G1046" s="28" t="s">
        <v>154</v>
      </c>
      <c r="H1046" s="49">
        <v>85</v>
      </c>
      <c r="I1046" s="29">
        <v>22825</v>
      </c>
      <c r="J1046" s="29" t="e">
        <f>VLOOKUP(F1046,'rates - 26Q3'!$F$9:$J$1062,6,FALSE)</f>
        <v>#REF!</v>
      </c>
      <c r="K1046" s="29">
        <v>1188</v>
      </c>
      <c r="L1046" s="30" t="e">
        <f t="shared" si="16"/>
        <v>#REF!</v>
      </c>
      <c r="M1046" s="53">
        <v>0</v>
      </c>
      <c r="N1046" s="54">
        <v>843.53670286005945</v>
      </c>
      <c r="O1046" s="55"/>
      <c r="P1046" s="56"/>
      <c r="Q1046" s="56"/>
    </row>
    <row r="1047" spans="1:17">
      <c r="A1047" s="27">
        <v>3518</v>
      </c>
      <c r="B1047" s="18">
        <v>3518149160</v>
      </c>
      <c r="C1047" s="28" t="s">
        <v>530</v>
      </c>
      <c r="D1047" s="18">
        <v>149</v>
      </c>
      <c r="E1047" s="28" t="s">
        <v>154</v>
      </c>
      <c r="F1047" s="18">
        <v>160</v>
      </c>
      <c r="G1047" s="28" t="s">
        <v>165</v>
      </c>
      <c r="H1047" s="49">
        <v>3</v>
      </c>
      <c r="I1047" s="29">
        <v>18774</v>
      </c>
      <c r="J1047" s="29" t="e">
        <f>VLOOKUP(F1047,'rates - 26Q3'!$F$9:$J$1062,6,FALSE)</f>
        <v>#REF!</v>
      </c>
      <c r="K1047" s="29">
        <v>1188</v>
      </c>
      <c r="L1047" s="30" t="e">
        <f t="shared" si="16"/>
        <v>#REF!</v>
      </c>
      <c r="M1047" s="53">
        <v>0</v>
      </c>
      <c r="N1047" s="54">
        <v>757.02532435275134</v>
      </c>
      <c r="O1047" s="55"/>
      <c r="P1047" s="56"/>
      <c r="Q1047" s="56"/>
    </row>
    <row r="1048" spans="1:17">
      <c r="A1048" s="27">
        <v>3518</v>
      </c>
      <c r="B1048" s="18">
        <v>3518149181</v>
      </c>
      <c r="C1048" s="28" t="s">
        <v>530</v>
      </c>
      <c r="D1048" s="18">
        <v>149</v>
      </c>
      <c r="E1048" s="28" t="s">
        <v>154</v>
      </c>
      <c r="F1048" s="18">
        <v>181</v>
      </c>
      <c r="G1048" s="28" t="s">
        <v>186</v>
      </c>
      <c r="H1048" s="49">
        <v>7</v>
      </c>
      <c r="I1048" s="29">
        <v>19296</v>
      </c>
      <c r="J1048" s="29" t="e">
        <f>VLOOKUP(F1048,'rates - 26Q3'!$F$9:$J$1062,6,FALSE)</f>
        <v>#REF!</v>
      </c>
      <c r="K1048" s="29">
        <v>1188</v>
      </c>
      <c r="L1048" s="30" t="e">
        <f t="shared" si="16"/>
        <v>#REF!</v>
      </c>
      <c r="M1048" s="53">
        <v>0</v>
      </c>
      <c r="N1048" s="54">
        <v>1301.4178705258164</v>
      </c>
      <c r="O1048" s="55"/>
      <c r="P1048" s="56"/>
      <c r="Q1048" s="56"/>
    </row>
    <row r="1049" spans="1:17">
      <c r="A1049" s="27">
        <v>3518</v>
      </c>
      <c r="B1049" s="18">
        <v>3518149211</v>
      </c>
      <c r="C1049" s="28" t="s">
        <v>530</v>
      </c>
      <c r="D1049" s="18">
        <v>149</v>
      </c>
      <c r="E1049" s="28" t="s">
        <v>154</v>
      </c>
      <c r="F1049" s="18">
        <v>211</v>
      </c>
      <c r="G1049" s="28" t="s">
        <v>216</v>
      </c>
      <c r="H1049" s="49">
        <v>1</v>
      </c>
      <c r="I1049" s="29">
        <v>21656</v>
      </c>
      <c r="J1049" s="29" t="e">
        <f>VLOOKUP(F1049,'rates - 26Q3'!$F$9:$J$1062,6,FALSE)</f>
        <v>#REF!</v>
      </c>
      <c r="K1049" s="29">
        <v>1188</v>
      </c>
      <c r="L1049" s="30" t="e">
        <f t="shared" si="16"/>
        <v>#REF!</v>
      </c>
      <c r="M1049" s="53">
        <v>2521.3295695155575</v>
      </c>
      <c r="N1049" s="54">
        <v>6192.0655995758389</v>
      </c>
      <c r="O1049" s="55"/>
      <c r="P1049" s="56"/>
      <c r="Q1049" s="56"/>
    </row>
    <row r="1050" spans="1:17">
      <c r="A1050" s="27">
        <v>3518</v>
      </c>
      <c r="B1050" s="18">
        <v>3518149281</v>
      </c>
      <c r="C1050" s="28" t="s">
        <v>530</v>
      </c>
      <c r="D1050" s="18">
        <v>149</v>
      </c>
      <c r="E1050" s="28" t="s">
        <v>154</v>
      </c>
      <c r="F1050" s="18">
        <v>281</v>
      </c>
      <c r="G1050" s="28" t="s">
        <v>286</v>
      </c>
      <c r="H1050" s="49">
        <v>1</v>
      </c>
      <c r="I1050" s="29">
        <v>21147.651529245948</v>
      </c>
      <c r="J1050" s="29" t="e">
        <f>VLOOKUP(F1050,'rates - 26Q3'!$F$9:$J$1062,6,FALSE)</f>
        <v>#REF!</v>
      </c>
      <c r="K1050" s="29">
        <v>1188</v>
      </c>
      <c r="L1050" s="30" t="e">
        <f t="shared" si="16"/>
        <v>#REF!</v>
      </c>
      <c r="M1050" s="53">
        <v>0</v>
      </c>
      <c r="N1050" s="54">
        <v>960.84051560912121</v>
      </c>
      <c r="O1050" s="55"/>
      <c r="P1050" s="56"/>
      <c r="Q1050" s="56"/>
    </row>
    <row r="1051" spans="1:17">
      <c r="A1051" s="27">
        <v>3519</v>
      </c>
      <c r="B1051" s="18">
        <v>3519348097</v>
      </c>
      <c r="C1051" s="28" t="s">
        <v>531</v>
      </c>
      <c r="D1051" s="18">
        <v>348</v>
      </c>
      <c r="E1051" s="28" t="s">
        <v>353</v>
      </c>
      <c r="F1051" s="18">
        <v>97</v>
      </c>
      <c r="G1051" s="28" t="s">
        <v>102</v>
      </c>
      <c r="H1051" s="49">
        <v>1</v>
      </c>
      <c r="I1051" s="29">
        <v>20141</v>
      </c>
      <c r="J1051" s="29" t="e">
        <f>VLOOKUP(F1051,'rates - 26Q3'!$F$9:$J$1062,6,FALSE)</f>
        <v>#REF!</v>
      </c>
      <c r="K1051" s="29">
        <v>1188</v>
      </c>
      <c r="L1051" s="30" t="e">
        <f t="shared" si="16"/>
        <v>#REF!</v>
      </c>
      <c r="M1051" s="53">
        <v>0</v>
      </c>
      <c r="N1051" s="54">
        <v>237.32435218916726</v>
      </c>
      <c r="O1051" s="55"/>
      <c r="P1051" s="56"/>
      <c r="Q1051" s="56"/>
    </row>
    <row r="1052" spans="1:17">
      <c r="A1052" s="27">
        <v>3519</v>
      </c>
      <c r="B1052" s="18">
        <v>3519348151</v>
      </c>
      <c r="C1052" s="28" t="s">
        <v>531</v>
      </c>
      <c r="D1052" s="18">
        <v>348</v>
      </c>
      <c r="E1052" s="28" t="s">
        <v>353</v>
      </c>
      <c r="F1052" s="18">
        <v>151</v>
      </c>
      <c r="G1052" s="28" t="s">
        <v>156</v>
      </c>
      <c r="H1052" s="49">
        <v>5</v>
      </c>
      <c r="I1052" s="29">
        <v>21088</v>
      </c>
      <c r="J1052" s="29" t="e">
        <f>VLOOKUP(F1052,'rates - 26Q3'!$F$9:$J$1062,6,FALSE)</f>
        <v>#REF!</v>
      </c>
      <c r="K1052" s="29">
        <v>1188</v>
      </c>
      <c r="L1052" s="30" t="e">
        <f t="shared" si="16"/>
        <v>#REF!</v>
      </c>
      <c r="M1052" s="53">
        <v>942.90271096644938</v>
      </c>
      <c r="N1052" s="54">
        <v>4509.6475896649645</v>
      </c>
      <c r="O1052" s="55"/>
      <c r="P1052" s="56"/>
      <c r="Q1052" s="56"/>
    </row>
    <row r="1053" spans="1:17">
      <c r="A1053" s="27">
        <v>3519</v>
      </c>
      <c r="B1053" s="18">
        <v>3519348153</v>
      </c>
      <c r="C1053" s="28" t="s">
        <v>531</v>
      </c>
      <c r="D1053" s="18">
        <v>348</v>
      </c>
      <c r="E1053" s="28" t="s">
        <v>353</v>
      </c>
      <c r="F1053" s="18">
        <v>153</v>
      </c>
      <c r="G1053" s="28" t="s">
        <v>158</v>
      </c>
      <c r="H1053" s="49">
        <v>1</v>
      </c>
      <c r="I1053" s="29">
        <v>19277</v>
      </c>
      <c r="J1053" s="29" t="e">
        <f>VLOOKUP(F1053,'rates - 26Q3'!$F$9:$J$1062,6,FALSE)</f>
        <v>#REF!</v>
      </c>
      <c r="K1053" s="29">
        <v>1188</v>
      </c>
      <c r="L1053" s="30" t="e">
        <f t="shared" si="16"/>
        <v>#REF!</v>
      </c>
      <c r="M1053" s="53">
        <v>6.6152675135526806E-3</v>
      </c>
      <c r="N1053" s="54">
        <v>1019.9737262657181</v>
      </c>
      <c r="O1053" s="55"/>
      <c r="P1053" s="56"/>
      <c r="Q1053" s="56"/>
    </row>
    <row r="1054" spans="1:17">
      <c r="A1054" s="27">
        <v>3519</v>
      </c>
      <c r="B1054" s="18">
        <v>3519348186</v>
      </c>
      <c r="C1054" s="28" t="s">
        <v>531</v>
      </c>
      <c r="D1054" s="18">
        <v>348</v>
      </c>
      <c r="E1054" s="28" t="s">
        <v>353</v>
      </c>
      <c r="F1054" s="18">
        <v>186</v>
      </c>
      <c r="G1054" s="28" t="s">
        <v>191</v>
      </c>
      <c r="H1054" s="49">
        <v>1</v>
      </c>
      <c r="I1054" s="29">
        <v>14832.93288692356</v>
      </c>
      <c r="J1054" s="29" t="e">
        <f>VLOOKUP(F1054,'rates - 26Q3'!$F$9:$J$1062,6,FALSE)</f>
        <v>#REF!</v>
      </c>
      <c r="K1054" s="29">
        <v>1188</v>
      </c>
      <c r="L1054" s="30" t="e">
        <f t="shared" si="16"/>
        <v>#REF!</v>
      </c>
      <c r="M1054" s="53">
        <v>4387.0359326465023</v>
      </c>
      <c r="N1054" s="54">
        <v>6481.2101303326872</v>
      </c>
      <c r="O1054" s="55"/>
      <c r="P1054" s="56"/>
      <c r="Q1054" s="56"/>
    </row>
    <row r="1055" spans="1:17">
      <c r="A1055" s="27">
        <v>3519</v>
      </c>
      <c r="B1055" s="18">
        <v>3519348215</v>
      </c>
      <c r="C1055" s="28" t="s">
        <v>531</v>
      </c>
      <c r="D1055" s="18">
        <v>348</v>
      </c>
      <c r="E1055" s="28" t="s">
        <v>353</v>
      </c>
      <c r="F1055" s="18">
        <v>215</v>
      </c>
      <c r="G1055" s="28" t="s">
        <v>220</v>
      </c>
      <c r="H1055" s="49">
        <v>3</v>
      </c>
      <c r="I1055" s="29">
        <v>20699</v>
      </c>
      <c r="J1055" s="29" t="e">
        <f>VLOOKUP(F1055,'rates - 26Q3'!$F$9:$J$1062,6,FALSE)</f>
        <v>#REF!</v>
      </c>
      <c r="K1055" s="29">
        <v>1188</v>
      </c>
      <c r="L1055" s="30" t="e">
        <f t="shared" si="16"/>
        <v>#REF!</v>
      </c>
      <c r="M1055" s="53">
        <v>1554.4564999375471</v>
      </c>
      <c r="N1055" s="54">
        <v>4875.9880595027025</v>
      </c>
      <c r="O1055" s="55"/>
      <c r="P1055" s="56"/>
      <c r="Q1055" s="56"/>
    </row>
    <row r="1056" spans="1:17">
      <c r="A1056" s="27">
        <v>3519</v>
      </c>
      <c r="B1056" s="18">
        <v>3519348226</v>
      </c>
      <c r="C1056" s="28" t="s">
        <v>531</v>
      </c>
      <c r="D1056" s="18">
        <v>348</v>
      </c>
      <c r="E1056" s="28" t="s">
        <v>353</v>
      </c>
      <c r="F1056" s="18">
        <v>226</v>
      </c>
      <c r="G1056" s="28" t="s">
        <v>231</v>
      </c>
      <c r="H1056" s="49">
        <v>1</v>
      </c>
      <c r="I1056" s="29">
        <v>11462</v>
      </c>
      <c r="J1056" s="29" t="e">
        <f>VLOOKUP(F1056,'rates - 26Q3'!$F$9:$J$1062,6,FALSE)</f>
        <v>#REF!</v>
      </c>
      <c r="K1056" s="29">
        <v>1188</v>
      </c>
      <c r="L1056" s="30" t="e">
        <f t="shared" si="16"/>
        <v>#REF!</v>
      </c>
      <c r="M1056" s="53">
        <v>704.30297328969027</v>
      </c>
      <c r="N1056" s="54">
        <v>2090.5775975197957</v>
      </c>
      <c r="O1056" s="55"/>
      <c r="P1056" s="56"/>
      <c r="Q1056" s="56"/>
    </row>
    <row r="1057" spans="1:17">
      <c r="A1057" s="27">
        <v>3519</v>
      </c>
      <c r="B1057" s="18">
        <v>3519348271</v>
      </c>
      <c r="C1057" s="28" t="s">
        <v>531</v>
      </c>
      <c r="D1057" s="18">
        <v>348</v>
      </c>
      <c r="E1057" s="28" t="s">
        <v>353</v>
      </c>
      <c r="F1057" s="18">
        <v>271</v>
      </c>
      <c r="G1057" s="28" t="s">
        <v>276</v>
      </c>
      <c r="H1057" s="49">
        <v>2</v>
      </c>
      <c r="I1057" s="29">
        <v>19216</v>
      </c>
      <c r="J1057" s="29" t="e">
        <f>VLOOKUP(F1057,'rates - 26Q3'!$F$9:$J$1062,6,FALSE)</f>
        <v>#REF!</v>
      </c>
      <c r="K1057" s="29">
        <v>1188</v>
      </c>
      <c r="L1057" s="30" t="e">
        <f t="shared" si="16"/>
        <v>#REF!</v>
      </c>
      <c r="M1057" s="53">
        <v>2025.5708207012358</v>
      </c>
      <c r="N1057" s="54">
        <v>5871.1005612956942</v>
      </c>
      <c r="O1057" s="55"/>
      <c r="P1057" s="56"/>
      <c r="Q1057" s="56"/>
    </row>
    <row r="1058" spans="1:17">
      <c r="A1058" s="27">
        <v>3519</v>
      </c>
      <c r="B1058" s="18">
        <v>3519348277</v>
      </c>
      <c r="C1058" s="28" t="s">
        <v>531</v>
      </c>
      <c r="D1058" s="18">
        <v>348</v>
      </c>
      <c r="E1058" s="28" t="s">
        <v>353</v>
      </c>
      <c r="F1058" s="18">
        <v>277</v>
      </c>
      <c r="G1058" s="28" t="s">
        <v>282</v>
      </c>
      <c r="H1058" s="49">
        <v>4</v>
      </c>
      <c r="I1058" s="29">
        <v>12423</v>
      </c>
      <c r="J1058" s="29" t="e">
        <f>VLOOKUP(F1058,'rates - 26Q3'!$F$9:$J$1062,6,FALSE)</f>
        <v>#REF!</v>
      </c>
      <c r="K1058" s="29">
        <v>1188</v>
      </c>
      <c r="L1058" s="30" t="e">
        <f t="shared" si="16"/>
        <v>#REF!</v>
      </c>
      <c r="M1058" s="53">
        <v>41.972407631472379</v>
      </c>
      <c r="N1058" s="54">
        <v>1197.6598634630845</v>
      </c>
      <c r="O1058" s="55"/>
      <c r="P1058" s="56"/>
      <c r="Q1058" s="56"/>
    </row>
    <row r="1059" spans="1:17">
      <c r="A1059" s="27">
        <v>3519</v>
      </c>
      <c r="B1059" s="18">
        <v>3519348290</v>
      </c>
      <c r="C1059" s="28" t="s">
        <v>531</v>
      </c>
      <c r="D1059" s="18">
        <v>348</v>
      </c>
      <c r="E1059" s="28" t="s">
        <v>353</v>
      </c>
      <c r="F1059" s="18">
        <v>290</v>
      </c>
      <c r="G1059" s="28" t="s">
        <v>295</v>
      </c>
      <c r="H1059" s="49">
        <v>1</v>
      </c>
      <c r="I1059" s="29">
        <v>16274</v>
      </c>
      <c r="J1059" s="29" t="e">
        <f>VLOOKUP(F1059,'rates - 26Q3'!$F$9:$J$1062,6,FALSE)</f>
        <v>#REF!</v>
      </c>
      <c r="K1059" s="29">
        <v>1188</v>
      </c>
      <c r="L1059" s="30" t="e">
        <f t="shared" si="16"/>
        <v>#REF!</v>
      </c>
      <c r="M1059" s="53">
        <v>2274.4934876317275</v>
      </c>
      <c r="N1059" s="54">
        <v>7701.3361972406274</v>
      </c>
      <c r="O1059" s="55"/>
      <c r="P1059" s="56"/>
      <c r="Q1059" s="56"/>
    </row>
    <row r="1060" spans="1:17">
      <c r="A1060" s="27">
        <v>3519</v>
      </c>
      <c r="B1060" s="18">
        <v>3519348348</v>
      </c>
      <c r="C1060" s="28" t="s">
        <v>531</v>
      </c>
      <c r="D1060" s="18">
        <v>348</v>
      </c>
      <c r="E1060" s="28" t="s">
        <v>353</v>
      </c>
      <c r="F1060" s="18">
        <v>348</v>
      </c>
      <c r="G1060" s="28" t="s">
        <v>353</v>
      </c>
      <c r="H1060" s="49">
        <v>208</v>
      </c>
      <c r="I1060" s="29">
        <v>20120</v>
      </c>
      <c r="J1060" s="29" t="e">
        <f>VLOOKUP(F1060,'rates - 26Q3'!$F$9:$J$1062,6,FALSE)</f>
        <v>#REF!</v>
      </c>
      <c r="K1060" s="29">
        <v>1188</v>
      </c>
      <c r="L1060" s="30" t="e">
        <f t="shared" si="16"/>
        <v>#REF!</v>
      </c>
      <c r="M1060" s="53">
        <v>0</v>
      </c>
      <c r="N1060" s="54">
        <v>393.97236160236571</v>
      </c>
      <c r="O1060" s="55"/>
      <c r="P1060" s="56"/>
      <c r="Q1060" s="56"/>
    </row>
    <row r="1061" spans="1:17">
      <c r="A1061" s="27">
        <v>3519</v>
      </c>
      <c r="B1061" s="18">
        <v>3519348710</v>
      </c>
      <c r="C1061" s="28" t="s">
        <v>531</v>
      </c>
      <c r="D1061" s="18">
        <v>348</v>
      </c>
      <c r="E1061" s="28" t="s">
        <v>353</v>
      </c>
      <c r="F1061" s="18">
        <v>710</v>
      </c>
      <c r="G1061" s="28" t="s">
        <v>392</v>
      </c>
      <c r="H1061" s="49">
        <v>1</v>
      </c>
      <c r="I1061" s="29">
        <v>19047</v>
      </c>
      <c r="J1061" s="29" t="e">
        <f>VLOOKUP(F1061,'rates - 26Q3'!$F$9:$J$1062,6,FALSE)</f>
        <v>#REF!</v>
      </c>
      <c r="K1061" s="29">
        <v>1188</v>
      </c>
      <c r="L1061" s="30" t="e">
        <f t="shared" si="16"/>
        <v>#REF!</v>
      </c>
      <c r="M1061" s="53">
        <v>2829.813550460447</v>
      </c>
      <c r="N1061" s="54">
        <v>9248.1147700215479</v>
      </c>
      <c r="O1061" s="55"/>
      <c r="P1061" s="56"/>
      <c r="Q1061" s="56"/>
    </row>
    <row r="1062" spans="1:17">
      <c r="A1062" s="27">
        <v>3519</v>
      </c>
      <c r="B1062" s="18">
        <v>3519348767</v>
      </c>
      <c r="C1062" s="28" t="s">
        <v>531</v>
      </c>
      <c r="D1062" s="18">
        <v>348</v>
      </c>
      <c r="E1062" s="28" t="s">
        <v>353</v>
      </c>
      <c r="F1062" s="18">
        <v>767</v>
      </c>
      <c r="G1062" s="28" t="s">
        <v>410</v>
      </c>
      <c r="H1062" s="49">
        <v>2</v>
      </c>
      <c r="I1062" s="29">
        <v>11433</v>
      </c>
      <c r="J1062" s="29" t="e">
        <f>VLOOKUP(F1062,'rates - 26Q3'!$F$9:$J$1062,6,FALSE)</f>
        <v>#REF!</v>
      </c>
      <c r="K1062" s="29">
        <v>1188</v>
      </c>
      <c r="L1062" s="30" t="e">
        <f t="shared" si="16"/>
        <v>#REF!</v>
      </c>
      <c r="M1062" s="53">
        <v>569.90173405092719</v>
      </c>
      <c r="N1062" s="54">
        <v>2890.1455147659963</v>
      </c>
      <c r="O1062" s="55"/>
      <c r="P1062" s="56"/>
      <c r="Q1062" s="56"/>
    </row>
    <row r="1063" spans="1:17" ht="6.6" customHeight="1" thickBot="1">
      <c r="A1063" s="52"/>
      <c r="B1063" s="52"/>
      <c r="C1063" s="13"/>
      <c r="D1063" s="52"/>
      <c r="E1063" s="58"/>
      <c r="F1063" s="52"/>
      <c r="G1063" s="13"/>
      <c r="H1063" s="59"/>
      <c r="I1063" s="57"/>
      <c r="J1063" s="57"/>
      <c r="K1063" s="57"/>
      <c r="L1063" s="57"/>
      <c r="M1063" s="57"/>
      <c r="N1063" s="57"/>
      <c r="O1063" s="55"/>
      <c r="P1063" s="56"/>
      <c r="Q1063" s="56"/>
    </row>
    <row r="1064" spans="1:17" ht="15.75" thickBot="1">
      <c r="A1064" s="60">
        <v>9999</v>
      </c>
      <c r="B1064" s="61">
        <v>9999999999</v>
      </c>
      <c r="C1064" s="62" t="s">
        <v>540</v>
      </c>
      <c r="D1064" s="63"/>
      <c r="E1064" s="63" t="s">
        <v>532</v>
      </c>
      <c r="F1064" s="63" t="s">
        <v>532</v>
      </c>
      <c r="G1064" s="63" t="s">
        <v>532</v>
      </c>
      <c r="H1064" s="64">
        <f>SUM(H9:H1062)</f>
        <v>46375</v>
      </c>
      <c r="I1064" s="63">
        <f t="shared" ref="I1064:N1064" si="17">AVERAGE(I9:I1062)</f>
        <v>16035.364358124527</v>
      </c>
      <c r="J1064" s="63" t="e">
        <f t="shared" si="17"/>
        <v>#REF!</v>
      </c>
      <c r="K1064" s="63">
        <f t="shared" si="17"/>
        <v>1188</v>
      </c>
      <c r="L1064" s="65" t="e">
        <f t="shared" si="17"/>
        <v>#REF!</v>
      </c>
      <c r="M1064" s="66">
        <f t="shared" si="17"/>
        <v>2753.4497235519098</v>
      </c>
      <c r="N1064" s="67">
        <f t="shared" si="17"/>
        <v>5795.6895612558565</v>
      </c>
      <c r="O1064" s="55"/>
    </row>
    <row r="1065" spans="1:17">
      <c r="A1065" s="3" t="s">
        <v>918</v>
      </c>
      <c r="I1065" s="55"/>
      <c r="J1065" s="55"/>
      <c r="K1065" s="55"/>
      <c r="L1065" s="55"/>
      <c r="M1065" s="55"/>
      <c r="N1065" s="55"/>
      <c r="O1065" s="55"/>
    </row>
    <row r="1066" spans="1:17" hidden="1">
      <c r="A1066" s="154" t="s">
        <v>448</v>
      </c>
      <c r="B1066" s="154">
        <v>1</v>
      </c>
      <c r="C1066" s="154">
        <v>2</v>
      </c>
      <c r="D1066" s="154">
        <v>3</v>
      </c>
      <c r="E1066" s="154">
        <v>4</v>
      </c>
      <c r="F1066" s="154">
        <v>5</v>
      </c>
      <c r="G1066" s="154">
        <v>6</v>
      </c>
      <c r="H1066" s="154">
        <v>7</v>
      </c>
      <c r="I1066" s="154">
        <v>8</v>
      </c>
      <c r="J1066" s="154">
        <v>9</v>
      </c>
      <c r="K1066" s="154"/>
      <c r="L1066" s="154">
        <v>11</v>
      </c>
      <c r="M1066" s="154">
        <v>13</v>
      </c>
      <c r="N1066" s="154">
        <v>14</v>
      </c>
      <c r="O1066" s="154">
        <v>15</v>
      </c>
      <c r="P1066" s="154">
        <v>16</v>
      </c>
    </row>
    <row r="1067" spans="1:17">
      <c r="I1067" s="55"/>
      <c r="J1067" s="55"/>
      <c r="K1067" s="55"/>
      <c r="L1067" s="55"/>
      <c r="M1067" s="55"/>
      <c r="N1067" s="55"/>
      <c r="O1067" s="55"/>
    </row>
    <row r="1068" spans="1:17">
      <c r="I1068" s="55"/>
      <c r="J1068" s="55"/>
      <c r="K1068" s="55"/>
      <c r="L1068" s="55"/>
      <c r="M1068" s="55"/>
      <c r="N1068" s="55"/>
      <c r="O1068" s="55"/>
    </row>
    <row r="1069" spans="1:17">
      <c r="I1069" s="55"/>
      <c r="J1069" s="55"/>
      <c r="K1069" s="55"/>
      <c r="L1069" s="55"/>
      <c r="M1069" s="55"/>
      <c r="N1069" s="55"/>
      <c r="O1069" s="55"/>
    </row>
    <row r="1070" spans="1:17">
      <c r="I1070" s="55"/>
      <c r="J1070" s="55"/>
      <c r="K1070" s="55"/>
      <c r="L1070" s="55"/>
      <c r="M1070" s="55"/>
      <c r="N1070" s="55"/>
      <c r="O1070" s="55"/>
    </row>
    <row r="1071" spans="1:17">
      <c r="I1071" s="55"/>
      <c r="J1071" s="55"/>
      <c r="K1071" s="55"/>
      <c r="L1071" s="55"/>
      <c r="M1071" s="55"/>
      <c r="N1071" s="55"/>
      <c r="O1071" s="55"/>
    </row>
    <row r="1072" spans="1:17">
      <c r="I1072" s="55"/>
      <c r="J1072" s="55"/>
      <c r="K1072" s="55"/>
      <c r="L1072" s="55"/>
      <c r="M1072" s="55"/>
      <c r="N1072" s="55"/>
      <c r="O1072" s="55"/>
    </row>
    <row r="1073" spans="1:16">
      <c r="I1073" s="55"/>
      <c r="J1073" s="55"/>
      <c r="K1073" s="55"/>
      <c r="L1073" s="55"/>
      <c r="M1073" s="55"/>
      <c r="N1073" s="55"/>
      <c r="O1073" s="55"/>
    </row>
    <row r="1074" spans="1:16">
      <c r="I1074" s="55"/>
      <c r="J1074" s="55"/>
      <c r="K1074" s="55"/>
      <c r="L1074" s="55"/>
      <c r="M1074" s="55"/>
      <c r="N1074" s="55"/>
      <c r="O1074" s="55"/>
    </row>
    <row r="1075" spans="1:16">
      <c r="I1075" s="55"/>
      <c r="J1075" s="55"/>
      <c r="K1075" s="55"/>
      <c r="L1075" s="55"/>
      <c r="M1075" s="55"/>
      <c r="N1075" s="55"/>
      <c r="O1075" s="55"/>
    </row>
    <row r="1076" spans="1:16">
      <c r="I1076" s="55"/>
      <c r="J1076" s="55"/>
      <c r="K1076" s="55"/>
      <c r="L1076" s="55"/>
      <c r="M1076" s="55"/>
      <c r="N1076" s="55"/>
      <c r="O1076" s="55"/>
    </row>
    <row r="1077" spans="1:16">
      <c r="A1077" s="2"/>
      <c r="B1077" s="2"/>
      <c r="D1077" s="2"/>
      <c r="E1077" s="2"/>
      <c r="F1077" s="2"/>
      <c r="I1077" s="55"/>
      <c r="J1077" s="55"/>
      <c r="K1077" s="55"/>
      <c r="L1077" s="55"/>
      <c r="M1077" s="55"/>
      <c r="N1077" s="55"/>
      <c r="O1077" s="55"/>
      <c r="P1077" s="2"/>
    </row>
    <row r="1078" spans="1:16">
      <c r="A1078" s="2"/>
      <c r="B1078" s="2"/>
      <c r="D1078" s="2"/>
      <c r="E1078" s="2"/>
      <c r="F1078" s="2"/>
      <c r="I1078" s="55"/>
      <c r="J1078" s="55"/>
      <c r="K1078" s="55"/>
      <c r="L1078" s="55"/>
      <c r="M1078" s="55"/>
      <c r="N1078" s="55"/>
      <c r="O1078" s="55"/>
      <c r="P1078" s="2"/>
    </row>
    <row r="1079" spans="1:16">
      <c r="A1079" s="2"/>
      <c r="B1079" s="2"/>
      <c r="D1079" s="2"/>
      <c r="E1079" s="2"/>
      <c r="F1079" s="2"/>
      <c r="I1079" s="55"/>
      <c r="J1079" s="55"/>
      <c r="K1079" s="55"/>
      <c r="L1079" s="55"/>
      <c r="M1079" s="55"/>
      <c r="N1079" s="55"/>
      <c r="O1079" s="55"/>
      <c r="P1079" s="2"/>
    </row>
    <row r="1080" spans="1:16">
      <c r="A1080" s="2"/>
      <c r="B1080" s="2"/>
      <c r="D1080" s="2"/>
      <c r="E1080" s="2"/>
      <c r="F1080" s="2"/>
      <c r="I1080" s="55"/>
      <c r="J1080" s="55"/>
      <c r="K1080" s="55"/>
      <c r="L1080" s="55"/>
      <c r="M1080" s="55"/>
      <c r="N1080" s="55"/>
      <c r="O1080" s="55"/>
      <c r="P1080" s="2"/>
    </row>
    <row r="1081" spans="1:16">
      <c r="A1081" s="2"/>
      <c r="B1081" s="2"/>
      <c r="D1081" s="2"/>
      <c r="E1081" s="2"/>
      <c r="F1081" s="2"/>
      <c r="I1081" s="55"/>
      <c r="J1081" s="55"/>
      <c r="K1081" s="55"/>
      <c r="L1081" s="55"/>
      <c r="M1081" s="55"/>
      <c r="N1081" s="55"/>
      <c r="O1081" s="55"/>
      <c r="P1081" s="2"/>
    </row>
    <row r="1082" spans="1:16">
      <c r="A1082" s="2"/>
      <c r="B1082" s="2"/>
      <c r="D1082" s="2"/>
      <c r="E1082" s="2"/>
      <c r="F1082" s="2"/>
      <c r="I1082" s="55"/>
      <c r="J1082" s="55"/>
      <c r="K1082" s="55"/>
      <c r="L1082" s="55"/>
      <c r="M1082" s="55"/>
      <c r="N1082" s="55"/>
      <c r="O1082" s="55"/>
      <c r="P1082" s="2"/>
    </row>
    <row r="1083" spans="1:16">
      <c r="A1083" s="2"/>
      <c r="B1083" s="2"/>
      <c r="D1083" s="2"/>
      <c r="E1083" s="2"/>
      <c r="F1083" s="2"/>
      <c r="I1083" s="55"/>
      <c r="J1083" s="55"/>
      <c r="K1083" s="55"/>
      <c r="L1083" s="55"/>
      <c r="M1083" s="55"/>
      <c r="N1083" s="55"/>
      <c r="O1083" s="55"/>
      <c r="P1083" s="2"/>
    </row>
    <row r="1084" spans="1:16">
      <c r="A1084" s="2"/>
      <c r="B1084" s="2"/>
      <c r="D1084" s="2"/>
      <c r="E1084" s="2"/>
      <c r="F1084" s="2"/>
      <c r="I1084" s="55"/>
      <c r="J1084" s="55"/>
      <c r="K1084" s="55"/>
      <c r="L1084" s="55"/>
      <c r="M1084" s="55"/>
      <c r="N1084" s="55"/>
      <c r="O1084" s="55"/>
      <c r="P1084" s="2"/>
    </row>
    <row r="1085" spans="1:16">
      <c r="A1085" s="2"/>
      <c r="B1085" s="2"/>
      <c r="D1085" s="2"/>
      <c r="E1085" s="2"/>
      <c r="F1085" s="2"/>
      <c r="I1085" s="55"/>
      <c r="J1085" s="55"/>
      <c r="K1085" s="55"/>
      <c r="L1085" s="55"/>
      <c r="M1085" s="55"/>
      <c r="N1085" s="55"/>
      <c r="O1085" s="55"/>
      <c r="P1085" s="2"/>
    </row>
    <row r="1086" spans="1:16">
      <c r="A1086" s="2"/>
      <c r="B1086" s="2"/>
      <c r="D1086" s="2"/>
      <c r="E1086" s="2"/>
      <c r="F1086" s="2"/>
      <c r="I1086" s="55"/>
      <c r="J1086" s="55"/>
      <c r="K1086" s="55"/>
      <c r="L1086" s="55"/>
      <c r="M1086" s="55"/>
      <c r="N1086" s="55"/>
      <c r="O1086" s="55"/>
      <c r="P1086" s="2"/>
    </row>
    <row r="1087" spans="1:16">
      <c r="A1087" s="2"/>
      <c r="B1087" s="2"/>
      <c r="D1087" s="2"/>
      <c r="E1087" s="2"/>
      <c r="F1087" s="2"/>
      <c r="I1087" s="55"/>
      <c r="J1087" s="55"/>
      <c r="K1087" s="55"/>
      <c r="L1087" s="55"/>
      <c r="M1087" s="55"/>
      <c r="N1087" s="55"/>
      <c r="O1087" s="55"/>
      <c r="P1087" s="2"/>
    </row>
    <row r="1088" spans="1:16">
      <c r="A1088" s="2"/>
      <c r="B1088" s="2"/>
      <c r="D1088" s="2"/>
      <c r="E1088" s="2"/>
      <c r="F1088" s="2"/>
      <c r="I1088" s="55"/>
      <c r="J1088" s="55"/>
      <c r="K1088" s="55"/>
      <c r="L1088" s="55"/>
      <c r="M1088" s="55"/>
      <c r="N1088" s="55"/>
      <c r="O1088" s="55"/>
      <c r="P1088" s="2"/>
    </row>
    <row r="1089" spans="1:16">
      <c r="A1089" s="2"/>
      <c r="B1089" s="2"/>
      <c r="D1089" s="2"/>
      <c r="E1089" s="2"/>
      <c r="F1089" s="2"/>
      <c r="I1089" s="55"/>
      <c r="J1089" s="55"/>
      <c r="K1089" s="55"/>
      <c r="L1089" s="55"/>
      <c r="M1089" s="55"/>
      <c r="N1089" s="55"/>
      <c r="O1089" s="55"/>
      <c r="P1089" s="2"/>
    </row>
    <row r="1090" spans="1:16">
      <c r="A1090" s="2"/>
      <c r="B1090" s="2"/>
      <c r="D1090" s="2"/>
      <c r="E1090" s="2"/>
      <c r="F1090" s="2"/>
      <c r="I1090" s="55"/>
      <c r="J1090" s="55"/>
      <c r="K1090" s="55"/>
      <c r="L1090" s="55"/>
      <c r="M1090" s="55"/>
      <c r="N1090" s="55"/>
      <c r="O1090" s="55"/>
      <c r="P1090" s="2"/>
    </row>
    <row r="1091" spans="1:16">
      <c r="A1091" s="2"/>
      <c r="B1091" s="2"/>
      <c r="D1091" s="2"/>
      <c r="E1091" s="2"/>
      <c r="F1091" s="2"/>
      <c r="I1091" s="55"/>
      <c r="J1091" s="55"/>
      <c r="K1091" s="55"/>
      <c r="L1091" s="55"/>
      <c r="M1091" s="55"/>
      <c r="N1091" s="55"/>
      <c r="O1091" s="55"/>
      <c r="P1091" s="2"/>
    </row>
    <row r="1092" spans="1:16">
      <c r="A1092" s="2"/>
      <c r="B1092" s="2"/>
      <c r="D1092" s="2"/>
      <c r="E1092" s="2"/>
      <c r="F1092" s="2"/>
      <c r="I1092" s="55"/>
      <c r="J1092" s="55"/>
      <c r="K1092" s="55"/>
      <c r="L1092" s="55"/>
      <c r="M1092" s="55"/>
      <c r="N1092" s="55"/>
      <c r="O1092" s="55"/>
      <c r="P1092" s="2"/>
    </row>
    <row r="1093" spans="1:16">
      <c r="A1093" s="2"/>
      <c r="B1093" s="2"/>
      <c r="D1093" s="2"/>
      <c r="E1093" s="2"/>
      <c r="F1093" s="2"/>
      <c r="I1093" s="55"/>
      <c r="J1093" s="55"/>
      <c r="K1093" s="55"/>
      <c r="L1093" s="55"/>
      <c r="M1093" s="55"/>
      <c r="N1093" s="55"/>
      <c r="O1093" s="55"/>
      <c r="P1093" s="2"/>
    </row>
    <row r="1094" spans="1:16">
      <c r="A1094" s="2"/>
      <c r="B1094" s="2"/>
      <c r="D1094" s="2"/>
      <c r="E1094" s="2"/>
      <c r="F1094" s="2"/>
      <c r="I1094" s="55"/>
      <c r="J1094" s="55"/>
      <c r="K1094" s="55"/>
      <c r="L1094" s="55"/>
      <c r="M1094" s="55"/>
      <c r="N1094" s="55"/>
      <c r="O1094" s="55"/>
      <c r="P1094" s="2"/>
    </row>
    <row r="1095" spans="1:16">
      <c r="A1095" s="2"/>
      <c r="B1095" s="2"/>
      <c r="D1095" s="2"/>
      <c r="E1095" s="2"/>
      <c r="F1095" s="2"/>
      <c r="I1095" s="55"/>
      <c r="J1095" s="55"/>
      <c r="K1095" s="55"/>
      <c r="L1095" s="55"/>
      <c r="M1095" s="55"/>
      <c r="N1095" s="55"/>
      <c r="O1095" s="55"/>
      <c r="P1095" s="2"/>
    </row>
    <row r="1096" spans="1:16">
      <c r="A1096" s="2"/>
      <c r="B1096" s="2"/>
      <c r="D1096" s="2"/>
      <c r="E1096" s="2"/>
      <c r="F1096" s="2"/>
      <c r="I1096" s="55"/>
      <c r="J1096" s="55"/>
      <c r="K1096" s="55"/>
      <c r="L1096" s="55"/>
      <c r="M1096" s="55"/>
      <c r="N1096" s="55"/>
      <c r="O1096" s="55"/>
      <c r="P1096" s="2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B21B-C5F1-45BE-B679-B8EB463DDA4F}">
  <dimension ref="A1:S1332"/>
  <sheetViews>
    <sheetView showGridLines="0" workbookViewId="0">
      <pane xSplit="3" ySplit="8" topLeftCell="D794" activePane="bottomRight" state="frozen"/>
      <selection pane="topRight" activeCell="D1" sqref="D1"/>
      <selection pane="bottomLeft" activeCell="A9" sqref="A9"/>
      <selection pane="bottomRight" activeCell="H803" sqref="H803"/>
    </sheetView>
  </sheetViews>
  <sheetFormatPr defaultColWidth="9.140625" defaultRowHeight="15"/>
  <cols>
    <col min="1" max="1" width="6.5703125" style="21" customWidth="1"/>
    <col min="2" max="2" width="13.42578125" style="82" customWidth="1"/>
    <col min="3" max="3" width="32.140625" style="21" customWidth="1"/>
    <col min="4" max="4" width="8.5703125" style="89" customWidth="1"/>
    <col min="5" max="5" width="17.5703125" style="89" customWidth="1"/>
    <col min="6" max="6" width="6.7109375" style="91" customWidth="1"/>
    <col min="7" max="7" width="16.85546875" style="91" customWidth="1"/>
    <col min="8" max="8" width="10.85546875" style="21" customWidth="1"/>
    <col min="9" max="9" width="12.85546875" style="21" customWidth="1"/>
    <col min="10" max="10" width="9.85546875" style="21" customWidth="1"/>
    <col min="11" max="11" width="7.5703125" style="21" customWidth="1"/>
    <col min="12" max="12" width="11.5703125" style="21" customWidth="1"/>
    <col min="13" max="13" width="10.42578125" style="21" customWidth="1"/>
    <col min="14" max="14" width="11.42578125" style="21" customWidth="1"/>
    <col min="15" max="15" width="12" style="21" customWidth="1"/>
    <col min="16" max="16" width="1.42578125" style="21" customWidth="1"/>
    <col min="17" max="16384" width="9.140625" style="21"/>
  </cols>
  <sheetData>
    <row r="1" spans="1:19" s="138" customFormat="1" ht="22.7" customHeight="1">
      <c r="A1" s="161" t="s">
        <v>0</v>
      </c>
      <c r="B1" s="162"/>
      <c r="D1" s="163"/>
      <c r="E1" s="163"/>
      <c r="F1" s="164"/>
      <c r="G1" s="164"/>
    </row>
    <row r="2" spans="1:19" s="138" customFormat="1" ht="17.25">
      <c r="A2" s="113" t="s">
        <v>1</v>
      </c>
      <c r="B2" s="162"/>
      <c r="C2" s="165"/>
      <c r="D2" s="163"/>
      <c r="E2" s="163"/>
      <c r="F2" s="164"/>
      <c r="G2" s="164"/>
    </row>
    <row r="3" spans="1:19" s="141" customFormat="1" ht="18.75">
      <c r="A3" s="169" t="s">
        <v>558</v>
      </c>
      <c r="B3" s="166"/>
      <c r="D3" s="167"/>
      <c r="E3" s="167"/>
      <c r="F3" s="168"/>
      <c r="G3" s="168"/>
    </row>
    <row r="4" spans="1:19" hidden="1">
      <c r="D4" s="83"/>
      <c r="E4" s="83"/>
      <c r="F4" s="84"/>
      <c r="G4" s="84"/>
    </row>
    <row r="5" spans="1:19" hidden="1">
      <c r="D5" s="83"/>
      <c r="E5" s="83"/>
      <c r="F5" s="84"/>
      <c r="G5" s="84"/>
    </row>
    <row r="6" spans="1:19" hidden="1">
      <c r="D6" s="83"/>
      <c r="E6" s="83"/>
      <c r="F6" s="84"/>
      <c r="G6" s="84"/>
    </row>
    <row r="7" spans="1:19" hidden="1">
      <c r="D7" s="83"/>
      <c r="E7" s="83"/>
      <c r="F7" s="84"/>
      <c r="G7" s="84"/>
    </row>
    <row r="8" spans="1:19" ht="60.75" customHeight="1">
      <c r="A8" s="85" t="s">
        <v>452</v>
      </c>
      <c r="B8" s="86" t="s">
        <v>559</v>
      </c>
      <c r="C8" s="87" t="s">
        <v>560</v>
      </c>
      <c r="D8" s="85" t="s">
        <v>455</v>
      </c>
      <c r="E8" s="87" t="s">
        <v>456</v>
      </c>
      <c r="F8" s="85" t="s">
        <v>457</v>
      </c>
      <c r="G8" s="87" t="s">
        <v>561</v>
      </c>
      <c r="H8" s="85" t="s">
        <v>569</v>
      </c>
      <c r="I8" s="85" t="s">
        <v>564</v>
      </c>
      <c r="J8" s="85" t="s">
        <v>562</v>
      </c>
      <c r="K8" s="85" t="s">
        <v>563</v>
      </c>
      <c r="L8" s="85" t="s">
        <v>570</v>
      </c>
      <c r="M8" s="85" t="s">
        <v>562</v>
      </c>
      <c r="N8" s="85" t="s">
        <v>563</v>
      </c>
      <c r="O8" s="85" t="s">
        <v>565</v>
      </c>
    </row>
    <row r="9" spans="1:19">
      <c r="A9" s="100" t="s">
        <v>576</v>
      </c>
      <c r="B9" s="100">
        <v>409201003</v>
      </c>
      <c r="C9" s="100" t="s">
        <v>465</v>
      </c>
      <c r="D9" s="100" t="s">
        <v>577</v>
      </c>
      <c r="E9" s="100" t="s">
        <v>206</v>
      </c>
      <c r="F9" s="99" t="s">
        <v>578</v>
      </c>
      <c r="G9" s="100" t="s">
        <v>8</v>
      </c>
      <c r="H9" s="105">
        <v>1</v>
      </c>
      <c r="I9" s="101">
        <v>11037</v>
      </c>
      <c r="J9" s="101">
        <v>0</v>
      </c>
      <c r="K9" s="101">
        <v>0</v>
      </c>
      <c r="L9" s="101">
        <v>11091</v>
      </c>
      <c r="M9" s="101">
        <v>0</v>
      </c>
      <c r="N9" s="101">
        <v>0</v>
      </c>
      <c r="O9" s="108">
        <v>54</v>
      </c>
      <c r="S9" s="88"/>
    </row>
    <row r="10" spans="1:19">
      <c r="A10" s="100" t="s">
        <v>576</v>
      </c>
      <c r="B10" s="100">
        <v>409201036</v>
      </c>
      <c r="C10" s="102" t="s">
        <v>465</v>
      </c>
      <c r="D10" s="97">
        <v>201</v>
      </c>
      <c r="E10" s="102" t="s">
        <v>206</v>
      </c>
      <c r="F10" s="101">
        <v>36</v>
      </c>
      <c r="G10" s="102" t="s">
        <v>41</v>
      </c>
      <c r="H10" s="105">
        <v>1</v>
      </c>
      <c r="I10" s="101" t="s">
        <v>532</v>
      </c>
      <c r="J10" s="101">
        <v>0</v>
      </c>
      <c r="K10" s="101">
        <v>0</v>
      </c>
      <c r="L10" s="101">
        <v>14803.306169950743</v>
      </c>
      <c r="M10" s="101">
        <v>0</v>
      </c>
      <c r="N10" s="101">
        <v>0</v>
      </c>
      <c r="O10" s="108" t="s">
        <v>532</v>
      </c>
      <c r="S10" s="88"/>
    </row>
    <row r="11" spans="1:19">
      <c r="A11" s="100" t="s">
        <v>576</v>
      </c>
      <c r="B11" s="100">
        <v>409201072</v>
      </c>
      <c r="C11" s="100" t="s">
        <v>465</v>
      </c>
      <c r="D11" s="100" t="s">
        <v>577</v>
      </c>
      <c r="E11" s="100" t="s">
        <v>206</v>
      </c>
      <c r="F11" s="99" t="s">
        <v>579</v>
      </c>
      <c r="G11" s="100" t="s">
        <v>77</v>
      </c>
      <c r="H11" s="105">
        <v>0</v>
      </c>
      <c r="I11" s="101">
        <v>19153</v>
      </c>
      <c r="J11" s="101">
        <v>2</v>
      </c>
      <c r="K11" s="101">
        <v>2</v>
      </c>
      <c r="L11" s="101" t="s">
        <v>532</v>
      </c>
      <c r="M11" s="101">
        <v>0</v>
      </c>
      <c r="N11" s="101">
        <v>0</v>
      </c>
      <c r="O11" s="108" t="s">
        <v>532</v>
      </c>
      <c r="S11" s="88"/>
    </row>
    <row r="12" spans="1:19">
      <c r="A12" s="100" t="s">
        <v>576</v>
      </c>
      <c r="B12" s="100">
        <v>409201095</v>
      </c>
      <c r="C12" s="100" t="s">
        <v>465</v>
      </c>
      <c r="D12" s="100" t="s">
        <v>577</v>
      </c>
      <c r="E12" s="100" t="s">
        <v>206</v>
      </c>
      <c r="F12" s="99" t="s">
        <v>580</v>
      </c>
      <c r="G12" s="100" t="s">
        <v>100</v>
      </c>
      <c r="H12" s="105">
        <v>4</v>
      </c>
      <c r="I12" s="101">
        <v>19178</v>
      </c>
      <c r="J12" s="101">
        <v>0</v>
      </c>
      <c r="K12" s="101">
        <v>1</v>
      </c>
      <c r="L12" s="101">
        <v>22247</v>
      </c>
      <c r="M12" s="101">
        <v>2</v>
      </c>
      <c r="N12" s="101">
        <v>4</v>
      </c>
      <c r="O12" s="108">
        <v>3069</v>
      </c>
      <c r="S12" s="88"/>
    </row>
    <row r="13" spans="1:19">
      <c r="A13" s="100" t="s">
        <v>576</v>
      </c>
      <c r="B13" s="100">
        <v>409201201</v>
      </c>
      <c r="C13" s="100" t="s">
        <v>465</v>
      </c>
      <c r="D13" s="100" t="s">
        <v>577</v>
      </c>
      <c r="E13" s="100" t="s">
        <v>206</v>
      </c>
      <c r="F13" s="99" t="s">
        <v>577</v>
      </c>
      <c r="G13" s="100" t="s">
        <v>206</v>
      </c>
      <c r="H13" s="105">
        <v>1037</v>
      </c>
      <c r="I13" s="101">
        <v>18552</v>
      </c>
      <c r="J13" s="101">
        <v>295</v>
      </c>
      <c r="K13" s="101">
        <v>834</v>
      </c>
      <c r="L13" s="101">
        <v>19935</v>
      </c>
      <c r="M13" s="101">
        <v>293</v>
      </c>
      <c r="N13" s="101">
        <v>845</v>
      </c>
      <c r="O13" s="108">
        <v>1383</v>
      </c>
      <c r="S13" s="88"/>
    </row>
    <row r="14" spans="1:19">
      <c r="A14" s="100" t="s">
        <v>576</v>
      </c>
      <c r="B14" s="100">
        <v>409201331</v>
      </c>
      <c r="C14" s="100" t="s">
        <v>465</v>
      </c>
      <c r="D14" s="100" t="s">
        <v>577</v>
      </c>
      <c r="E14" s="100" t="s">
        <v>206</v>
      </c>
      <c r="F14" s="99" t="s">
        <v>581</v>
      </c>
      <c r="G14" s="100" t="s">
        <v>336</v>
      </c>
      <c r="H14" s="105">
        <v>1</v>
      </c>
      <c r="I14" s="101">
        <v>16684</v>
      </c>
      <c r="J14" s="101">
        <v>0</v>
      </c>
      <c r="K14" s="101">
        <v>2</v>
      </c>
      <c r="L14" s="101">
        <v>14189</v>
      </c>
      <c r="M14" s="101">
        <v>0</v>
      </c>
      <c r="N14" s="101">
        <v>1</v>
      </c>
      <c r="O14" s="108">
        <v>-2495</v>
      </c>
      <c r="S14" s="88"/>
    </row>
    <row r="15" spans="1:19">
      <c r="A15" s="100" t="s">
        <v>582</v>
      </c>
      <c r="B15" s="100">
        <v>410035035</v>
      </c>
      <c r="C15" s="100" t="s">
        <v>466</v>
      </c>
      <c r="D15" s="100" t="s">
        <v>583</v>
      </c>
      <c r="E15" s="100" t="s">
        <v>40</v>
      </c>
      <c r="F15" s="99" t="s">
        <v>583</v>
      </c>
      <c r="G15" s="100" t="s">
        <v>40</v>
      </c>
      <c r="H15" s="105">
        <v>669</v>
      </c>
      <c r="I15" s="101">
        <v>19286</v>
      </c>
      <c r="J15" s="101">
        <v>108</v>
      </c>
      <c r="K15" s="101">
        <v>498</v>
      </c>
      <c r="L15" s="101">
        <v>20412</v>
      </c>
      <c r="M15" s="101">
        <v>111</v>
      </c>
      <c r="N15" s="101">
        <v>504</v>
      </c>
      <c r="O15" s="108">
        <v>1126</v>
      </c>
      <c r="S15" s="88"/>
    </row>
    <row r="16" spans="1:19">
      <c r="A16" s="100" t="s">
        <v>582</v>
      </c>
      <c r="B16" s="100">
        <v>410035044</v>
      </c>
      <c r="C16" s="100" t="s">
        <v>466</v>
      </c>
      <c r="D16" s="100" t="s">
        <v>583</v>
      </c>
      <c r="E16" s="100" t="s">
        <v>40</v>
      </c>
      <c r="F16" s="99" t="s">
        <v>584</v>
      </c>
      <c r="G16" s="100" t="s">
        <v>49</v>
      </c>
      <c r="H16" s="105">
        <v>0</v>
      </c>
      <c r="I16" s="101">
        <v>12407</v>
      </c>
      <c r="J16" s="101">
        <v>0</v>
      </c>
      <c r="K16" s="101">
        <v>0</v>
      </c>
      <c r="L16" s="101" t="s">
        <v>532</v>
      </c>
      <c r="M16" s="101">
        <v>1</v>
      </c>
      <c r="N16" s="101">
        <v>0</v>
      </c>
      <c r="O16" s="108" t="s">
        <v>532</v>
      </c>
      <c r="S16" s="88"/>
    </row>
    <row r="17" spans="1:19">
      <c r="A17" s="100" t="s">
        <v>582</v>
      </c>
      <c r="B17" s="100">
        <v>410035057</v>
      </c>
      <c r="C17" s="100" t="s">
        <v>466</v>
      </c>
      <c r="D17" s="100" t="s">
        <v>583</v>
      </c>
      <c r="E17" s="100" t="s">
        <v>40</v>
      </c>
      <c r="F17" s="99" t="s">
        <v>585</v>
      </c>
      <c r="G17" s="100" t="s">
        <v>62</v>
      </c>
      <c r="H17" s="105">
        <v>311</v>
      </c>
      <c r="I17" s="101">
        <v>19746</v>
      </c>
      <c r="J17" s="101">
        <v>36</v>
      </c>
      <c r="K17" s="101">
        <v>216</v>
      </c>
      <c r="L17" s="101">
        <v>20984</v>
      </c>
      <c r="M17" s="101">
        <v>40</v>
      </c>
      <c r="N17" s="101">
        <v>213</v>
      </c>
      <c r="O17" s="108">
        <v>1238</v>
      </c>
      <c r="S17" s="88"/>
    </row>
    <row r="18" spans="1:19">
      <c r="A18" s="100" t="s">
        <v>582</v>
      </c>
      <c r="B18" s="100">
        <v>410035093</v>
      </c>
      <c r="C18" s="100" t="s">
        <v>466</v>
      </c>
      <c r="D18" s="100" t="s">
        <v>583</v>
      </c>
      <c r="E18" s="100" t="s">
        <v>40</v>
      </c>
      <c r="F18" s="99" t="s">
        <v>586</v>
      </c>
      <c r="G18" s="100" t="s">
        <v>98</v>
      </c>
      <c r="H18" s="105">
        <v>14</v>
      </c>
      <c r="I18" s="101">
        <v>20939</v>
      </c>
      <c r="J18" s="101">
        <v>2</v>
      </c>
      <c r="K18" s="101">
        <v>14</v>
      </c>
      <c r="L18" s="101">
        <v>22964</v>
      </c>
      <c r="M18" s="101">
        <v>2</v>
      </c>
      <c r="N18" s="101">
        <v>15</v>
      </c>
      <c r="O18" s="108">
        <v>2025</v>
      </c>
      <c r="S18" s="88"/>
    </row>
    <row r="19" spans="1:19">
      <c r="A19" s="100" t="s">
        <v>582</v>
      </c>
      <c r="B19" s="100">
        <v>410035153</v>
      </c>
      <c r="C19" s="100" t="s">
        <v>466</v>
      </c>
      <c r="D19" s="100" t="s">
        <v>583</v>
      </c>
      <c r="E19" s="100" t="s">
        <v>40</v>
      </c>
      <c r="F19" s="99" t="s">
        <v>587</v>
      </c>
      <c r="G19" s="100" t="s">
        <v>158</v>
      </c>
      <c r="H19" s="105">
        <v>0</v>
      </c>
      <c r="I19" s="101">
        <v>21152</v>
      </c>
      <c r="J19" s="101">
        <v>0</v>
      </c>
      <c r="K19" s="101">
        <v>2</v>
      </c>
      <c r="L19" s="101" t="s">
        <v>532</v>
      </c>
      <c r="M19" s="101">
        <v>0</v>
      </c>
      <c r="N19" s="101">
        <v>3</v>
      </c>
      <c r="O19" s="108" t="s">
        <v>532</v>
      </c>
      <c r="S19" s="88"/>
    </row>
    <row r="20" spans="1:19">
      <c r="A20" s="100" t="s">
        <v>582</v>
      </c>
      <c r="B20" s="100">
        <v>410035160</v>
      </c>
      <c r="C20" s="100" t="s">
        <v>466</v>
      </c>
      <c r="D20" s="100" t="s">
        <v>583</v>
      </c>
      <c r="E20" s="100" t="s">
        <v>40</v>
      </c>
      <c r="F20" s="99" t="s">
        <v>588</v>
      </c>
      <c r="G20" s="100" t="s">
        <v>165</v>
      </c>
      <c r="H20" s="105">
        <v>0</v>
      </c>
      <c r="I20" s="101">
        <v>13434</v>
      </c>
      <c r="J20" s="101">
        <v>0</v>
      </c>
      <c r="K20" s="101">
        <v>0</v>
      </c>
      <c r="L20" s="101" t="s">
        <v>532</v>
      </c>
      <c r="M20" s="101">
        <v>0</v>
      </c>
      <c r="N20" s="101">
        <v>0</v>
      </c>
      <c r="O20" s="108" t="s">
        <v>532</v>
      </c>
      <c r="S20" s="88"/>
    </row>
    <row r="21" spans="1:19">
      <c r="A21" s="100" t="s">
        <v>582</v>
      </c>
      <c r="B21" s="100">
        <v>410035163</v>
      </c>
      <c r="C21" s="100" t="s">
        <v>466</v>
      </c>
      <c r="D21" s="100" t="s">
        <v>583</v>
      </c>
      <c r="E21" s="100" t="s">
        <v>40</v>
      </c>
      <c r="F21" s="99" t="s">
        <v>589</v>
      </c>
      <c r="G21" s="100" t="s">
        <v>168</v>
      </c>
      <c r="H21" s="105">
        <v>36</v>
      </c>
      <c r="I21" s="101">
        <v>19885</v>
      </c>
      <c r="J21" s="101">
        <v>2</v>
      </c>
      <c r="K21" s="101">
        <v>27</v>
      </c>
      <c r="L21" s="101">
        <v>20359</v>
      </c>
      <c r="M21" s="101">
        <v>3</v>
      </c>
      <c r="N21" s="101">
        <v>25</v>
      </c>
      <c r="O21" s="108">
        <v>474</v>
      </c>
      <c r="S21" s="88"/>
    </row>
    <row r="22" spans="1:19">
      <c r="A22" s="100" t="s">
        <v>582</v>
      </c>
      <c r="B22" s="100">
        <v>410035165</v>
      </c>
      <c r="C22" s="100" t="s">
        <v>466</v>
      </c>
      <c r="D22" s="100" t="s">
        <v>583</v>
      </c>
      <c r="E22" s="100" t="s">
        <v>40</v>
      </c>
      <c r="F22" s="99" t="s">
        <v>590</v>
      </c>
      <c r="G22" s="100" t="s">
        <v>170</v>
      </c>
      <c r="H22" s="105">
        <v>8</v>
      </c>
      <c r="I22" s="101">
        <v>19462</v>
      </c>
      <c r="J22" s="101">
        <v>0</v>
      </c>
      <c r="K22" s="101">
        <v>6</v>
      </c>
      <c r="L22" s="101">
        <v>17763</v>
      </c>
      <c r="M22" s="101">
        <v>0</v>
      </c>
      <c r="N22" s="101">
        <v>4</v>
      </c>
      <c r="O22" s="108">
        <v>-1699</v>
      </c>
      <c r="S22" s="88"/>
    </row>
    <row r="23" spans="1:19">
      <c r="A23" s="100" t="s">
        <v>582</v>
      </c>
      <c r="B23" s="100">
        <v>410035176</v>
      </c>
      <c r="C23" s="100" t="s">
        <v>466</v>
      </c>
      <c r="D23" s="100" t="s">
        <v>583</v>
      </c>
      <c r="E23" s="100" t="s">
        <v>40</v>
      </c>
      <c r="F23" s="99" t="s">
        <v>591</v>
      </c>
      <c r="G23" s="100" t="s">
        <v>181</v>
      </c>
      <c r="H23" s="105">
        <v>2</v>
      </c>
      <c r="I23" s="101">
        <v>20196</v>
      </c>
      <c r="J23" s="101">
        <v>0</v>
      </c>
      <c r="K23" s="101">
        <v>1</v>
      </c>
      <c r="L23" s="101">
        <v>21085</v>
      </c>
      <c r="M23" s="101">
        <v>0</v>
      </c>
      <c r="N23" s="101">
        <v>1</v>
      </c>
      <c r="O23" s="108">
        <v>889</v>
      </c>
      <c r="S23" s="88"/>
    </row>
    <row r="24" spans="1:19">
      <c r="A24" s="100" t="s">
        <v>582</v>
      </c>
      <c r="B24" s="100">
        <v>410035229</v>
      </c>
      <c r="C24" s="100" t="s">
        <v>466</v>
      </c>
      <c r="D24" s="100" t="s">
        <v>583</v>
      </c>
      <c r="E24" s="100" t="s">
        <v>40</v>
      </c>
      <c r="F24" s="99" t="s">
        <v>592</v>
      </c>
      <c r="G24" s="100" t="s">
        <v>234</v>
      </c>
      <c r="H24" s="105">
        <v>1</v>
      </c>
      <c r="I24" s="101">
        <v>13434</v>
      </c>
      <c r="J24" s="101">
        <v>0</v>
      </c>
      <c r="K24" s="101">
        <v>0</v>
      </c>
      <c r="L24" s="101">
        <v>13846</v>
      </c>
      <c r="M24" s="101">
        <v>0</v>
      </c>
      <c r="N24" s="101">
        <v>0</v>
      </c>
      <c r="O24" s="108">
        <v>412</v>
      </c>
      <c r="S24" s="88"/>
    </row>
    <row r="25" spans="1:19">
      <c r="A25" s="100" t="s">
        <v>582</v>
      </c>
      <c r="B25" s="100">
        <v>410035244</v>
      </c>
      <c r="C25" s="100" t="s">
        <v>466</v>
      </c>
      <c r="D25" s="100" t="s">
        <v>583</v>
      </c>
      <c r="E25" s="100" t="s">
        <v>40</v>
      </c>
      <c r="F25" s="99" t="s">
        <v>593</v>
      </c>
      <c r="G25" s="100" t="s">
        <v>249</v>
      </c>
      <c r="H25" s="105">
        <v>2</v>
      </c>
      <c r="I25" s="101">
        <v>17293</v>
      </c>
      <c r="J25" s="101">
        <v>0</v>
      </c>
      <c r="K25" s="101">
        <v>1</v>
      </c>
      <c r="L25" s="101">
        <v>16466</v>
      </c>
      <c r="M25" s="101">
        <v>0</v>
      </c>
      <c r="N25" s="101">
        <v>2</v>
      </c>
      <c r="O25" s="108">
        <v>-827</v>
      </c>
      <c r="S25" s="88"/>
    </row>
    <row r="26" spans="1:19">
      <c r="A26" s="100" t="s">
        <v>582</v>
      </c>
      <c r="B26" s="100">
        <v>410035248</v>
      </c>
      <c r="C26" s="100" t="s">
        <v>466</v>
      </c>
      <c r="D26" s="100" t="s">
        <v>583</v>
      </c>
      <c r="E26" s="100" t="s">
        <v>40</v>
      </c>
      <c r="F26" s="99" t="s">
        <v>594</v>
      </c>
      <c r="G26" s="100" t="s">
        <v>253</v>
      </c>
      <c r="H26" s="105">
        <v>81</v>
      </c>
      <c r="I26" s="101">
        <v>17980</v>
      </c>
      <c r="J26" s="101">
        <v>9</v>
      </c>
      <c r="K26" s="101">
        <v>40</v>
      </c>
      <c r="L26" s="101">
        <v>19514</v>
      </c>
      <c r="M26" s="101">
        <v>9</v>
      </c>
      <c r="N26" s="101">
        <v>50</v>
      </c>
      <c r="O26" s="108">
        <v>1534</v>
      </c>
      <c r="S26" s="88"/>
    </row>
    <row r="27" spans="1:19">
      <c r="A27" s="100" t="s">
        <v>582</v>
      </c>
      <c r="B27" s="100">
        <v>410035262</v>
      </c>
      <c r="C27" s="100" t="s">
        <v>466</v>
      </c>
      <c r="D27" s="100" t="s">
        <v>583</v>
      </c>
      <c r="E27" s="100" t="s">
        <v>40</v>
      </c>
      <c r="F27" s="99" t="s">
        <v>595</v>
      </c>
      <c r="G27" s="100" t="s">
        <v>267</v>
      </c>
      <c r="H27" s="105">
        <v>4</v>
      </c>
      <c r="I27" s="101">
        <v>15244</v>
      </c>
      <c r="J27" s="101">
        <v>0</v>
      </c>
      <c r="K27" s="101">
        <v>1</v>
      </c>
      <c r="L27" s="101">
        <v>15943</v>
      </c>
      <c r="M27" s="101">
        <v>0</v>
      </c>
      <c r="N27" s="101">
        <v>1</v>
      </c>
      <c r="O27" s="108">
        <v>699</v>
      </c>
      <c r="S27" s="88"/>
    </row>
    <row r="28" spans="1:19">
      <c r="A28" s="100" t="s">
        <v>582</v>
      </c>
      <c r="B28" s="100">
        <v>410035346</v>
      </c>
      <c r="C28" s="100" t="s">
        <v>466</v>
      </c>
      <c r="D28" s="100" t="s">
        <v>583</v>
      </c>
      <c r="E28" s="100" t="s">
        <v>40</v>
      </c>
      <c r="F28" s="99" t="s">
        <v>596</v>
      </c>
      <c r="G28" s="100" t="s">
        <v>351</v>
      </c>
      <c r="H28" s="105">
        <v>17</v>
      </c>
      <c r="I28" s="101">
        <v>15840</v>
      </c>
      <c r="J28" s="101">
        <v>0</v>
      </c>
      <c r="K28" s="101">
        <v>8</v>
      </c>
      <c r="L28" s="101">
        <v>18158</v>
      </c>
      <c r="M28" s="101">
        <v>3</v>
      </c>
      <c r="N28" s="101">
        <v>11</v>
      </c>
      <c r="O28" s="108">
        <v>2318</v>
      </c>
      <c r="S28" s="88"/>
    </row>
    <row r="29" spans="1:19">
      <c r="A29" s="100" t="s">
        <v>582</v>
      </c>
      <c r="B29" s="100">
        <v>410057035</v>
      </c>
      <c r="C29" s="100" t="s">
        <v>466</v>
      </c>
      <c r="D29" s="100" t="s">
        <v>585</v>
      </c>
      <c r="E29" s="100" t="s">
        <v>62</v>
      </c>
      <c r="F29" s="99" t="s">
        <v>583</v>
      </c>
      <c r="G29" s="100" t="s">
        <v>40</v>
      </c>
      <c r="H29" s="105">
        <v>7</v>
      </c>
      <c r="I29" s="101">
        <v>19540</v>
      </c>
      <c r="J29" s="101">
        <v>4</v>
      </c>
      <c r="K29" s="101">
        <v>9</v>
      </c>
      <c r="L29" s="101">
        <v>18231</v>
      </c>
      <c r="M29" s="101">
        <v>2</v>
      </c>
      <c r="N29" s="101">
        <v>6</v>
      </c>
      <c r="O29" s="108">
        <v>-1309</v>
      </c>
      <c r="S29" s="88"/>
    </row>
    <row r="30" spans="1:19">
      <c r="A30" s="100" t="s">
        <v>582</v>
      </c>
      <c r="B30" s="100">
        <v>410057057</v>
      </c>
      <c r="C30" s="100" t="s">
        <v>466</v>
      </c>
      <c r="D30" s="100" t="s">
        <v>585</v>
      </c>
      <c r="E30" s="100" t="s">
        <v>62</v>
      </c>
      <c r="F30" s="99" t="s">
        <v>585</v>
      </c>
      <c r="G30" s="100" t="s">
        <v>62</v>
      </c>
      <c r="H30" s="105">
        <v>201</v>
      </c>
      <c r="I30" s="101">
        <v>18562</v>
      </c>
      <c r="J30" s="101">
        <v>39</v>
      </c>
      <c r="K30" s="101">
        <v>150</v>
      </c>
      <c r="L30" s="101">
        <v>19922</v>
      </c>
      <c r="M30" s="101">
        <v>39</v>
      </c>
      <c r="N30" s="101">
        <v>155</v>
      </c>
      <c r="O30" s="108">
        <v>1360</v>
      </c>
      <c r="S30" s="88"/>
    </row>
    <row r="31" spans="1:19">
      <c r="A31" s="100" t="s">
        <v>582</v>
      </c>
      <c r="B31" s="100">
        <v>410057093</v>
      </c>
      <c r="C31" s="100" t="s">
        <v>466</v>
      </c>
      <c r="D31" s="100" t="s">
        <v>585</v>
      </c>
      <c r="E31" s="100" t="s">
        <v>62</v>
      </c>
      <c r="F31" s="99" t="s">
        <v>586</v>
      </c>
      <c r="G31" s="100" t="s">
        <v>98</v>
      </c>
      <c r="H31" s="105">
        <v>7</v>
      </c>
      <c r="I31" s="101">
        <v>16793</v>
      </c>
      <c r="J31" s="101">
        <v>1</v>
      </c>
      <c r="K31" s="101">
        <v>6</v>
      </c>
      <c r="L31" s="101">
        <v>15451</v>
      </c>
      <c r="M31" s="101">
        <v>0</v>
      </c>
      <c r="N31" s="101">
        <v>4</v>
      </c>
      <c r="O31" s="108">
        <v>-1342</v>
      </c>
      <c r="S31" s="88"/>
    </row>
    <row r="32" spans="1:19">
      <c r="A32" s="100" t="s">
        <v>582</v>
      </c>
      <c r="B32" s="100">
        <v>410057160</v>
      </c>
      <c r="C32" s="100" t="s">
        <v>466</v>
      </c>
      <c r="D32" s="100" t="s">
        <v>585</v>
      </c>
      <c r="E32" s="100" t="s">
        <v>62</v>
      </c>
      <c r="F32" s="99" t="s">
        <v>588</v>
      </c>
      <c r="G32" s="100" t="s">
        <v>165</v>
      </c>
      <c r="H32" s="105">
        <v>0</v>
      </c>
      <c r="I32" s="101">
        <v>10993</v>
      </c>
      <c r="J32" s="101">
        <v>0</v>
      </c>
      <c r="K32" s="101">
        <v>0</v>
      </c>
      <c r="L32" s="101" t="s">
        <v>532</v>
      </c>
      <c r="M32" s="101">
        <v>0</v>
      </c>
      <c r="N32" s="101">
        <v>0</v>
      </c>
      <c r="O32" s="108" t="s">
        <v>532</v>
      </c>
      <c r="S32" s="88"/>
    </row>
    <row r="33" spans="1:19">
      <c r="A33" s="100" t="s">
        <v>582</v>
      </c>
      <c r="B33" s="100">
        <v>410057163</v>
      </c>
      <c r="C33" s="100" t="s">
        <v>466</v>
      </c>
      <c r="D33" s="100" t="s">
        <v>585</v>
      </c>
      <c r="E33" s="100" t="s">
        <v>62</v>
      </c>
      <c r="F33" s="99" t="s">
        <v>589</v>
      </c>
      <c r="G33" s="100" t="s">
        <v>168</v>
      </c>
      <c r="H33" s="105">
        <v>4</v>
      </c>
      <c r="I33" s="101">
        <v>15052</v>
      </c>
      <c r="J33" s="101">
        <v>0</v>
      </c>
      <c r="K33" s="101">
        <v>1</v>
      </c>
      <c r="L33" s="101">
        <v>15906</v>
      </c>
      <c r="M33" s="101">
        <v>0</v>
      </c>
      <c r="N33" s="101">
        <v>1</v>
      </c>
      <c r="O33" s="108">
        <v>854</v>
      </c>
      <c r="S33" s="88"/>
    </row>
    <row r="34" spans="1:19">
      <c r="A34" s="100" t="s">
        <v>582</v>
      </c>
      <c r="B34" s="100">
        <v>410057248</v>
      </c>
      <c r="C34" s="100" t="s">
        <v>466</v>
      </c>
      <c r="D34" s="100" t="s">
        <v>585</v>
      </c>
      <c r="E34" s="100" t="s">
        <v>62</v>
      </c>
      <c r="F34" s="99" t="s">
        <v>594</v>
      </c>
      <c r="G34" s="100" t="s">
        <v>253</v>
      </c>
      <c r="H34" s="105">
        <v>11</v>
      </c>
      <c r="I34" s="101">
        <v>18396</v>
      </c>
      <c r="J34" s="101">
        <v>1</v>
      </c>
      <c r="K34" s="101">
        <v>15</v>
      </c>
      <c r="L34" s="101">
        <v>18090</v>
      </c>
      <c r="M34" s="101">
        <v>1</v>
      </c>
      <c r="N34" s="101">
        <v>10</v>
      </c>
      <c r="O34" s="108">
        <v>-306</v>
      </c>
      <c r="S34" s="88"/>
    </row>
    <row r="35" spans="1:19">
      <c r="A35" s="100" t="s">
        <v>582</v>
      </c>
      <c r="B35" s="100">
        <v>410057336</v>
      </c>
      <c r="C35" s="102" t="s">
        <v>466</v>
      </c>
      <c r="D35" s="97">
        <v>57</v>
      </c>
      <c r="E35" s="102" t="s">
        <v>62</v>
      </c>
      <c r="F35" s="101">
        <v>336</v>
      </c>
      <c r="G35" s="102" t="s">
        <v>341</v>
      </c>
      <c r="H35" s="105">
        <v>1</v>
      </c>
      <c r="I35" s="101" t="s">
        <v>532</v>
      </c>
      <c r="J35" s="101">
        <v>0</v>
      </c>
      <c r="K35" s="101">
        <v>0</v>
      </c>
      <c r="L35" s="101">
        <v>16410.426652716051</v>
      </c>
      <c r="M35" s="101">
        <v>0</v>
      </c>
      <c r="N35" s="101">
        <v>0</v>
      </c>
      <c r="O35" s="108" t="s">
        <v>532</v>
      </c>
      <c r="S35" s="88"/>
    </row>
    <row r="36" spans="1:19">
      <c r="A36" s="100" t="s">
        <v>597</v>
      </c>
      <c r="B36" s="100">
        <v>412035018</v>
      </c>
      <c r="C36" s="100" t="s">
        <v>467</v>
      </c>
      <c r="D36" s="100" t="s">
        <v>583</v>
      </c>
      <c r="E36" s="100" t="s">
        <v>40</v>
      </c>
      <c r="F36" s="99" t="s">
        <v>598</v>
      </c>
      <c r="G36" s="100" t="s">
        <v>23</v>
      </c>
      <c r="H36" s="105">
        <v>1</v>
      </c>
      <c r="I36" s="101" t="s">
        <v>532</v>
      </c>
      <c r="J36" s="101">
        <v>0</v>
      </c>
      <c r="K36" s="101">
        <v>0</v>
      </c>
      <c r="L36" s="101">
        <v>11796</v>
      </c>
      <c r="M36" s="101">
        <v>0</v>
      </c>
      <c r="N36" s="101">
        <v>0</v>
      </c>
      <c r="O36" s="108" t="s">
        <v>532</v>
      </c>
      <c r="S36" s="88"/>
    </row>
    <row r="37" spans="1:19">
      <c r="A37" s="100" t="s">
        <v>597</v>
      </c>
      <c r="B37" s="100">
        <v>412035035</v>
      </c>
      <c r="C37" s="100" t="s">
        <v>467</v>
      </c>
      <c r="D37" s="100" t="s">
        <v>583</v>
      </c>
      <c r="E37" s="100" t="s">
        <v>40</v>
      </c>
      <c r="F37" s="99" t="s">
        <v>583</v>
      </c>
      <c r="G37" s="100" t="s">
        <v>40</v>
      </c>
      <c r="H37" s="105">
        <v>463</v>
      </c>
      <c r="I37" s="101">
        <v>18913</v>
      </c>
      <c r="J37" s="101">
        <v>47</v>
      </c>
      <c r="K37" s="101">
        <v>286</v>
      </c>
      <c r="L37" s="101">
        <v>20301</v>
      </c>
      <c r="M37" s="101">
        <v>61</v>
      </c>
      <c r="N37" s="101">
        <v>353</v>
      </c>
      <c r="O37" s="108">
        <v>1388</v>
      </c>
      <c r="S37" s="88"/>
    </row>
    <row r="38" spans="1:19">
      <c r="A38" s="100" t="s">
        <v>597</v>
      </c>
      <c r="B38" s="100">
        <v>412035044</v>
      </c>
      <c r="C38" s="100" t="s">
        <v>467</v>
      </c>
      <c r="D38" s="100" t="s">
        <v>583</v>
      </c>
      <c r="E38" s="100" t="s">
        <v>40</v>
      </c>
      <c r="F38" s="99" t="s">
        <v>584</v>
      </c>
      <c r="G38" s="100" t="s">
        <v>49</v>
      </c>
      <c r="H38" s="105">
        <v>8</v>
      </c>
      <c r="I38" s="101">
        <v>17269</v>
      </c>
      <c r="J38" s="101">
        <v>2</v>
      </c>
      <c r="K38" s="101">
        <v>7</v>
      </c>
      <c r="L38" s="101">
        <v>18138</v>
      </c>
      <c r="M38" s="101">
        <v>3</v>
      </c>
      <c r="N38" s="101">
        <v>8</v>
      </c>
      <c r="O38" s="108">
        <v>869</v>
      </c>
      <c r="S38" s="88"/>
    </row>
    <row r="39" spans="1:19">
      <c r="A39" s="100" t="s">
        <v>597</v>
      </c>
      <c r="B39" s="100">
        <v>412035046</v>
      </c>
      <c r="C39" s="100" t="s">
        <v>467</v>
      </c>
      <c r="D39" s="100" t="s">
        <v>583</v>
      </c>
      <c r="E39" s="100" t="s">
        <v>40</v>
      </c>
      <c r="F39" s="99" t="s">
        <v>599</v>
      </c>
      <c r="G39" s="100" t="s">
        <v>51</v>
      </c>
      <c r="H39" s="105">
        <v>1</v>
      </c>
      <c r="I39" s="101" t="s">
        <v>532</v>
      </c>
      <c r="J39" s="101">
        <v>0</v>
      </c>
      <c r="K39" s="101">
        <v>0</v>
      </c>
      <c r="L39" s="101">
        <v>16784</v>
      </c>
      <c r="M39" s="101">
        <v>0</v>
      </c>
      <c r="N39" s="101">
        <v>1</v>
      </c>
      <c r="O39" s="108" t="s">
        <v>532</v>
      </c>
      <c r="S39" s="88"/>
    </row>
    <row r="40" spans="1:19">
      <c r="A40" s="100" t="s">
        <v>597</v>
      </c>
      <c r="B40" s="100">
        <v>412035050</v>
      </c>
      <c r="C40" s="100" t="s">
        <v>467</v>
      </c>
      <c r="D40" s="100" t="s">
        <v>583</v>
      </c>
      <c r="E40" s="100" t="s">
        <v>40</v>
      </c>
      <c r="F40" s="99" t="s">
        <v>600</v>
      </c>
      <c r="G40" s="100" t="s">
        <v>55</v>
      </c>
      <c r="H40" s="105">
        <v>0</v>
      </c>
      <c r="I40" s="101">
        <v>19393</v>
      </c>
      <c r="J40" s="101">
        <v>1</v>
      </c>
      <c r="K40" s="101">
        <v>2</v>
      </c>
      <c r="L40" s="101" t="s">
        <v>532</v>
      </c>
      <c r="M40" s="101">
        <v>0</v>
      </c>
      <c r="N40" s="101">
        <v>1</v>
      </c>
      <c r="O40" s="108" t="s">
        <v>532</v>
      </c>
      <c r="S40" s="88"/>
    </row>
    <row r="41" spans="1:19">
      <c r="A41" s="100" t="s">
        <v>597</v>
      </c>
      <c r="B41" s="100">
        <v>412035073</v>
      </c>
      <c r="C41" s="100" t="s">
        <v>467</v>
      </c>
      <c r="D41" s="100" t="s">
        <v>583</v>
      </c>
      <c r="E41" s="100" t="s">
        <v>40</v>
      </c>
      <c r="F41" s="99" t="s">
        <v>601</v>
      </c>
      <c r="G41" s="100" t="s">
        <v>78</v>
      </c>
      <c r="H41" s="105">
        <v>3</v>
      </c>
      <c r="I41" s="101">
        <v>19407</v>
      </c>
      <c r="J41" s="101">
        <v>2</v>
      </c>
      <c r="K41" s="101">
        <v>3</v>
      </c>
      <c r="L41" s="101">
        <v>20121</v>
      </c>
      <c r="M41" s="101">
        <v>2</v>
      </c>
      <c r="N41" s="101">
        <v>3</v>
      </c>
      <c r="O41" s="108">
        <v>714</v>
      </c>
      <c r="S41" s="88"/>
    </row>
    <row r="42" spans="1:19">
      <c r="A42" s="100" t="s">
        <v>597</v>
      </c>
      <c r="B42" s="100">
        <v>412035088</v>
      </c>
      <c r="C42" s="102" t="s">
        <v>467</v>
      </c>
      <c r="D42" s="97">
        <v>35</v>
      </c>
      <c r="E42" s="102" t="s">
        <v>40</v>
      </c>
      <c r="F42" s="101">
        <v>88</v>
      </c>
      <c r="G42" s="102" t="s">
        <v>93</v>
      </c>
      <c r="H42" s="105">
        <v>1</v>
      </c>
      <c r="I42" s="101" t="s">
        <v>532</v>
      </c>
      <c r="J42" s="101">
        <v>0</v>
      </c>
      <c r="K42" s="101">
        <v>0</v>
      </c>
      <c r="L42" s="101">
        <v>13522.748360704687</v>
      </c>
      <c r="M42" s="101">
        <v>0</v>
      </c>
      <c r="N42" s="101">
        <v>0</v>
      </c>
      <c r="O42" s="108" t="s">
        <v>532</v>
      </c>
      <c r="S42" s="88"/>
    </row>
    <row r="43" spans="1:19">
      <c r="A43" s="100" t="s">
        <v>597</v>
      </c>
      <c r="B43" s="100">
        <v>412035095</v>
      </c>
      <c r="C43" s="100" t="s">
        <v>467</v>
      </c>
      <c r="D43" s="100" t="s">
        <v>583</v>
      </c>
      <c r="E43" s="100" t="s">
        <v>40</v>
      </c>
      <c r="F43" s="99" t="s">
        <v>580</v>
      </c>
      <c r="G43" s="100" t="s">
        <v>100</v>
      </c>
      <c r="H43" s="105">
        <v>0</v>
      </c>
      <c r="I43" s="101">
        <v>22607</v>
      </c>
      <c r="J43" s="101">
        <v>0</v>
      </c>
      <c r="K43" s="101">
        <v>1</v>
      </c>
      <c r="L43" s="101" t="s">
        <v>532</v>
      </c>
      <c r="M43" s="101">
        <v>0</v>
      </c>
      <c r="N43" s="101">
        <v>1</v>
      </c>
      <c r="O43" s="108" t="s">
        <v>532</v>
      </c>
      <c r="S43" s="88"/>
    </row>
    <row r="44" spans="1:19">
      <c r="A44" s="100" t="s">
        <v>597</v>
      </c>
      <c r="B44" s="100">
        <v>412035100</v>
      </c>
      <c r="C44" s="102" t="s">
        <v>467</v>
      </c>
      <c r="D44" s="97">
        <v>35</v>
      </c>
      <c r="E44" s="102" t="s">
        <v>40</v>
      </c>
      <c r="F44" s="101">
        <v>100</v>
      </c>
      <c r="G44" s="102" t="s">
        <v>105</v>
      </c>
      <c r="H44" s="105">
        <v>1</v>
      </c>
      <c r="I44" s="101" t="s">
        <v>532</v>
      </c>
      <c r="J44" s="101">
        <v>0</v>
      </c>
      <c r="K44" s="101">
        <v>0</v>
      </c>
      <c r="L44" s="101">
        <v>18250.951534425098</v>
      </c>
      <c r="M44" s="101">
        <v>0</v>
      </c>
      <c r="N44" s="101">
        <v>0</v>
      </c>
      <c r="O44" s="108" t="s">
        <v>532</v>
      </c>
      <c r="S44" s="88"/>
    </row>
    <row r="45" spans="1:19">
      <c r="A45" s="100" t="s">
        <v>597</v>
      </c>
      <c r="B45" s="100">
        <v>412035189</v>
      </c>
      <c r="C45" s="100" t="s">
        <v>467</v>
      </c>
      <c r="D45" s="100" t="s">
        <v>583</v>
      </c>
      <c r="E45" s="100" t="s">
        <v>40</v>
      </c>
      <c r="F45" s="99" t="s">
        <v>602</v>
      </c>
      <c r="G45" s="100" t="s">
        <v>194</v>
      </c>
      <c r="H45" s="105">
        <v>4</v>
      </c>
      <c r="I45" s="101">
        <v>17851</v>
      </c>
      <c r="J45" s="101">
        <v>1</v>
      </c>
      <c r="K45" s="101">
        <v>2</v>
      </c>
      <c r="L45" s="101">
        <v>17904</v>
      </c>
      <c r="M45" s="101">
        <v>1</v>
      </c>
      <c r="N45" s="101">
        <v>3</v>
      </c>
      <c r="O45" s="108">
        <v>53</v>
      </c>
      <c r="S45" s="88"/>
    </row>
    <row r="46" spans="1:19">
      <c r="A46" s="100" t="s">
        <v>597</v>
      </c>
      <c r="B46" s="100">
        <v>412035199</v>
      </c>
      <c r="C46" s="102" t="s">
        <v>467</v>
      </c>
      <c r="D46" s="97">
        <v>35</v>
      </c>
      <c r="E46" s="102" t="s">
        <v>40</v>
      </c>
      <c r="F46" s="101">
        <v>199</v>
      </c>
      <c r="G46" s="102" t="s">
        <v>204</v>
      </c>
      <c r="H46" s="105">
        <v>1</v>
      </c>
      <c r="I46" s="101" t="s">
        <v>532</v>
      </c>
      <c r="J46" s="101">
        <v>0</v>
      </c>
      <c r="K46" s="101">
        <v>0</v>
      </c>
      <c r="L46" s="101">
        <v>13510.509526206772</v>
      </c>
      <c r="M46" s="101">
        <v>0</v>
      </c>
      <c r="N46" s="101">
        <v>0</v>
      </c>
      <c r="O46" s="108" t="s">
        <v>532</v>
      </c>
      <c r="S46" s="88"/>
    </row>
    <row r="47" spans="1:19">
      <c r="A47" s="100" t="s">
        <v>597</v>
      </c>
      <c r="B47" s="100">
        <v>412035207</v>
      </c>
      <c r="C47" s="100" t="s">
        <v>467</v>
      </c>
      <c r="D47" s="100" t="s">
        <v>583</v>
      </c>
      <c r="E47" s="100" t="s">
        <v>40</v>
      </c>
      <c r="F47" s="99" t="s">
        <v>603</v>
      </c>
      <c r="G47" s="100" t="s">
        <v>212</v>
      </c>
      <c r="H47" s="105">
        <v>0</v>
      </c>
      <c r="I47" s="101">
        <v>16240</v>
      </c>
      <c r="J47" s="101">
        <v>0</v>
      </c>
      <c r="K47" s="101">
        <v>1</v>
      </c>
      <c r="L47" s="101" t="s">
        <v>532</v>
      </c>
      <c r="M47" s="101">
        <v>0</v>
      </c>
      <c r="N47" s="101">
        <v>0</v>
      </c>
      <c r="O47" s="108" t="s">
        <v>532</v>
      </c>
      <c r="S47" s="88"/>
    </row>
    <row r="48" spans="1:19">
      <c r="A48" s="100" t="s">
        <v>597</v>
      </c>
      <c r="B48" s="100">
        <v>412035220</v>
      </c>
      <c r="C48" s="100" t="s">
        <v>467</v>
      </c>
      <c r="D48" s="100" t="s">
        <v>583</v>
      </c>
      <c r="E48" s="100" t="s">
        <v>40</v>
      </c>
      <c r="F48" s="99" t="s">
        <v>604</v>
      </c>
      <c r="G48" s="100" t="s">
        <v>225</v>
      </c>
      <c r="H48" s="105">
        <v>4</v>
      </c>
      <c r="I48" s="101">
        <v>18655</v>
      </c>
      <c r="J48" s="101">
        <v>0</v>
      </c>
      <c r="K48" s="101">
        <v>4</v>
      </c>
      <c r="L48" s="101">
        <v>20059</v>
      </c>
      <c r="M48" s="101">
        <v>0</v>
      </c>
      <c r="N48" s="101">
        <v>2</v>
      </c>
      <c r="O48" s="108">
        <v>1404</v>
      </c>
      <c r="S48" s="88"/>
    </row>
    <row r="49" spans="1:19">
      <c r="A49" s="100" t="s">
        <v>597</v>
      </c>
      <c r="B49" s="100">
        <v>412035238</v>
      </c>
      <c r="C49" s="102" t="s">
        <v>467</v>
      </c>
      <c r="D49" s="97">
        <v>35</v>
      </c>
      <c r="E49" s="102" t="s">
        <v>40</v>
      </c>
      <c r="F49" s="101">
        <v>238</v>
      </c>
      <c r="G49" s="102" t="s">
        <v>243</v>
      </c>
      <c r="H49" s="105">
        <v>1</v>
      </c>
      <c r="I49" s="101" t="s">
        <v>532</v>
      </c>
      <c r="J49" s="101">
        <v>0</v>
      </c>
      <c r="K49" s="101">
        <v>0</v>
      </c>
      <c r="L49" s="101">
        <v>14335.41813846154</v>
      </c>
      <c r="M49" s="101">
        <v>0</v>
      </c>
      <c r="N49" s="101">
        <v>0</v>
      </c>
      <c r="O49" s="108" t="s">
        <v>532</v>
      </c>
      <c r="S49" s="88"/>
    </row>
    <row r="50" spans="1:19">
      <c r="A50" s="100" t="s">
        <v>597</v>
      </c>
      <c r="B50" s="100">
        <v>412035243</v>
      </c>
      <c r="C50" s="100" t="s">
        <v>467</v>
      </c>
      <c r="D50" s="100" t="s">
        <v>583</v>
      </c>
      <c r="E50" s="100" t="s">
        <v>40</v>
      </c>
      <c r="F50" s="99" t="s">
        <v>605</v>
      </c>
      <c r="G50" s="100" t="s">
        <v>248</v>
      </c>
      <c r="H50" s="105">
        <v>0</v>
      </c>
      <c r="I50" s="101">
        <v>11379</v>
      </c>
      <c r="J50" s="101">
        <v>0</v>
      </c>
      <c r="K50" s="101">
        <v>0</v>
      </c>
      <c r="L50" s="101" t="s">
        <v>532</v>
      </c>
      <c r="M50" s="101">
        <v>0</v>
      </c>
      <c r="N50" s="101">
        <v>0</v>
      </c>
      <c r="O50" s="108" t="s">
        <v>532</v>
      </c>
      <c r="S50" s="88"/>
    </row>
    <row r="51" spans="1:19">
      <c r="A51" s="100" t="s">
        <v>597</v>
      </c>
      <c r="B51" s="100">
        <v>412035244</v>
      </c>
      <c r="C51" s="100" t="s">
        <v>467</v>
      </c>
      <c r="D51" s="100" t="s">
        <v>583</v>
      </c>
      <c r="E51" s="100" t="s">
        <v>40</v>
      </c>
      <c r="F51" s="99" t="s">
        <v>593</v>
      </c>
      <c r="G51" s="100" t="s">
        <v>249</v>
      </c>
      <c r="H51" s="105">
        <v>4</v>
      </c>
      <c r="I51" s="101">
        <v>12407</v>
      </c>
      <c r="J51" s="101">
        <v>0</v>
      </c>
      <c r="K51" s="101">
        <v>0</v>
      </c>
      <c r="L51" s="101">
        <v>13161</v>
      </c>
      <c r="M51" s="101">
        <v>0</v>
      </c>
      <c r="N51" s="101">
        <v>0</v>
      </c>
      <c r="O51" s="108">
        <v>754</v>
      </c>
      <c r="S51" s="88"/>
    </row>
    <row r="52" spans="1:19">
      <c r="A52" s="100" t="s">
        <v>597</v>
      </c>
      <c r="B52" s="100">
        <v>412035274</v>
      </c>
      <c r="C52" s="100" t="s">
        <v>467</v>
      </c>
      <c r="D52" s="100" t="s">
        <v>583</v>
      </c>
      <c r="E52" s="100" t="s">
        <v>40</v>
      </c>
      <c r="F52" s="99" t="s">
        <v>606</v>
      </c>
      <c r="G52" s="100" t="s">
        <v>279</v>
      </c>
      <c r="H52" s="105">
        <v>1</v>
      </c>
      <c r="I52" s="101">
        <v>21152</v>
      </c>
      <c r="J52" s="101">
        <v>0</v>
      </c>
      <c r="K52" s="101">
        <v>1</v>
      </c>
      <c r="L52" s="101">
        <v>21663</v>
      </c>
      <c r="M52" s="101">
        <v>0</v>
      </c>
      <c r="N52" s="101">
        <v>1</v>
      </c>
      <c r="O52" s="108">
        <v>511</v>
      </c>
      <c r="S52" s="88"/>
    </row>
    <row r="53" spans="1:19">
      <c r="A53" s="100" t="s">
        <v>597</v>
      </c>
      <c r="B53" s="100">
        <v>412035285</v>
      </c>
      <c r="C53" s="100" t="s">
        <v>467</v>
      </c>
      <c r="D53" s="100" t="s">
        <v>583</v>
      </c>
      <c r="E53" s="100" t="s">
        <v>40</v>
      </c>
      <c r="F53" s="99" t="s">
        <v>607</v>
      </c>
      <c r="G53" s="100" t="s">
        <v>290</v>
      </c>
      <c r="H53" s="105">
        <v>4</v>
      </c>
      <c r="I53" s="101">
        <v>16027</v>
      </c>
      <c r="J53" s="101">
        <v>0</v>
      </c>
      <c r="K53" s="101">
        <v>1</v>
      </c>
      <c r="L53" s="101">
        <v>14774</v>
      </c>
      <c r="M53" s="101">
        <v>0</v>
      </c>
      <c r="N53" s="101">
        <v>1</v>
      </c>
      <c r="O53" s="108">
        <v>-1253</v>
      </c>
      <c r="S53" s="88"/>
    </row>
    <row r="54" spans="1:19">
      <c r="A54" s="100" t="s">
        <v>597</v>
      </c>
      <c r="B54" s="100">
        <v>412035293</v>
      </c>
      <c r="C54" s="100" t="s">
        <v>467</v>
      </c>
      <c r="D54" s="100" t="s">
        <v>583</v>
      </c>
      <c r="E54" s="100" t="s">
        <v>40</v>
      </c>
      <c r="F54" s="99" t="s">
        <v>608</v>
      </c>
      <c r="G54" s="100" t="s">
        <v>298</v>
      </c>
      <c r="H54" s="105">
        <v>3</v>
      </c>
      <c r="I54" s="101">
        <v>16883</v>
      </c>
      <c r="J54" s="101">
        <v>0</v>
      </c>
      <c r="K54" s="101">
        <v>2</v>
      </c>
      <c r="L54" s="101">
        <v>17674</v>
      </c>
      <c r="M54" s="101">
        <v>1</v>
      </c>
      <c r="N54" s="101">
        <v>1</v>
      </c>
      <c r="O54" s="108">
        <v>791</v>
      </c>
      <c r="S54" s="88"/>
    </row>
    <row r="55" spans="1:19">
      <c r="A55" s="100" t="s">
        <v>597</v>
      </c>
      <c r="B55" s="100">
        <v>412035308</v>
      </c>
      <c r="C55" s="102" t="s">
        <v>467</v>
      </c>
      <c r="D55" s="97">
        <v>35</v>
      </c>
      <c r="E55" s="102" t="s">
        <v>40</v>
      </c>
      <c r="F55" s="101">
        <v>308</v>
      </c>
      <c r="G55" s="102" t="s">
        <v>313</v>
      </c>
      <c r="H55" s="105">
        <v>1</v>
      </c>
      <c r="I55" s="101" t="s">
        <v>532</v>
      </c>
      <c r="J55" s="101">
        <v>0</v>
      </c>
      <c r="K55" s="101">
        <v>0</v>
      </c>
      <c r="L55" s="101">
        <v>19234.521194754943</v>
      </c>
      <c r="M55" s="101">
        <v>0</v>
      </c>
      <c r="N55" s="101">
        <v>0</v>
      </c>
      <c r="O55" s="108" t="s">
        <v>532</v>
      </c>
      <c r="S55" s="88"/>
    </row>
    <row r="56" spans="1:19">
      <c r="A56" s="100" t="s">
        <v>597</v>
      </c>
      <c r="B56" s="100">
        <v>412035625</v>
      </c>
      <c r="C56" s="100" t="s">
        <v>467</v>
      </c>
      <c r="D56" s="100" t="s">
        <v>583</v>
      </c>
      <c r="E56" s="100" t="s">
        <v>40</v>
      </c>
      <c r="F56" s="99" t="s">
        <v>609</v>
      </c>
      <c r="G56" s="100" t="s">
        <v>368</v>
      </c>
      <c r="H56" s="105">
        <v>0</v>
      </c>
      <c r="I56" s="101">
        <v>17186</v>
      </c>
      <c r="J56" s="101">
        <v>0</v>
      </c>
      <c r="K56" s="101">
        <v>1</v>
      </c>
      <c r="L56" s="101" t="s">
        <v>532</v>
      </c>
      <c r="M56" s="101">
        <v>0</v>
      </c>
      <c r="N56" s="101">
        <v>0</v>
      </c>
      <c r="O56" s="108" t="s">
        <v>532</v>
      </c>
      <c r="S56" s="88"/>
    </row>
    <row r="57" spans="1:19">
      <c r="A57" s="100" t="s">
        <v>610</v>
      </c>
      <c r="B57" s="100">
        <v>413114091</v>
      </c>
      <c r="C57" s="100" t="s">
        <v>468</v>
      </c>
      <c r="D57" s="100" t="s">
        <v>611</v>
      </c>
      <c r="E57" s="100" t="s">
        <v>119</v>
      </c>
      <c r="F57" s="99" t="s">
        <v>612</v>
      </c>
      <c r="G57" s="100" t="s">
        <v>96</v>
      </c>
      <c r="H57" s="105">
        <v>3</v>
      </c>
      <c r="I57" s="101">
        <v>12565</v>
      </c>
      <c r="J57" s="101">
        <v>0</v>
      </c>
      <c r="K57" s="101">
        <v>0</v>
      </c>
      <c r="L57" s="101">
        <v>12038</v>
      </c>
      <c r="M57" s="101">
        <v>0</v>
      </c>
      <c r="N57" s="101">
        <v>0</v>
      </c>
      <c r="O57" s="108">
        <v>-527</v>
      </c>
      <c r="S57" s="88"/>
    </row>
    <row r="58" spans="1:19">
      <c r="A58" s="100" t="s">
        <v>610</v>
      </c>
      <c r="B58" s="100">
        <v>413114114</v>
      </c>
      <c r="C58" s="100" t="s">
        <v>468</v>
      </c>
      <c r="D58" s="100" t="s">
        <v>611</v>
      </c>
      <c r="E58" s="100" t="s">
        <v>119</v>
      </c>
      <c r="F58" s="99" t="s">
        <v>611</v>
      </c>
      <c r="G58" s="100" t="s">
        <v>119</v>
      </c>
      <c r="H58" s="105">
        <v>102</v>
      </c>
      <c r="I58" s="101">
        <v>14485</v>
      </c>
      <c r="J58" s="101">
        <v>0</v>
      </c>
      <c r="K58" s="101">
        <v>35</v>
      </c>
      <c r="L58" s="101">
        <v>14961</v>
      </c>
      <c r="M58" s="101">
        <v>0</v>
      </c>
      <c r="N58" s="101">
        <v>32</v>
      </c>
      <c r="O58" s="108">
        <v>476</v>
      </c>
      <c r="S58" s="88"/>
    </row>
    <row r="59" spans="1:19">
      <c r="A59" s="100" t="s">
        <v>610</v>
      </c>
      <c r="B59" s="100">
        <v>413114127</v>
      </c>
      <c r="C59" s="100" t="s">
        <v>468</v>
      </c>
      <c r="D59" s="100" t="s">
        <v>611</v>
      </c>
      <c r="E59" s="100" t="s">
        <v>119</v>
      </c>
      <c r="F59" s="99" t="s">
        <v>613</v>
      </c>
      <c r="G59" s="100" t="s">
        <v>132</v>
      </c>
      <c r="H59" s="105">
        <v>0</v>
      </c>
      <c r="I59" s="101">
        <v>12565</v>
      </c>
      <c r="J59" s="101">
        <v>0</v>
      </c>
      <c r="K59" s="101">
        <v>0</v>
      </c>
      <c r="L59" s="101" t="s">
        <v>532</v>
      </c>
      <c r="M59" s="101">
        <v>0</v>
      </c>
      <c r="N59" s="101">
        <v>0</v>
      </c>
      <c r="O59" s="108" t="s">
        <v>532</v>
      </c>
      <c r="S59" s="88"/>
    </row>
    <row r="60" spans="1:19">
      <c r="A60" s="100" t="s">
        <v>610</v>
      </c>
      <c r="B60" s="100">
        <v>413114210</v>
      </c>
      <c r="C60" s="100" t="s">
        <v>468</v>
      </c>
      <c r="D60" s="100" t="s">
        <v>611</v>
      </c>
      <c r="E60" s="100" t="s">
        <v>119</v>
      </c>
      <c r="F60" s="99" t="s">
        <v>614</v>
      </c>
      <c r="G60" s="100" t="s">
        <v>215</v>
      </c>
      <c r="H60" s="105">
        <v>3</v>
      </c>
      <c r="I60" s="101">
        <v>12565</v>
      </c>
      <c r="J60" s="101">
        <v>0</v>
      </c>
      <c r="K60" s="101">
        <v>0</v>
      </c>
      <c r="L60" s="101">
        <v>12988</v>
      </c>
      <c r="M60" s="101">
        <v>0</v>
      </c>
      <c r="N60" s="101">
        <v>0</v>
      </c>
      <c r="O60" s="108">
        <v>423</v>
      </c>
      <c r="S60" s="88"/>
    </row>
    <row r="61" spans="1:19">
      <c r="A61" s="100" t="s">
        <v>610</v>
      </c>
      <c r="B61" s="100">
        <v>413114253</v>
      </c>
      <c r="C61" s="100" t="s">
        <v>468</v>
      </c>
      <c r="D61" s="100" t="s">
        <v>611</v>
      </c>
      <c r="E61" s="100" t="s">
        <v>119</v>
      </c>
      <c r="F61" s="99" t="s">
        <v>615</v>
      </c>
      <c r="G61" s="100" t="s">
        <v>258</v>
      </c>
      <c r="H61" s="105">
        <v>0</v>
      </c>
      <c r="I61" s="101">
        <v>12565</v>
      </c>
      <c r="J61" s="101">
        <v>0</v>
      </c>
      <c r="K61" s="101">
        <v>0</v>
      </c>
      <c r="L61" s="101" t="s">
        <v>532</v>
      </c>
      <c r="M61" s="101">
        <v>0</v>
      </c>
      <c r="N61" s="101">
        <v>0</v>
      </c>
      <c r="O61" s="108" t="s">
        <v>532</v>
      </c>
      <c r="S61" s="88"/>
    </row>
    <row r="62" spans="1:19">
      <c r="A62" s="100" t="s">
        <v>610</v>
      </c>
      <c r="B62" s="100">
        <v>413114312</v>
      </c>
      <c r="C62" s="100" t="s">
        <v>468</v>
      </c>
      <c r="D62" s="100" t="s">
        <v>611</v>
      </c>
      <c r="E62" s="100" t="s">
        <v>119</v>
      </c>
      <c r="F62" s="99" t="s">
        <v>616</v>
      </c>
      <c r="G62" s="100" t="s">
        <v>317</v>
      </c>
      <c r="H62" s="105">
        <v>5</v>
      </c>
      <c r="I62" s="101">
        <v>11615</v>
      </c>
      <c r="J62" s="101">
        <v>0</v>
      </c>
      <c r="K62" s="101">
        <v>0</v>
      </c>
      <c r="L62" s="101">
        <v>11723</v>
      </c>
      <c r="M62" s="101">
        <v>0</v>
      </c>
      <c r="N62" s="101">
        <v>0</v>
      </c>
      <c r="O62" s="108">
        <v>108</v>
      </c>
      <c r="S62" s="88"/>
    </row>
    <row r="63" spans="1:19">
      <c r="A63" s="100" t="s">
        <v>610</v>
      </c>
      <c r="B63" s="100">
        <v>413114605</v>
      </c>
      <c r="C63" s="100" t="s">
        <v>468</v>
      </c>
      <c r="D63" s="100" t="s">
        <v>611</v>
      </c>
      <c r="E63" s="100" t="s">
        <v>119</v>
      </c>
      <c r="F63" s="99" t="s">
        <v>617</v>
      </c>
      <c r="G63" s="100" t="s">
        <v>361</v>
      </c>
      <c r="H63" s="105">
        <v>5</v>
      </c>
      <c r="I63" s="101">
        <v>16054</v>
      </c>
      <c r="J63" s="101">
        <v>0</v>
      </c>
      <c r="K63" s="101">
        <v>1</v>
      </c>
      <c r="L63" s="101">
        <v>14243</v>
      </c>
      <c r="M63" s="101">
        <v>0</v>
      </c>
      <c r="N63" s="101">
        <v>1</v>
      </c>
      <c r="O63" s="108">
        <v>-1811</v>
      </c>
      <c r="S63" s="88"/>
    </row>
    <row r="64" spans="1:19">
      <c r="A64" s="100" t="s">
        <v>610</v>
      </c>
      <c r="B64" s="100">
        <v>413114618</v>
      </c>
      <c r="C64" s="100" t="s">
        <v>468</v>
      </c>
      <c r="D64" s="100" t="s">
        <v>611</v>
      </c>
      <c r="E64" s="100" t="s">
        <v>119</v>
      </c>
      <c r="F64" s="99" t="s">
        <v>618</v>
      </c>
      <c r="G64" s="100" t="s">
        <v>365</v>
      </c>
      <c r="H64" s="105">
        <v>0</v>
      </c>
      <c r="I64" s="101">
        <v>12565</v>
      </c>
      <c r="J64" s="101">
        <v>0</v>
      </c>
      <c r="K64" s="101">
        <v>0</v>
      </c>
      <c r="L64" s="101" t="s">
        <v>532</v>
      </c>
      <c r="M64" s="101">
        <v>0</v>
      </c>
      <c r="N64" s="101">
        <v>0</v>
      </c>
      <c r="O64" s="108" t="s">
        <v>532</v>
      </c>
      <c r="S64" s="88"/>
    </row>
    <row r="65" spans="1:19">
      <c r="A65" s="100" t="s">
        <v>610</v>
      </c>
      <c r="B65" s="100">
        <v>413114670</v>
      </c>
      <c r="C65" s="100" t="s">
        <v>468</v>
      </c>
      <c r="D65" s="100" t="s">
        <v>611</v>
      </c>
      <c r="E65" s="100" t="s">
        <v>119</v>
      </c>
      <c r="F65" s="99" t="s">
        <v>619</v>
      </c>
      <c r="G65" s="100" t="s">
        <v>379</v>
      </c>
      <c r="H65" s="105">
        <v>6</v>
      </c>
      <c r="I65" s="101">
        <v>13556</v>
      </c>
      <c r="J65" s="101">
        <v>0</v>
      </c>
      <c r="K65" s="101">
        <v>4</v>
      </c>
      <c r="L65" s="101">
        <v>13715</v>
      </c>
      <c r="M65" s="101">
        <v>0</v>
      </c>
      <c r="N65" s="101">
        <v>1</v>
      </c>
      <c r="O65" s="108">
        <v>159</v>
      </c>
      <c r="S65" s="88"/>
    </row>
    <row r="66" spans="1:19">
      <c r="A66" s="100" t="s">
        <v>610</v>
      </c>
      <c r="B66" s="100">
        <v>413114674</v>
      </c>
      <c r="C66" s="100" t="s">
        <v>468</v>
      </c>
      <c r="D66" s="100" t="s">
        <v>611</v>
      </c>
      <c r="E66" s="100" t="s">
        <v>119</v>
      </c>
      <c r="F66" s="99" t="s">
        <v>620</v>
      </c>
      <c r="G66" s="100" t="s">
        <v>382</v>
      </c>
      <c r="H66" s="105">
        <v>40</v>
      </c>
      <c r="I66" s="101">
        <v>15329</v>
      </c>
      <c r="J66" s="101">
        <v>0</v>
      </c>
      <c r="K66" s="101">
        <v>19</v>
      </c>
      <c r="L66" s="101">
        <v>16745</v>
      </c>
      <c r="M66" s="101">
        <v>0</v>
      </c>
      <c r="N66" s="101">
        <v>26</v>
      </c>
      <c r="O66" s="108">
        <v>1416</v>
      </c>
      <c r="S66" s="88"/>
    </row>
    <row r="67" spans="1:19">
      <c r="A67" s="100" t="s">
        <v>610</v>
      </c>
      <c r="B67" s="100">
        <v>413114717</v>
      </c>
      <c r="C67" s="100" t="s">
        <v>468</v>
      </c>
      <c r="D67" s="100" t="s">
        <v>611</v>
      </c>
      <c r="E67" s="100" t="s">
        <v>119</v>
      </c>
      <c r="F67" s="99" t="s">
        <v>621</v>
      </c>
      <c r="G67" s="100" t="s">
        <v>395</v>
      </c>
      <c r="H67" s="105">
        <v>23</v>
      </c>
      <c r="I67" s="101">
        <v>15772</v>
      </c>
      <c r="J67" s="101">
        <v>0</v>
      </c>
      <c r="K67" s="101">
        <v>12</v>
      </c>
      <c r="L67" s="101">
        <v>16513</v>
      </c>
      <c r="M67" s="101">
        <v>0</v>
      </c>
      <c r="N67" s="101">
        <v>12</v>
      </c>
      <c r="O67" s="108">
        <v>741</v>
      </c>
      <c r="S67" s="88"/>
    </row>
    <row r="68" spans="1:19">
      <c r="A68" s="100" t="s">
        <v>610</v>
      </c>
      <c r="B68" s="100">
        <v>413114750</v>
      </c>
      <c r="C68" s="100" t="s">
        <v>468</v>
      </c>
      <c r="D68" s="100" t="s">
        <v>611</v>
      </c>
      <c r="E68" s="100" t="s">
        <v>119</v>
      </c>
      <c r="F68" s="99" t="s">
        <v>622</v>
      </c>
      <c r="G68" s="100" t="s">
        <v>403</v>
      </c>
      <c r="H68" s="105">
        <v>14</v>
      </c>
      <c r="I68" s="101">
        <v>14735</v>
      </c>
      <c r="J68" s="101">
        <v>0</v>
      </c>
      <c r="K68" s="101">
        <v>8</v>
      </c>
      <c r="L68" s="101">
        <v>14253</v>
      </c>
      <c r="M68" s="101">
        <v>0</v>
      </c>
      <c r="N68" s="101">
        <v>5</v>
      </c>
      <c r="O68" s="108">
        <v>-482</v>
      </c>
      <c r="S68" s="88"/>
    </row>
    <row r="69" spans="1:19">
      <c r="A69" s="100" t="s">
        <v>610</v>
      </c>
      <c r="B69" s="100">
        <v>413114755</v>
      </c>
      <c r="C69" s="100" t="s">
        <v>468</v>
      </c>
      <c r="D69" s="100" t="s">
        <v>611</v>
      </c>
      <c r="E69" s="100" t="s">
        <v>119</v>
      </c>
      <c r="F69" s="99" t="s">
        <v>623</v>
      </c>
      <c r="G69" s="100" t="s">
        <v>405</v>
      </c>
      <c r="H69" s="105">
        <v>17</v>
      </c>
      <c r="I69" s="101">
        <v>13207</v>
      </c>
      <c r="J69" s="101">
        <v>0</v>
      </c>
      <c r="K69" s="101">
        <v>4</v>
      </c>
      <c r="L69" s="101">
        <v>15101</v>
      </c>
      <c r="M69" s="101">
        <v>0</v>
      </c>
      <c r="N69" s="101">
        <v>6</v>
      </c>
      <c r="O69" s="108">
        <v>1894</v>
      </c>
      <c r="S69" s="88"/>
    </row>
    <row r="70" spans="1:19">
      <c r="A70" s="100" t="s">
        <v>624</v>
      </c>
      <c r="B70" s="100">
        <v>414603063</v>
      </c>
      <c r="C70" s="100" t="s">
        <v>469</v>
      </c>
      <c r="D70" s="100" t="s">
        <v>625</v>
      </c>
      <c r="E70" s="100" t="s">
        <v>470</v>
      </c>
      <c r="F70" s="99" t="s">
        <v>626</v>
      </c>
      <c r="G70" s="100" t="s">
        <v>68</v>
      </c>
      <c r="H70" s="105">
        <v>1</v>
      </c>
      <c r="I70" s="101">
        <v>14658</v>
      </c>
      <c r="J70" s="101">
        <v>0</v>
      </c>
      <c r="K70" s="101">
        <v>1</v>
      </c>
      <c r="L70" s="101">
        <v>16357</v>
      </c>
      <c r="M70" s="101">
        <v>0</v>
      </c>
      <c r="N70" s="101">
        <v>1</v>
      </c>
      <c r="O70" s="108">
        <v>1699</v>
      </c>
      <c r="S70" s="88"/>
    </row>
    <row r="71" spans="1:19">
      <c r="A71" s="100" t="s">
        <v>624</v>
      </c>
      <c r="B71" s="100">
        <v>414603098</v>
      </c>
      <c r="C71" s="100" t="s">
        <v>469</v>
      </c>
      <c r="D71" s="100" t="s">
        <v>625</v>
      </c>
      <c r="E71" s="100" t="s">
        <v>470</v>
      </c>
      <c r="F71" s="99" t="s">
        <v>627</v>
      </c>
      <c r="G71" s="100" t="s">
        <v>103</v>
      </c>
      <c r="H71" s="105">
        <v>4</v>
      </c>
      <c r="I71" s="101">
        <v>16941</v>
      </c>
      <c r="J71" s="101">
        <v>0</v>
      </c>
      <c r="K71" s="101">
        <v>1</v>
      </c>
      <c r="L71" s="101">
        <v>14459</v>
      </c>
      <c r="M71" s="101">
        <v>0</v>
      </c>
      <c r="N71" s="101">
        <v>1</v>
      </c>
      <c r="O71" s="108">
        <v>-2482</v>
      </c>
      <c r="S71" s="88"/>
    </row>
    <row r="72" spans="1:19">
      <c r="A72" s="100" t="s">
        <v>624</v>
      </c>
      <c r="B72" s="100">
        <v>414603121</v>
      </c>
      <c r="C72" s="100" t="s">
        <v>469</v>
      </c>
      <c r="D72" s="100" t="s">
        <v>625</v>
      </c>
      <c r="E72" s="100" t="s">
        <v>470</v>
      </c>
      <c r="F72" s="99" t="s">
        <v>628</v>
      </c>
      <c r="G72" s="100" t="s">
        <v>126</v>
      </c>
      <c r="H72" s="105">
        <v>0</v>
      </c>
      <c r="I72" s="101">
        <v>17384</v>
      </c>
      <c r="J72" s="101">
        <v>0</v>
      </c>
      <c r="K72" s="101">
        <v>1</v>
      </c>
      <c r="L72" s="101" t="s">
        <v>532</v>
      </c>
      <c r="M72" s="101">
        <v>0</v>
      </c>
      <c r="N72" s="101">
        <v>1</v>
      </c>
      <c r="O72" s="108" t="s">
        <v>532</v>
      </c>
      <c r="S72" s="88"/>
    </row>
    <row r="73" spans="1:19">
      <c r="A73" s="100" t="s">
        <v>624</v>
      </c>
      <c r="B73" s="100">
        <v>414603150</v>
      </c>
      <c r="C73" s="100" t="s">
        <v>469</v>
      </c>
      <c r="D73" s="100" t="s">
        <v>625</v>
      </c>
      <c r="E73" s="100" t="s">
        <v>470</v>
      </c>
      <c r="F73" s="99" t="s">
        <v>629</v>
      </c>
      <c r="G73" s="100" t="s">
        <v>155</v>
      </c>
      <c r="H73" s="105">
        <v>2</v>
      </c>
      <c r="I73" s="101">
        <v>10664</v>
      </c>
      <c r="J73" s="101">
        <v>0</v>
      </c>
      <c r="K73" s="101">
        <v>0</v>
      </c>
      <c r="L73" s="101">
        <v>11091</v>
      </c>
      <c r="M73" s="101">
        <v>0</v>
      </c>
      <c r="N73" s="101">
        <v>0</v>
      </c>
      <c r="O73" s="108">
        <v>427</v>
      </c>
      <c r="S73" s="88"/>
    </row>
    <row r="74" spans="1:19">
      <c r="A74" s="100" t="s">
        <v>624</v>
      </c>
      <c r="B74" s="100">
        <v>414603209</v>
      </c>
      <c r="C74" s="100" t="s">
        <v>469</v>
      </c>
      <c r="D74" s="100" t="s">
        <v>625</v>
      </c>
      <c r="E74" s="100" t="s">
        <v>470</v>
      </c>
      <c r="F74" s="99" t="s">
        <v>630</v>
      </c>
      <c r="G74" s="100" t="s">
        <v>214</v>
      </c>
      <c r="H74" s="105">
        <v>89</v>
      </c>
      <c r="I74" s="101">
        <v>17449</v>
      </c>
      <c r="J74" s="101">
        <v>0</v>
      </c>
      <c r="K74" s="101">
        <v>62</v>
      </c>
      <c r="L74" s="101">
        <v>18341</v>
      </c>
      <c r="M74" s="101">
        <v>0</v>
      </c>
      <c r="N74" s="101">
        <v>65</v>
      </c>
      <c r="O74" s="108">
        <v>892</v>
      </c>
      <c r="S74" s="88"/>
    </row>
    <row r="75" spans="1:19">
      <c r="A75" s="100" t="s">
        <v>624</v>
      </c>
      <c r="B75" s="100">
        <v>414603236</v>
      </c>
      <c r="C75" s="100" t="s">
        <v>469</v>
      </c>
      <c r="D75" s="100" t="s">
        <v>625</v>
      </c>
      <c r="E75" s="100" t="s">
        <v>470</v>
      </c>
      <c r="F75" s="99" t="s">
        <v>631</v>
      </c>
      <c r="G75" s="100" t="s">
        <v>241</v>
      </c>
      <c r="H75" s="105">
        <v>161</v>
      </c>
      <c r="I75" s="101">
        <v>17150</v>
      </c>
      <c r="J75" s="101">
        <v>4</v>
      </c>
      <c r="K75" s="101">
        <v>122</v>
      </c>
      <c r="L75" s="101">
        <v>17921</v>
      </c>
      <c r="M75" s="101">
        <v>6</v>
      </c>
      <c r="N75" s="101">
        <v>112</v>
      </c>
      <c r="O75" s="108">
        <v>771</v>
      </c>
      <c r="S75" s="88"/>
    </row>
    <row r="76" spans="1:19">
      <c r="A76" s="100" t="s">
        <v>624</v>
      </c>
      <c r="B76" s="100">
        <v>414603263</v>
      </c>
      <c r="C76" s="100" t="s">
        <v>469</v>
      </c>
      <c r="D76" s="100" t="s">
        <v>625</v>
      </c>
      <c r="E76" s="100" t="s">
        <v>470</v>
      </c>
      <c r="F76" s="99" t="s">
        <v>632</v>
      </c>
      <c r="G76" s="100" t="s">
        <v>268</v>
      </c>
      <c r="H76" s="105">
        <v>0</v>
      </c>
      <c r="I76" s="101">
        <v>12565</v>
      </c>
      <c r="J76" s="101">
        <v>0</v>
      </c>
      <c r="K76" s="101">
        <v>0</v>
      </c>
      <c r="L76" s="101" t="s">
        <v>532</v>
      </c>
      <c r="M76" s="101">
        <v>0</v>
      </c>
      <c r="N76" s="101">
        <v>2</v>
      </c>
      <c r="O76" s="108" t="s">
        <v>532</v>
      </c>
      <c r="S76" s="88"/>
    </row>
    <row r="77" spans="1:19">
      <c r="A77" s="100" t="s">
        <v>624</v>
      </c>
      <c r="B77" s="100">
        <v>414603603</v>
      </c>
      <c r="C77" s="100" t="s">
        <v>469</v>
      </c>
      <c r="D77" s="100" t="s">
        <v>625</v>
      </c>
      <c r="E77" s="100" t="s">
        <v>470</v>
      </c>
      <c r="F77" s="99" t="s">
        <v>625</v>
      </c>
      <c r="G77" s="100" t="s">
        <v>470</v>
      </c>
      <c r="H77" s="105">
        <v>72</v>
      </c>
      <c r="I77" s="101">
        <v>15826</v>
      </c>
      <c r="J77" s="101">
        <v>0</v>
      </c>
      <c r="K77" s="101">
        <v>46</v>
      </c>
      <c r="L77" s="101">
        <v>16707</v>
      </c>
      <c r="M77" s="101">
        <v>0</v>
      </c>
      <c r="N77" s="101">
        <v>44</v>
      </c>
      <c r="O77" s="108">
        <v>881</v>
      </c>
      <c r="S77" s="88"/>
    </row>
    <row r="78" spans="1:19">
      <c r="A78" s="100" t="s">
        <v>624</v>
      </c>
      <c r="B78" s="100">
        <v>414603635</v>
      </c>
      <c r="C78" s="100" t="s">
        <v>469</v>
      </c>
      <c r="D78" s="100" t="s">
        <v>625</v>
      </c>
      <c r="E78" s="100" t="s">
        <v>470</v>
      </c>
      <c r="F78" s="99" t="s">
        <v>633</v>
      </c>
      <c r="G78" s="100" t="s">
        <v>370</v>
      </c>
      <c r="H78" s="105">
        <v>18</v>
      </c>
      <c r="I78" s="101">
        <v>14177</v>
      </c>
      <c r="J78" s="101">
        <v>0</v>
      </c>
      <c r="K78" s="101">
        <v>7</v>
      </c>
      <c r="L78" s="101">
        <v>14240</v>
      </c>
      <c r="M78" s="101">
        <v>0</v>
      </c>
      <c r="N78" s="101">
        <v>7</v>
      </c>
      <c r="O78" s="108">
        <v>63</v>
      </c>
      <c r="S78" s="88"/>
    </row>
    <row r="79" spans="1:19">
      <c r="A79" s="100" t="s">
        <v>624</v>
      </c>
      <c r="B79" s="100">
        <v>414603715</v>
      </c>
      <c r="C79" s="100" t="s">
        <v>469</v>
      </c>
      <c r="D79" s="100" t="s">
        <v>625</v>
      </c>
      <c r="E79" s="100" t="s">
        <v>470</v>
      </c>
      <c r="F79" s="99" t="s">
        <v>634</v>
      </c>
      <c r="G79" s="100" t="s">
        <v>394</v>
      </c>
      <c r="H79" s="105">
        <v>8</v>
      </c>
      <c r="I79" s="101">
        <v>14310</v>
      </c>
      <c r="J79" s="101">
        <v>0</v>
      </c>
      <c r="K79" s="101">
        <v>6</v>
      </c>
      <c r="L79" s="101">
        <v>15247</v>
      </c>
      <c r="M79" s="101">
        <v>0</v>
      </c>
      <c r="N79" s="101">
        <v>6</v>
      </c>
      <c r="O79" s="108">
        <v>937</v>
      </c>
      <c r="S79" s="88"/>
    </row>
    <row r="80" spans="1:19">
      <c r="A80" s="100" t="s">
        <v>624</v>
      </c>
      <c r="B80" s="100">
        <v>414603766</v>
      </c>
      <c r="C80" s="102" t="s">
        <v>469</v>
      </c>
      <c r="D80" s="97">
        <v>603</v>
      </c>
      <c r="E80" s="102" t="s">
        <v>470</v>
      </c>
      <c r="F80" s="101">
        <v>766</v>
      </c>
      <c r="G80" s="102" t="s">
        <v>409</v>
      </c>
      <c r="H80" s="105">
        <v>2</v>
      </c>
      <c r="I80" s="101" t="s">
        <v>532</v>
      </c>
      <c r="J80" s="101">
        <v>0</v>
      </c>
      <c r="K80" s="101">
        <v>0</v>
      </c>
      <c r="L80" s="101">
        <v>15062.14426910299</v>
      </c>
      <c r="M80" s="101">
        <v>0</v>
      </c>
      <c r="N80" s="101">
        <v>0</v>
      </c>
      <c r="O80" s="108" t="s">
        <v>532</v>
      </c>
      <c r="S80" s="88"/>
    </row>
    <row r="81" spans="1:19">
      <c r="A81" s="100" t="s">
        <v>635</v>
      </c>
      <c r="B81" s="100">
        <v>416035018</v>
      </c>
      <c r="C81" s="100" t="s">
        <v>471</v>
      </c>
      <c r="D81" s="100" t="s">
        <v>583</v>
      </c>
      <c r="E81" s="100" t="s">
        <v>40</v>
      </c>
      <c r="F81" s="99" t="s">
        <v>598</v>
      </c>
      <c r="G81" s="100" t="s">
        <v>23</v>
      </c>
      <c r="H81" s="105">
        <v>1</v>
      </c>
      <c r="I81" s="101">
        <v>20674</v>
      </c>
      <c r="J81" s="101">
        <v>0</v>
      </c>
      <c r="K81" s="101">
        <v>1</v>
      </c>
      <c r="L81" s="101">
        <v>21663</v>
      </c>
      <c r="M81" s="101">
        <v>0</v>
      </c>
      <c r="N81" s="101">
        <v>1</v>
      </c>
      <c r="O81" s="108">
        <v>989</v>
      </c>
      <c r="S81" s="88"/>
    </row>
    <row r="82" spans="1:19">
      <c r="A82" s="100" t="s">
        <v>635</v>
      </c>
      <c r="B82" s="100">
        <v>416035030</v>
      </c>
      <c r="C82" s="100" t="s">
        <v>471</v>
      </c>
      <c r="D82" s="100" t="s">
        <v>583</v>
      </c>
      <c r="E82" s="100" t="s">
        <v>40</v>
      </c>
      <c r="F82" s="99" t="s">
        <v>636</v>
      </c>
      <c r="G82" s="100" t="s">
        <v>35</v>
      </c>
      <c r="H82" s="105">
        <v>1</v>
      </c>
      <c r="I82" s="101">
        <v>17663</v>
      </c>
      <c r="J82" s="101">
        <v>0</v>
      </c>
      <c r="K82" s="101">
        <v>1</v>
      </c>
      <c r="L82" s="101">
        <v>17880</v>
      </c>
      <c r="M82" s="101">
        <v>0</v>
      </c>
      <c r="N82" s="101">
        <v>1</v>
      </c>
      <c r="O82" s="108">
        <v>217</v>
      </c>
      <c r="S82" s="88"/>
    </row>
    <row r="83" spans="1:19">
      <c r="A83" s="100" t="s">
        <v>635</v>
      </c>
      <c r="B83" s="100">
        <v>416035035</v>
      </c>
      <c r="C83" s="100" t="s">
        <v>471</v>
      </c>
      <c r="D83" s="100" t="s">
        <v>583</v>
      </c>
      <c r="E83" s="100" t="s">
        <v>40</v>
      </c>
      <c r="F83" s="99" t="s">
        <v>583</v>
      </c>
      <c r="G83" s="100" t="s">
        <v>40</v>
      </c>
      <c r="H83" s="105">
        <v>649</v>
      </c>
      <c r="I83" s="101">
        <v>19528</v>
      </c>
      <c r="J83" s="101">
        <v>106</v>
      </c>
      <c r="K83" s="101">
        <v>514</v>
      </c>
      <c r="L83" s="101">
        <v>20421</v>
      </c>
      <c r="M83" s="101">
        <v>115</v>
      </c>
      <c r="N83" s="101">
        <v>500</v>
      </c>
      <c r="O83" s="108">
        <v>893</v>
      </c>
      <c r="S83" s="88"/>
    </row>
    <row r="84" spans="1:19">
      <c r="A84" s="100" t="s">
        <v>635</v>
      </c>
      <c r="B84" s="100">
        <v>416035044</v>
      </c>
      <c r="C84" s="100" t="s">
        <v>471</v>
      </c>
      <c r="D84" s="100" t="s">
        <v>583</v>
      </c>
      <c r="E84" s="100" t="s">
        <v>40</v>
      </c>
      <c r="F84" s="99" t="s">
        <v>584</v>
      </c>
      <c r="G84" s="100" t="s">
        <v>49</v>
      </c>
      <c r="H84" s="105">
        <v>6</v>
      </c>
      <c r="I84" s="101">
        <v>18299</v>
      </c>
      <c r="J84" s="101">
        <v>2</v>
      </c>
      <c r="K84" s="101">
        <v>2</v>
      </c>
      <c r="L84" s="101">
        <v>19163</v>
      </c>
      <c r="M84" s="101">
        <v>2</v>
      </c>
      <c r="N84" s="101">
        <v>2</v>
      </c>
      <c r="O84" s="108">
        <v>864</v>
      </c>
      <c r="S84" s="88"/>
    </row>
    <row r="85" spans="1:19">
      <c r="A85" s="100">
        <v>416</v>
      </c>
      <c r="B85" s="100">
        <v>416035046</v>
      </c>
      <c r="C85" s="100" t="s">
        <v>471</v>
      </c>
      <c r="D85" s="100" t="s">
        <v>583</v>
      </c>
      <c r="E85" s="100" t="s">
        <v>40</v>
      </c>
      <c r="F85" s="99" t="s">
        <v>599</v>
      </c>
      <c r="G85" s="100" t="s">
        <v>51</v>
      </c>
      <c r="H85" s="105">
        <v>1</v>
      </c>
      <c r="I85" s="101" t="s">
        <v>532</v>
      </c>
      <c r="J85" s="101">
        <v>0</v>
      </c>
      <c r="K85" s="101">
        <v>0</v>
      </c>
      <c r="L85" s="101">
        <v>13851.49874879814</v>
      </c>
      <c r="M85" s="101">
        <v>0</v>
      </c>
      <c r="N85" s="101">
        <v>0</v>
      </c>
      <c r="O85" s="108" t="s">
        <v>532</v>
      </c>
      <c r="S85" s="88"/>
    </row>
    <row r="86" spans="1:19">
      <c r="A86" s="100" t="s">
        <v>635</v>
      </c>
      <c r="B86" s="100">
        <v>416035049</v>
      </c>
      <c r="C86" s="102" t="s">
        <v>471</v>
      </c>
      <c r="D86" s="97">
        <v>35</v>
      </c>
      <c r="E86" s="102" t="s">
        <v>40</v>
      </c>
      <c r="F86" s="101">
        <v>49</v>
      </c>
      <c r="G86" s="102" t="s">
        <v>54</v>
      </c>
      <c r="H86" s="105">
        <v>1</v>
      </c>
      <c r="I86" s="101" t="s">
        <v>532</v>
      </c>
      <c r="J86" s="101">
        <v>0</v>
      </c>
      <c r="K86" s="101">
        <v>0</v>
      </c>
      <c r="L86" s="101">
        <v>17393.320798327957</v>
      </c>
      <c r="M86" s="101">
        <v>0</v>
      </c>
      <c r="N86" s="101">
        <v>0</v>
      </c>
      <c r="O86" s="108" t="s">
        <v>532</v>
      </c>
      <c r="S86" s="88"/>
    </row>
    <row r="87" spans="1:19">
      <c r="A87" s="100" t="s">
        <v>635</v>
      </c>
      <c r="B87" s="100">
        <v>416035050</v>
      </c>
      <c r="C87" s="100" t="s">
        <v>471</v>
      </c>
      <c r="D87" s="100" t="s">
        <v>583</v>
      </c>
      <c r="E87" s="100" t="s">
        <v>40</v>
      </c>
      <c r="F87" s="99" t="s">
        <v>600</v>
      </c>
      <c r="G87" s="100" t="s">
        <v>55</v>
      </c>
      <c r="H87" s="105">
        <v>2</v>
      </c>
      <c r="I87" s="101">
        <v>19860</v>
      </c>
      <c r="J87" s="101">
        <v>1</v>
      </c>
      <c r="K87" s="101">
        <v>1</v>
      </c>
      <c r="L87" s="101">
        <v>18946</v>
      </c>
      <c r="M87" s="101">
        <v>1</v>
      </c>
      <c r="N87" s="101">
        <v>2</v>
      </c>
      <c r="O87" s="108">
        <v>-914</v>
      </c>
      <c r="S87" s="88"/>
    </row>
    <row r="88" spans="1:19">
      <c r="A88" s="100" t="s">
        <v>635</v>
      </c>
      <c r="B88" s="100">
        <v>416035073</v>
      </c>
      <c r="C88" s="100" t="s">
        <v>471</v>
      </c>
      <c r="D88" s="100" t="s">
        <v>583</v>
      </c>
      <c r="E88" s="100" t="s">
        <v>40</v>
      </c>
      <c r="F88" s="99" t="s">
        <v>601</v>
      </c>
      <c r="G88" s="100" t="s">
        <v>78</v>
      </c>
      <c r="H88" s="105">
        <v>0</v>
      </c>
      <c r="I88" s="101">
        <v>13434</v>
      </c>
      <c r="J88" s="101">
        <v>0</v>
      </c>
      <c r="K88" s="101">
        <v>0</v>
      </c>
      <c r="L88" s="101" t="s">
        <v>532</v>
      </c>
      <c r="M88" s="101">
        <v>0</v>
      </c>
      <c r="N88" s="101">
        <v>0</v>
      </c>
      <c r="O88" s="108" t="s">
        <v>532</v>
      </c>
      <c r="S88" s="88"/>
    </row>
    <row r="89" spans="1:19">
      <c r="A89" s="100" t="s">
        <v>635</v>
      </c>
      <c r="B89" s="100">
        <v>416035133</v>
      </c>
      <c r="C89" s="100" t="s">
        <v>471</v>
      </c>
      <c r="D89" s="100" t="s">
        <v>583</v>
      </c>
      <c r="E89" s="100" t="s">
        <v>40</v>
      </c>
      <c r="F89" s="99" t="s">
        <v>637</v>
      </c>
      <c r="G89" s="100" t="s">
        <v>138</v>
      </c>
      <c r="H89" s="105">
        <v>2</v>
      </c>
      <c r="I89" s="101">
        <v>14602</v>
      </c>
      <c r="J89" s="101">
        <v>1</v>
      </c>
      <c r="K89" s="101">
        <v>0</v>
      </c>
      <c r="L89" s="101">
        <v>25489</v>
      </c>
      <c r="M89" s="101">
        <v>1</v>
      </c>
      <c r="N89" s="101">
        <v>1</v>
      </c>
      <c r="O89" s="108">
        <v>10887</v>
      </c>
      <c r="S89" s="88"/>
    </row>
    <row r="90" spans="1:19">
      <c r="A90" s="100" t="s">
        <v>635</v>
      </c>
      <c r="B90" s="100">
        <v>416035189</v>
      </c>
      <c r="C90" s="100" t="s">
        <v>471</v>
      </c>
      <c r="D90" s="100" t="s">
        <v>583</v>
      </c>
      <c r="E90" s="100" t="s">
        <v>40</v>
      </c>
      <c r="F90" s="99" t="s">
        <v>602</v>
      </c>
      <c r="G90" s="100" t="s">
        <v>194</v>
      </c>
      <c r="H90" s="105">
        <v>0</v>
      </c>
      <c r="I90" s="101">
        <v>17267</v>
      </c>
      <c r="J90" s="101">
        <v>0</v>
      </c>
      <c r="K90" s="101">
        <v>2</v>
      </c>
      <c r="L90" s="101" t="s">
        <v>532</v>
      </c>
      <c r="M90" s="101">
        <v>0</v>
      </c>
      <c r="N90" s="101">
        <v>0</v>
      </c>
      <c r="O90" s="108" t="s">
        <v>532</v>
      </c>
      <c r="S90" s="88"/>
    </row>
    <row r="91" spans="1:19">
      <c r="A91" s="100" t="s">
        <v>635</v>
      </c>
      <c r="B91" s="100">
        <v>416035243</v>
      </c>
      <c r="C91" s="100" t="s">
        <v>471</v>
      </c>
      <c r="D91" s="100" t="s">
        <v>583</v>
      </c>
      <c r="E91" s="100" t="s">
        <v>40</v>
      </c>
      <c r="F91" s="99" t="s">
        <v>605</v>
      </c>
      <c r="G91" s="100" t="s">
        <v>248</v>
      </c>
      <c r="H91" s="105">
        <v>1</v>
      </c>
      <c r="I91" s="101">
        <v>16027</v>
      </c>
      <c r="J91" s="101">
        <v>0</v>
      </c>
      <c r="K91" s="101">
        <v>1</v>
      </c>
      <c r="L91" s="101">
        <v>21663</v>
      </c>
      <c r="M91" s="101">
        <v>0</v>
      </c>
      <c r="N91" s="101">
        <v>1</v>
      </c>
      <c r="O91" s="108">
        <v>5636</v>
      </c>
      <c r="S91" s="88"/>
    </row>
    <row r="92" spans="1:19">
      <c r="A92" s="100" t="s">
        <v>635</v>
      </c>
      <c r="B92" s="100">
        <v>416035244</v>
      </c>
      <c r="C92" s="100" t="s">
        <v>471</v>
      </c>
      <c r="D92" s="100" t="s">
        <v>583</v>
      </c>
      <c r="E92" s="100" t="s">
        <v>40</v>
      </c>
      <c r="F92" s="99" t="s">
        <v>593</v>
      </c>
      <c r="G92" s="100" t="s">
        <v>249</v>
      </c>
      <c r="H92" s="105">
        <v>5</v>
      </c>
      <c r="I92" s="101">
        <v>20123</v>
      </c>
      <c r="J92" s="101">
        <v>2</v>
      </c>
      <c r="K92" s="101">
        <v>6</v>
      </c>
      <c r="L92" s="101">
        <v>17630</v>
      </c>
      <c r="M92" s="101">
        <v>1</v>
      </c>
      <c r="N92" s="101">
        <v>3</v>
      </c>
      <c r="O92" s="108">
        <v>-2493</v>
      </c>
      <c r="S92" s="88"/>
    </row>
    <row r="93" spans="1:19">
      <c r="A93" s="100" t="s">
        <v>635</v>
      </c>
      <c r="B93" s="100">
        <v>416035274</v>
      </c>
      <c r="C93" s="100" t="s">
        <v>471</v>
      </c>
      <c r="D93" s="100" t="s">
        <v>583</v>
      </c>
      <c r="E93" s="100" t="s">
        <v>40</v>
      </c>
      <c r="F93" s="99" t="s">
        <v>606</v>
      </c>
      <c r="G93" s="100" t="s">
        <v>279</v>
      </c>
      <c r="H93" s="105">
        <v>0</v>
      </c>
      <c r="I93" s="101">
        <v>21152</v>
      </c>
      <c r="J93" s="101">
        <v>0</v>
      </c>
      <c r="K93" s="101">
        <v>1</v>
      </c>
      <c r="L93" s="101" t="s">
        <v>532</v>
      </c>
      <c r="M93" s="101">
        <v>0</v>
      </c>
      <c r="N93" s="101">
        <v>1</v>
      </c>
      <c r="O93" s="108" t="s">
        <v>532</v>
      </c>
      <c r="S93" s="88"/>
    </row>
    <row r="94" spans="1:19">
      <c r="A94" s="100" t="s">
        <v>635</v>
      </c>
      <c r="B94" s="100">
        <v>416035285</v>
      </c>
      <c r="C94" s="100" t="s">
        <v>471</v>
      </c>
      <c r="D94" s="100" t="s">
        <v>583</v>
      </c>
      <c r="E94" s="100" t="s">
        <v>40</v>
      </c>
      <c r="F94" s="99" t="s">
        <v>607</v>
      </c>
      <c r="G94" s="100" t="s">
        <v>290</v>
      </c>
      <c r="H94" s="105">
        <v>1</v>
      </c>
      <c r="I94" s="101">
        <v>13434</v>
      </c>
      <c r="J94" s="101">
        <v>0</v>
      </c>
      <c r="K94" s="101">
        <v>0</v>
      </c>
      <c r="L94" s="101">
        <v>16728</v>
      </c>
      <c r="M94" s="101">
        <v>0</v>
      </c>
      <c r="N94" s="101">
        <v>1</v>
      </c>
      <c r="O94" s="108">
        <v>3294</v>
      </c>
      <c r="S94" s="88"/>
    </row>
    <row r="95" spans="1:19">
      <c r="A95" s="100" t="s">
        <v>638</v>
      </c>
      <c r="B95" s="100">
        <v>417035035</v>
      </c>
      <c r="C95" s="100" t="s">
        <v>472</v>
      </c>
      <c r="D95" s="100" t="s">
        <v>583</v>
      </c>
      <c r="E95" s="100" t="s">
        <v>40</v>
      </c>
      <c r="F95" s="99" t="s">
        <v>583</v>
      </c>
      <c r="G95" s="100" t="s">
        <v>40</v>
      </c>
      <c r="H95" s="105">
        <v>339</v>
      </c>
      <c r="I95" s="101">
        <v>19510</v>
      </c>
      <c r="J95" s="101">
        <v>70</v>
      </c>
      <c r="K95" s="101">
        <v>256</v>
      </c>
      <c r="L95" s="101">
        <v>20571</v>
      </c>
      <c r="M95" s="101">
        <v>62</v>
      </c>
      <c r="N95" s="101">
        <v>255</v>
      </c>
      <c r="O95" s="108">
        <v>1061</v>
      </c>
      <c r="S95" s="88"/>
    </row>
    <row r="96" spans="1:19">
      <c r="A96" s="100" t="s">
        <v>638</v>
      </c>
      <c r="B96" s="100">
        <v>417035040</v>
      </c>
      <c r="C96" s="100" t="s">
        <v>472</v>
      </c>
      <c r="D96" s="100" t="s">
        <v>583</v>
      </c>
      <c r="E96" s="100" t="s">
        <v>40</v>
      </c>
      <c r="F96" s="99" t="s">
        <v>639</v>
      </c>
      <c r="G96" s="100" t="s">
        <v>45</v>
      </c>
      <c r="H96" s="105">
        <v>1</v>
      </c>
      <c r="I96" s="101">
        <v>17600</v>
      </c>
      <c r="J96" s="101">
        <v>0</v>
      </c>
      <c r="K96" s="101">
        <v>1</v>
      </c>
      <c r="L96" s="101">
        <v>18294</v>
      </c>
      <c r="M96" s="101">
        <v>0</v>
      </c>
      <c r="N96" s="101">
        <v>1</v>
      </c>
      <c r="O96" s="108">
        <v>694</v>
      </c>
      <c r="S96" s="88"/>
    </row>
    <row r="97" spans="1:19">
      <c r="A97" s="100" t="s">
        <v>638</v>
      </c>
      <c r="B97" s="100">
        <v>417035044</v>
      </c>
      <c r="C97" s="100" t="s">
        <v>472</v>
      </c>
      <c r="D97" s="100" t="s">
        <v>583</v>
      </c>
      <c r="E97" s="100" t="s">
        <v>40</v>
      </c>
      <c r="F97" s="99" t="s">
        <v>584</v>
      </c>
      <c r="G97" s="100" t="s">
        <v>49</v>
      </c>
      <c r="H97" s="105">
        <v>1</v>
      </c>
      <c r="I97" s="101">
        <v>11794</v>
      </c>
      <c r="J97" s="101">
        <v>0</v>
      </c>
      <c r="K97" s="101">
        <v>0</v>
      </c>
      <c r="L97" s="101">
        <v>11796</v>
      </c>
      <c r="M97" s="101">
        <v>0</v>
      </c>
      <c r="N97" s="101">
        <v>0</v>
      </c>
      <c r="O97" s="108">
        <v>2</v>
      </c>
      <c r="S97" s="88"/>
    </row>
    <row r="98" spans="1:19">
      <c r="A98" s="100" t="s">
        <v>638</v>
      </c>
      <c r="B98" s="100">
        <v>417035100</v>
      </c>
      <c r="C98" s="100" t="s">
        <v>472</v>
      </c>
      <c r="D98" s="100" t="s">
        <v>583</v>
      </c>
      <c r="E98" s="100" t="s">
        <v>40</v>
      </c>
      <c r="F98" s="99" t="s">
        <v>640</v>
      </c>
      <c r="G98" s="100" t="s">
        <v>105</v>
      </c>
      <c r="H98" s="105">
        <v>0</v>
      </c>
      <c r="I98" s="101">
        <v>19373</v>
      </c>
      <c r="J98" s="101">
        <v>0</v>
      </c>
      <c r="K98" s="101">
        <v>3</v>
      </c>
      <c r="L98" s="101" t="s">
        <v>532</v>
      </c>
      <c r="M98" s="101">
        <v>0</v>
      </c>
      <c r="N98" s="101">
        <v>0</v>
      </c>
      <c r="O98" s="108" t="s">
        <v>532</v>
      </c>
      <c r="S98" s="88"/>
    </row>
    <row r="99" spans="1:19">
      <c r="A99" s="100" t="s">
        <v>638</v>
      </c>
      <c r="B99" s="100">
        <v>417035133</v>
      </c>
      <c r="C99" s="100" t="s">
        <v>472</v>
      </c>
      <c r="D99" s="100" t="s">
        <v>583</v>
      </c>
      <c r="E99" s="100" t="s">
        <v>40</v>
      </c>
      <c r="F99" s="99" t="s">
        <v>637</v>
      </c>
      <c r="G99" s="100" t="s">
        <v>138</v>
      </c>
      <c r="H99" s="105">
        <v>2</v>
      </c>
      <c r="I99" s="101">
        <v>11656</v>
      </c>
      <c r="J99" s="101">
        <v>0</v>
      </c>
      <c r="K99" s="101">
        <v>0</v>
      </c>
      <c r="L99" s="101">
        <v>12071</v>
      </c>
      <c r="M99" s="101">
        <v>0</v>
      </c>
      <c r="N99" s="101">
        <v>0</v>
      </c>
      <c r="O99" s="108">
        <v>415</v>
      </c>
      <c r="S99" s="88"/>
    </row>
    <row r="100" spans="1:19">
      <c r="A100" s="100" t="s">
        <v>638</v>
      </c>
      <c r="B100" s="100">
        <v>417035244</v>
      </c>
      <c r="C100" s="100" t="s">
        <v>472</v>
      </c>
      <c r="D100" s="100" t="s">
        <v>583</v>
      </c>
      <c r="E100" s="100" t="s">
        <v>40</v>
      </c>
      <c r="F100" s="99" t="s">
        <v>593</v>
      </c>
      <c r="G100" s="100" t="s">
        <v>249</v>
      </c>
      <c r="H100" s="105">
        <v>3</v>
      </c>
      <c r="I100" s="101">
        <v>16796</v>
      </c>
      <c r="J100" s="101">
        <v>3</v>
      </c>
      <c r="K100" s="101">
        <v>3</v>
      </c>
      <c r="L100" s="101">
        <v>22499</v>
      </c>
      <c r="M100" s="101">
        <v>2</v>
      </c>
      <c r="N100" s="101">
        <v>3</v>
      </c>
      <c r="O100" s="108">
        <v>5703</v>
      </c>
      <c r="S100" s="88"/>
    </row>
    <row r="101" spans="1:19">
      <c r="A101" s="100" t="s">
        <v>638</v>
      </c>
      <c r="B101" s="100">
        <v>417035285</v>
      </c>
      <c r="C101" s="100" t="s">
        <v>472</v>
      </c>
      <c r="D101" s="100" t="s">
        <v>583</v>
      </c>
      <c r="E101" s="100" t="s">
        <v>40</v>
      </c>
      <c r="F101" s="99" t="s">
        <v>607</v>
      </c>
      <c r="G101" s="100" t="s">
        <v>290</v>
      </c>
      <c r="H101" s="105">
        <v>1</v>
      </c>
      <c r="I101" s="101">
        <v>14257</v>
      </c>
      <c r="J101" s="101">
        <v>1</v>
      </c>
      <c r="K101" s="101">
        <v>1</v>
      </c>
      <c r="L101" s="101">
        <v>12002</v>
      </c>
      <c r="M101" s="101">
        <v>0</v>
      </c>
      <c r="N101" s="101">
        <v>0</v>
      </c>
      <c r="O101" s="108">
        <v>-2255</v>
      </c>
      <c r="S101" s="88"/>
    </row>
    <row r="102" spans="1:19">
      <c r="A102" s="100" t="s">
        <v>641</v>
      </c>
      <c r="B102" s="100">
        <v>418100014</v>
      </c>
      <c r="C102" s="100" t="s">
        <v>473</v>
      </c>
      <c r="D102" s="100" t="s">
        <v>640</v>
      </c>
      <c r="E102" s="100" t="s">
        <v>105</v>
      </c>
      <c r="F102" s="99" t="s">
        <v>642</v>
      </c>
      <c r="G102" s="100" t="s">
        <v>19</v>
      </c>
      <c r="H102" s="105">
        <v>2</v>
      </c>
      <c r="I102" s="101">
        <v>10804</v>
      </c>
      <c r="J102" s="101">
        <v>0</v>
      </c>
      <c r="K102" s="101">
        <v>0</v>
      </c>
      <c r="L102" s="101">
        <v>11241</v>
      </c>
      <c r="M102" s="101">
        <v>0</v>
      </c>
      <c r="N102" s="101">
        <v>0</v>
      </c>
      <c r="O102" s="108">
        <v>437</v>
      </c>
      <c r="S102" s="88"/>
    </row>
    <row r="103" spans="1:19">
      <c r="A103" s="100" t="s">
        <v>641</v>
      </c>
      <c r="B103" s="100">
        <v>418100100</v>
      </c>
      <c r="C103" s="100" t="s">
        <v>473</v>
      </c>
      <c r="D103" s="100" t="s">
        <v>640</v>
      </c>
      <c r="E103" s="100" t="s">
        <v>105</v>
      </c>
      <c r="F103" s="99" t="s">
        <v>640</v>
      </c>
      <c r="G103" s="100" t="s">
        <v>105</v>
      </c>
      <c r="H103" s="105">
        <v>286</v>
      </c>
      <c r="I103" s="101">
        <v>15201</v>
      </c>
      <c r="J103" s="101">
        <v>24</v>
      </c>
      <c r="K103" s="101">
        <v>148</v>
      </c>
      <c r="L103" s="101">
        <v>16146</v>
      </c>
      <c r="M103" s="101">
        <v>37</v>
      </c>
      <c r="N103" s="101">
        <v>139</v>
      </c>
      <c r="O103" s="108">
        <v>945</v>
      </c>
      <c r="S103" s="88"/>
    </row>
    <row r="104" spans="1:19">
      <c r="A104" s="100" t="s">
        <v>641</v>
      </c>
      <c r="B104" s="100">
        <v>418100136</v>
      </c>
      <c r="C104" s="100" t="s">
        <v>473</v>
      </c>
      <c r="D104" s="100" t="s">
        <v>640</v>
      </c>
      <c r="E104" s="100" t="s">
        <v>105</v>
      </c>
      <c r="F104" s="99" t="s">
        <v>643</v>
      </c>
      <c r="G104" s="100" t="s">
        <v>141</v>
      </c>
      <c r="H104" s="105">
        <v>2</v>
      </c>
      <c r="I104" s="101">
        <v>11949</v>
      </c>
      <c r="J104" s="101">
        <v>0</v>
      </c>
      <c r="K104" s="101">
        <v>1</v>
      </c>
      <c r="L104" s="101">
        <v>12419</v>
      </c>
      <c r="M104" s="101">
        <v>0</v>
      </c>
      <c r="N104" s="101">
        <v>1</v>
      </c>
      <c r="O104" s="108">
        <v>470</v>
      </c>
      <c r="S104" s="88"/>
    </row>
    <row r="105" spans="1:19">
      <c r="A105" s="100" t="s">
        <v>641</v>
      </c>
      <c r="B105" s="100">
        <v>418100170</v>
      </c>
      <c r="C105" s="100" t="s">
        <v>473</v>
      </c>
      <c r="D105" s="100" t="s">
        <v>640</v>
      </c>
      <c r="E105" s="100" t="s">
        <v>105</v>
      </c>
      <c r="F105" s="99" t="s">
        <v>644</v>
      </c>
      <c r="G105" s="100" t="s">
        <v>175</v>
      </c>
      <c r="H105" s="105">
        <v>11</v>
      </c>
      <c r="I105" s="101">
        <v>13713</v>
      </c>
      <c r="J105" s="101">
        <v>0</v>
      </c>
      <c r="K105" s="101">
        <v>2</v>
      </c>
      <c r="L105" s="101">
        <v>13683</v>
      </c>
      <c r="M105" s="101">
        <v>0</v>
      </c>
      <c r="N105" s="101">
        <v>4</v>
      </c>
      <c r="O105" s="108">
        <v>-30</v>
      </c>
      <c r="S105" s="88"/>
    </row>
    <row r="106" spans="1:19">
      <c r="A106" s="100" t="s">
        <v>641</v>
      </c>
      <c r="B106" s="100">
        <v>418100198</v>
      </c>
      <c r="C106" s="100" t="s">
        <v>473</v>
      </c>
      <c r="D106" s="100" t="s">
        <v>640</v>
      </c>
      <c r="E106" s="100" t="s">
        <v>105</v>
      </c>
      <c r="F106" s="99" t="s">
        <v>645</v>
      </c>
      <c r="G106" s="100" t="s">
        <v>203</v>
      </c>
      <c r="H106" s="105">
        <v>10</v>
      </c>
      <c r="I106" s="101">
        <v>10804</v>
      </c>
      <c r="J106" s="101">
        <v>0</v>
      </c>
      <c r="K106" s="101">
        <v>0</v>
      </c>
      <c r="L106" s="101">
        <v>12818</v>
      </c>
      <c r="M106" s="101">
        <v>1</v>
      </c>
      <c r="N106" s="101">
        <v>2</v>
      </c>
      <c r="O106" s="108">
        <v>2014</v>
      </c>
      <c r="S106" s="88"/>
    </row>
    <row r="107" spans="1:19">
      <c r="A107" s="100" t="s">
        <v>641</v>
      </c>
      <c r="B107" s="100">
        <v>418100214</v>
      </c>
      <c r="C107" s="102" t="s">
        <v>473</v>
      </c>
      <c r="D107" s="97">
        <v>100</v>
      </c>
      <c r="E107" s="102" t="s">
        <v>105</v>
      </c>
      <c r="F107" s="101">
        <v>214</v>
      </c>
      <c r="G107" s="102" t="s">
        <v>219</v>
      </c>
      <c r="H107" s="105">
        <v>1</v>
      </c>
      <c r="I107" s="101" t="s">
        <v>532</v>
      </c>
      <c r="J107" s="101">
        <v>0</v>
      </c>
      <c r="K107" s="101">
        <v>0</v>
      </c>
      <c r="L107" s="101">
        <v>15156.400257894737</v>
      </c>
      <c r="M107" s="101">
        <v>0</v>
      </c>
      <c r="N107" s="101">
        <v>0</v>
      </c>
      <c r="O107" s="108" t="s">
        <v>532</v>
      </c>
      <c r="S107" s="88"/>
    </row>
    <row r="108" spans="1:19">
      <c r="A108" s="100" t="s">
        <v>641</v>
      </c>
      <c r="B108" s="100">
        <v>418100276</v>
      </c>
      <c r="C108" s="100" t="s">
        <v>473</v>
      </c>
      <c r="D108" s="100" t="s">
        <v>640</v>
      </c>
      <c r="E108" s="100" t="s">
        <v>105</v>
      </c>
      <c r="F108" s="99" t="s">
        <v>646</v>
      </c>
      <c r="G108" s="100" t="s">
        <v>281</v>
      </c>
      <c r="H108" s="105">
        <v>1</v>
      </c>
      <c r="I108" s="101">
        <v>10804</v>
      </c>
      <c r="J108" s="101">
        <v>0</v>
      </c>
      <c r="K108" s="101">
        <v>0</v>
      </c>
      <c r="L108" s="101">
        <v>15731</v>
      </c>
      <c r="M108" s="101">
        <v>0</v>
      </c>
      <c r="N108" s="101">
        <v>1</v>
      </c>
      <c r="O108" s="108">
        <v>4927</v>
      </c>
      <c r="S108" s="88"/>
    </row>
    <row r="109" spans="1:19">
      <c r="A109" s="100" t="s">
        <v>641</v>
      </c>
      <c r="B109" s="100">
        <v>418100308</v>
      </c>
      <c r="C109" s="100" t="s">
        <v>473</v>
      </c>
      <c r="D109" s="100" t="s">
        <v>640</v>
      </c>
      <c r="E109" s="100" t="s">
        <v>105</v>
      </c>
      <c r="F109" s="99" t="s">
        <v>647</v>
      </c>
      <c r="G109" s="100" t="s">
        <v>313</v>
      </c>
      <c r="H109" s="105">
        <v>1</v>
      </c>
      <c r="I109" s="101">
        <v>10804</v>
      </c>
      <c r="J109" s="101">
        <v>0</v>
      </c>
      <c r="K109" s="101">
        <v>0</v>
      </c>
      <c r="L109" s="101">
        <v>11242</v>
      </c>
      <c r="M109" s="101">
        <v>0</v>
      </c>
      <c r="N109" s="101">
        <v>0</v>
      </c>
      <c r="O109" s="108">
        <v>438</v>
      </c>
      <c r="S109" s="88"/>
    </row>
    <row r="110" spans="1:19">
      <c r="A110" s="100" t="s">
        <v>641</v>
      </c>
      <c r="B110" s="100">
        <v>418100315</v>
      </c>
      <c r="C110" s="100" t="s">
        <v>473</v>
      </c>
      <c r="D110" s="100" t="s">
        <v>640</v>
      </c>
      <c r="E110" s="100" t="s">
        <v>105</v>
      </c>
      <c r="F110" s="99" t="s">
        <v>648</v>
      </c>
      <c r="G110" s="100" t="s">
        <v>320</v>
      </c>
      <c r="H110" s="105">
        <v>0</v>
      </c>
      <c r="I110" s="101">
        <v>10804</v>
      </c>
      <c r="J110" s="101">
        <v>0</v>
      </c>
      <c r="K110" s="101">
        <v>0</v>
      </c>
      <c r="L110" s="101" t="s">
        <v>532</v>
      </c>
      <c r="M110" s="101">
        <v>0</v>
      </c>
      <c r="N110" s="101">
        <v>0</v>
      </c>
      <c r="O110" s="108" t="s">
        <v>532</v>
      </c>
      <c r="S110" s="88"/>
    </row>
    <row r="111" spans="1:19">
      <c r="A111" s="100" t="s">
        <v>641</v>
      </c>
      <c r="B111" s="100">
        <v>418100321</v>
      </c>
      <c r="C111" s="100" t="s">
        <v>473</v>
      </c>
      <c r="D111" s="100" t="s">
        <v>640</v>
      </c>
      <c r="E111" s="100" t="s">
        <v>105</v>
      </c>
      <c r="F111" s="99" t="s">
        <v>649</v>
      </c>
      <c r="G111" s="100" t="s">
        <v>326</v>
      </c>
      <c r="H111" s="105">
        <v>0</v>
      </c>
      <c r="I111" s="101">
        <v>10804</v>
      </c>
      <c r="J111" s="101">
        <v>0</v>
      </c>
      <c r="K111" s="101">
        <v>0</v>
      </c>
      <c r="L111" s="101" t="s">
        <v>532</v>
      </c>
      <c r="M111" s="101">
        <v>0</v>
      </c>
      <c r="N111" s="101">
        <v>0</v>
      </c>
      <c r="O111" s="108" t="s">
        <v>532</v>
      </c>
      <c r="S111" s="88"/>
    </row>
    <row r="112" spans="1:19">
      <c r="A112" s="100" t="s">
        <v>641</v>
      </c>
      <c r="B112" s="100">
        <v>418100348</v>
      </c>
      <c r="C112" s="100" t="s">
        <v>473</v>
      </c>
      <c r="D112" s="100" t="s">
        <v>640</v>
      </c>
      <c r="E112" s="100" t="s">
        <v>105</v>
      </c>
      <c r="F112" s="99" t="s">
        <v>650</v>
      </c>
      <c r="G112" s="100" t="s">
        <v>353</v>
      </c>
      <c r="H112" s="105">
        <v>0</v>
      </c>
      <c r="I112" s="101">
        <v>14783</v>
      </c>
      <c r="J112" s="101">
        <v>0</v>
      </c>
      <c r="K112" s="101">
        <v>1</v>
      </c>
      <c r="L112" s="101" t="s">
        <v>532</v>
      </c>
      <c r="M112" s="101">
        <v>0</v>
      </c>
      <c r="N112" s="101">
        <v>0</v>
      </c>
      <c r="O112" s="108" t="s">
        <v>532</v>
      </c>
      <c r="S112" s="88"/>
    </row>
    <row r="113" spans="1:19">
      <c r="A113" s="100" t="s">
        <v>641</v>
      </c>
      <c r="B113" s="100">
        <v>418100655</v>
      </c>
      <c r="C113" s="102" t="s">
        <v>473</v>
      </c>
      <c r="D113" s="97">
        <v>100</v>
      </c>
      <c r="E113" s="102" t="s">
        <v>105</v>
      </c>
      <c r="F113" s="101">
        <v>655</v>
      </c>
      <c r="G113" s="102" t="s">
        <v>374</v>
      </c>
      <c r="H113" s="105">
        <v>1</v>
      </c>
      <c r="I113" s="101" t="s">
        <v>532</v>
      </c>
      <c r="J113" s="101">
        <v>0</v>
      </c>
      <c r="K113" s="101">
        <v>0</v>
      </c>
      <c r="L113" s="101">
        <v>13544.770979759571</v>
      </c>
      <c r="M113" s="101">
        <v>0</v>
      </c>
      <c r="N113" s="101">
        <v>0</v>
      </c>
      <c r="O113" s="108" t="s">
        <v>532</v>
      </c>
      <c r="S113" s="88"/>
    </row>
    <row r="114" spans="1:19">
      <c r="A114" s="100" t="s">
        <v>641</v>
      </c>
      <c r="B114" s="100">
        <v>418100690</v>
      </c>
      <c r="C114" s="100" t="s">
        <v>473</v>
      </c>
      <c r="D114" s="100" t="s">
        <v>640</v>
      </c>
      <c r="E114" s="100" t="s">
        <v>105</v>
      </c>
      <c r="F114" s="99" t="s">
        <v>651</v>
      </c>
      <c r="G114" s="100" t="s">
        <v>387</v>
      </c>
      <c r="H114" s="105">
        <v>0</v>
      </c>
      <c r="I114" s="101">
        <v>10804</v>
      </c>
      <c r="J114" s="101">
        <v>0</v>
      </c>
      <c r="K114" s="101">
        <v>0</v>
      </c>
      <c r="L114" s="101" t="s">
        <v>532</v>
      </c>
      <c r="M114" s="101">
        <v>0</v>
      </c>
      <c r="N114" s="101">
        <v>0</v>
      </c>
      <c r="O114" s="108" t="s">
        <v>532</v>
      </c>
      <c r="S114" s="88"/>
    </row>
    <row r="115" spans="1:19">
      <c r="A115" s="100" t="s">
        <v>652</v>
      </c>
      <c r="B115" s="100">
        <v>420049010</v>
      </c>
      <c r="C115" s="100" t="s">
        <v>474</v>
      </c>
      <c r="D115" s="100" t="s">
        <v>653</v>
      </c>
      <c r="E115" s="100" t="s">
        <v>54</v>
      </c>
      <c r="F115" s="99" t="s">
        <v>654</v>
      </c>
      <c r="G115" s="100" t="s">
        <v>15</v>
      </c>
      <c r="H115" s="105">
        <v>7</v>
      </c>
      <c r="I115" s="101">
        <v>15209</v>
      </c>
      <c r="J115" s="101">
        <v>1</v>
      </c>
      <c r="K115" s="101">
        <v>4</v>
      </c>
      <c r="L115" s="101">
        <v>15830</v>
      </c>
      <c r="M115" s="101">
        <v>1</v>
      </c>
      <c r="N115" s="101">
        <v>5</v>
      </c>
      <c r="O115" s="108">
        <v>621</v>
      </c>
      <c r="S115" s="88"/>
    </row>
    <row r="116" spans="1:19">
      <c r="A116" s="100" t="s">
        <v>652</v>
      </c>
      <c r="B116" s="100">
        <v>420049016</v>
      </c>
      <c r="C116" s="100" t="s">
        <v>474</v>
      </c>
      <c r="D116" s="100" t="s">
        <v>653</v>
      </c>
      <c r="E116" s="100" t="s">
        <v>54</v>
      </c>
      <c r="F116" s="99" t="s">
        <v>655</v>
      </c>
      <c r="G116" s="100" t="s">
        <v>21</v>
      </c>
      <c r="H116" s="105">
        <v>1</v>
      </c>
      <c r="I116" s="101">
        <v>18699</v>
      </c>
      <c r="J116" s="101">
        <v>0</v>
      </c>
      <c r="K116" s="101">
        <v>2</v>
      </c>
      <c r="L116" s="101">
        <v>16375</v>
      </c>
      <c r="M116" s="101">
        <v>0</v>
      </c>
      <c r="N116" s="101">
        <v>2</v>
      </c>
      <c r="O116" s="108">
        <v>-2324</v>
      </c>
      <c r="S116" s="88"/>
    </row>
    <row r="117" spans="1:19">
      <c r="A117" s="100" t="s">
        <v>652</v>
      </c>
      <c r="B117" s="100">
        <v>420049026</v>
      </c>
      <c r="C117" s="100" t="s">
        <v>474</v>
      </c>
      <c r="D117" s="100" t="s">
        <v>653</v>
      </c>
      <c r="E117" s="100" t="s">
        <v>54</v>
      </c>
      <c r="F117" s="99" t="s">
        <v>656</v>
      </c>
      <c r="G117" s="100" t="s">
        <v>31</v>
      </c>
      <c r="H117" s="105">
        <v>5</v>
      </c>
      <c r="I117" s="101">
        <v>13251</v>
      </c>
      <c r="J117" s="101">
        <v>0</v>
      </c>
      <c r="K117" s="101">
        <v>1</v>
      </c>
      <c r="L117" s="101">
        <v>12451</v>
      </c>
      <c r="M117" s="101">
        <v>0</v>
      </c>
      <c r="N117" s="101">
        <v>0</v>
      </c>
      <c r="O117" s="108">
        <v>-800</v>
      </c>
      <c r="S117" s="88"/>
    </row>
    <row r="118" spans="1:19">
      <c r="A118" s="100" t="s">
        <v>652</v>
      </c>
      <c r="B118" s="100">
        <v>420049031</v>
      </c>
      <c r="C118" s="100" t="s">
        <v>474</v>
      </c>
      <c r="D118" s="100" t="s">
        <v>653</v>
      </c>
      <c r="E118" s="100" t="s">
        <v>54</v>
      </c>
      <c r="F118" s="99" t="s">
        <v>657</v>
      </c>
      <c r="G118" s="100" t="s">
        <v>36</v>
      </c>
      <c r="H118" s="105">
        <v>0</v>
      </c>
      <c r="I118" s="101">
        <v>12011</v>
      </c>
      <c r="J118" s="101">
        <v>0</v>
      </c>
      <c r="K118" s="101">
        <v>0</v>
      </c>
      <c r="L118" s="101" t="s">
        <v>532</v>
      </c>
      <c r="M118" s="101">
        <v>0</v>
      </c>
      <c r="N118" s="101">
        <v>0</v>
      </c>
      <c r="O118" s="108" t="s">
        <v>532</v>
      </c>
      <c r="S118" s="88"/>
    </row>
    <row r="119" spans="1:19">
      <c r="A119" s="100" t="s">
        <v>652</v>
      </c>
      <c r="B119" s="100">
        <v>420049035</v>
      </c>
      <c r="C119" s="100" t="s">
        <v>474</v>
      </c>
      <c r="D119" s="100" t="s">
        <v>653</v>
      </c>
      <c r="E119" s="100" t="s">
        <v>54</v>
      </c>
      <c r="F119" s="99" t="s">
        <v>583</v>
      </c>
      <c r="G119" s="100" t="s">
        <v>40</v>
      </c>
      <c r="H119" s="105">
        <v>21</v>
      </c>
      <c r="I119" s="101">
        <v>17359</v>
      </c>
      <c r="J119" s="101">
        <v>2</v>
      </c>
      <c r="K119" s="101">
        <v>18</v>
      </c>
      <c r="L119" s="101">
        <v>18651</v>
      </c>
      <c r="M119" s="101">
        <v>1</v>
      </c>
      <c r="N119" s="101">
        <v>13</v>
      </c>
      <c r="O119" s="108">
        <v>1292</v>
      </c>
      <c r="S119" s="88"/>
    </row>
    <row r="120" spans="1:19">
      <c r="A120" s="100" t="s">
        <v>652</v>
      </c>
      <c r="B120" s="100">
        <v>420049044</v>
      </c>
      <c r="C120" s="100" t="s">
        <v>474</v>
      </c>
      <c r="D120" s="100" t="s">
        <v>653</v>
      </c>
      <c r="E120" s="100" t="s">
        <v>54</v>
      </c>
      <c r="F120" s="99" t="s">
        <v>584</v>
      </c>
      <c r="G120" s="100" t="s">
        <v>49</v>
      </c>
      <c r="H120" s="105">
        <v>6</v>
      </c>
      <c r="I120" s="101">
        <v>18422</v>
      </c>
      <c r="J120" s="101">
        <v>0</v>
      </c>
      <c r="K120" s="101">
        <v>6</v>
      </c>
      <c r="L120" s="101">
        <v>19544</v>
      </c>
      <c r="M120" s="101">
        <v>0</v>
      </c>
      <c r="N120" s="101">
        <v>6</v>
      </c>
      <c r="O120" s="108">
        <v>1122</v>
      </c>
      <c r="S120" s="88"/>
    </row>
    <row r="121" spans="1:19">
      <c r="A121" s="100" t="s">
        <v>652</v>
      </c>
      <c r="B121" s="100">
        <v>420049049</v>
      </c>
      <c r="C121" s="100" t="s">
        <v>474</v>
      </c>
      <c r="D121" s="100" t="s">
        <v>653</v>
      </c>
      <c r="E121" s="100" t="s">
        <v>54</v>
      </c>
      <c r="F121" s="99" t="s">
        <v>653</v>
      </c>
      <c r="G121" s="100" t="s">
        <v>54</v>
      </c>
      <c r="H121" s="105">
        <v>224</v>
      </c>
      <c r="I121" s="101">
        <v>17259</v>
      </c>
      <c r="J121" s="101">
        <v>17</v>
      </c>
      <c r="K121" s="101">
        <v>171</v>
      </c>
      <c r="L121" s="101">
        <v>18469</v>
      </c>
      <c r="M121" s="101">
        <v>16</v>
      </c>
      <c r="N121" s="101">
        <v>175</v>
      </c>
      <c r="O121" s="108">
        <v>1210</v>
      </c>
      <c r="S121" s="88"/>
    </row>
    <row r="122" spans="1:19">
      <c r="A122" s="100" t="s">
        <v>652</v>
      </c>
      <c r="B122" s="100">
        <v>420049050</v>
      </c>
      <c r="C122" s="100" t="s">
        <v>474</v>
      </c>
      <c r="D122" s="100" t="s">
        <v>653</v>
      </c>
      <c r="E122" s="100" t="s">
        <v>54</v>
      </c>
      <c r="F122" s="99" t="s">
        <v>600</v>
      </c>
      <c r="G122" s="100" t="s">
        <v>55</v>
      </c>
      <c r="H122" s="105">
        <v>1</v>
      </c>
      <c r="I122" s="101" t="s">
        <v>532</v>
      </c>
      <c r="J122" s="101">
        <v>0</v>
      </c>
      <c r="K122" s="101">
        <v>0</v>
      </c>
      <c r="L122" s="101">
        <v>5497</v>
      </c>
      <c r="M122" s="101">
        <v>0</v>
      </c>
      <c r="N122" s="101">
        <v>0</v>
      </c>
      <c r="O122" s="108" t="s">
        <v>532</v>
      </c>
      <c r="S122" s="88"/>
    </row>
    <row r="123" spans="1:19">
      <c r="A123" s="100" t="s">
        <v>652</v>
      </c>
      <c r="B123" s="100">
        <v>420049056</v>
      </c>
      <c r="C123" s="100" t="s">
        <v>474</v>
      </c>
      <c r="D123" s="100" t="s">
        <v>653</v>
      </c>
      <c r="E123" s="100" t="s">
        <v>54</v>
      </c>
      <c r="F123" s="99" t="s">
        <v>658</v>
      </c>
      <c r="G123" s="100" t="s">
        <v>61</v>
      </c>
      <c r="H123" s="105">
        <v>1</v>
      </c>
      <c r="I123" s="101" t="s">
        <v>532</v>
      </c>
      <c r="J123" s="101">
        <v>0</v>
      </c>
      <c r="K123" s="101">
        <v>0</v>
      </c>
      <c r="L123" s="101">
        <v>5497</v>
      </c>
      <c r="M123" s="101">
        <v>0</v>
      </c>
      <c r="N123" s="101">
        <v>0</v>
      </c>
      <c r="O123" s="108" t="s">
        <v>532</v>
      </c>
      <c r="S123" s="88"/>
    </row>
    <row r="124" spans="1:19">
      <c r="A124" s="100" t="s">
        <v>652</v>
      </c>
      <c r="B124" s="100">
        <v>420049057</v>
      </c>
      <c r="C124" s="100" t="s">
        <v>474</v>
      </c>
      <c r="D124" s="100" t="s">
        <v>653</v>
      </c>
      <c r="E124" s="100" t="s">
        <v>54</v>
      </c>
      <c r="F124" s="99" t="s">
        <v>585</v>
      </c>
      <c r="G124" s="100" t="s">
        <v>62</v>
      </c>
      <c r="H124" s="105">
        <v>3</v>
      </c>
      <c r="I124" s="101">
        <v>12011</v>
      </c>
      <c r="J124" s="101">
        <v>0</v>
      </c>
      <c r="K124" s="101">
        <v>0</v>
      </c>
      <c r="L124" s="101">
        <v>15801</v>
      </c>
      <c r="M124" s="101">
        <v>0</v>
      </c>
      <c r="N124" s="101">
        <v>1</v>
      </c>
      <c r="O124" s="108">
        <v>3790</v>
      </c>
      <c r="S124" s="88"/>
    </row>
    <row r="125" spans="1:19">
      <c r="A125" s="100" t="s">
        <v>652</v>
      </c>
      <c r="B125" s="100">
        <v>420049088</v>
      </c>
      <c r="C125" s="102" t="s">
        <v>474</v>
      </c>
      <c r="D125" s="97">
        <v>49</v>
      </c>
      <c r="E125" s="102" t="s">
        <v>54</v>
      </c>
      <c r="F125" s="101">
        <v>88</v>
      </c>
      <c r="G125" s="102" t="s">
        <v>93</v>
      </c>
      <c r="H125" s="105">
        <v>1</v>
      </c>
      <c r="I125" s="101" t="s">
        <v>532</v>
      </c>
      <c r="J125" s="101">
        <v>0</v>
      </c>
      <c r="K125" s="101">
        <v>0</v>
      </c>
      <c r="L125" s="101">
        <v>13522.748360704687</v>
      </c>
      <c r="M125" s="101">
        <v>0</v>
      </c>
      <c r="N125" s="101">
        <v>0</v>
      </c>
      <c r="O125" s="108" t="s">
        <v>532</v>
      </c>
      <c r="S125" s="88"/>
    </row>
    <row r="126" spans="1:19">
      <c r="A126" s="100" t="s">
        <v>652</v>
      </c>
      <c r="B126" s="100">
        <v>420049093</v>
      </c>
      <c r="C126" s="100" t="s">
        <v>474</v>
      </c>
      <c r="D126" s="100" t="s">
        <v>653</v>
      </c>
      <c r="E126" s="100" t="s">
        <v>54</v>
      </c>
      <c r="F126" s="99" t="s">
        <v>586</v>
      </c>
      <c r="G126" s="100" t="s">
        <v>98</v>
      </c>
      <c r="H126" s="105">
        <v>16</v>
      </c>
      <c r="I126" s="101">
        <v>15733</v>
      </c>
      <c r="J126" s="101">
        <v>1</v>
      </c>
      <c r="K126" s="101">
        <v>5</v>
      </c>
      <c r="L126" s="101">
        <v>15429</v>
      </c>
      <c r="M126" s="101">
        <v>0</v>
      </c>
      <c r="N126" s="101">
        <v>4</v>
      </c>
      <c r="O126" s="108">
        <v>-304</v>
      </c>
      <c r="S126" s="88"/>
    </row>
    <row r="127" spans="1:19">
      <c r="A127" s="100" t="s">
        <v>652</v>
      </c>
      <c r="B127" s="100">
        <v>420049097</v>
      </c>
      <c r="C127" s="100" t="s">
        <v>474</v>
      </c>
      <c r="D127" s="100" t="s">
        <v>653</v>
      </c>
      <c r="E127" s="100" t="s">
        <v>54</v>
      </c>
      <c r="F127" s="99" t="s">
        <v>659</v>
      </c>
      <c r="G127" s="100" t="s">
        <v>102</v>
      </c>
      <c r="H127" s="105">
        <v>1</v>
      </c>
      <c r="I127" s="101">
        <v>20571</v>
      </c>
      <c r="J127" s="101">
        <v>0</v>
      </c>
      <c r="K127" s="101">
        <v>1</v>
      </c>
      <c r="L127" s="101">
        <v>12451</v>
      </c>
      <c r="M127" s="101">
        <v>0</v>
      </c>
      <c r="N127" s="101">
        <v>0</v>
      </c>
      <c r="O127" s="108">
        <v>-8120</v>
      </c>
      <c r="S127" s="88"/>
    </row>
    <row r="128" spans="1:19">
      <c r="A128" s="100" t="s">
        <v>652</v>
      </c>
      <c r="B128" s="100">
        <v>420049100</v>
      </c>
      <c r="C128" s="102" t="s">
        <v>474</v>
      </c>
      <c r="D128" s="97">
        <v>49</v>
      </c>
      <c r="E128" s="102" t="s">
        <v>54</v>
      </c>
      <c r="F128" s="101">
        <v>100</v>
      </c>
      <c r="G128" s="102" t="s">
        <v>105</v>
      </c>
      <c r="H128" s="105">
        <v>1</v>
      </c>
      <c r="I128" s="101" t="s">
        <v>532</v>
      </c>
      <c r="J128" s="101">
        <v>0</v>
      </c>
      <c r="K128" s="101">
        <v>0</v>
      </c>
      <c r="L128" s="101">
        <v>18250.951534425098</v>
      </c>
      <c r="M128" s="101">
        <v>0</v>
      </c>
      <c r="N128" s="101">
        <v>0</v>
      </c>
      <c r="O128" s="108" t="s">
        <v>532</v>
      </c>
      <c r="S128" s="88"/>
    </row>
    <row r="129" spans="1:19">
      <c r="A129" s="100" t="s">
        <v>652</v>
      </c>
      <c r="B129" s="100">
        <v>420049128</v>
      </c>
      <c r="C129" s="100" t="s">
        <v>474</v>
      </c>
      <c r="D129" s="100" t="s">
        <v>653</v>
      </c>
      <c r="E129" s="100" t="s">
        <v>54</v>
      </c>
      <c r="F129" s="99" t="s">
        <v>660</v>
      </c>
      <c r="G129" s="100" t="s">
        <v>133</v>
      </c>
      <c r="H129" s="105">
        <v>0</v>
      </c>
      <c r="I129" s="101">
        <v>19888</v>
      </c>
      <c r="J129" s="101">
        <v>0</v>
      </c>
      <c r="K129" s="101">
        <v>1</v>
      </c>
      <c r="L129" s="101" t="s">
        <v>532</v>
      </c>
      <c r="M129" s="101">
        <v>0</v>
      </c>
      <c r="N129" s="101">
        <v>1</v>
      </c>
      <c r="O129" s="108" t="s">
        <v>532</v>
      </c>
      <c r="S129" s="88"/>
    </row>
    <row r="130" spans="1:19">
      <c r="A130" s="100" t="s">
        <v>652</v>
      </c>
      <c r="B130" s="100">
        <v>420049149</v>
      </c>
      <c r="C130" s="100" t="s">
        <v>474</v>
      </c>
      <c r="D130" s="100" t="s">
        <v>653</v>
      </c>
      <c r="E130" s="100" t="s">
        <v>54</v>
      </c>
      <c r="F130" s="99" t="s">
        <v>661</v>
      </c>
      <c r="G130" s="100" t="s">
        <v>154</v>
      </c>
      <c r="H130" s="105">
        <v>2</v>
      </c>
      <c r="I130" s="101" t="s">
        <v>532</v>
      </c>
      <c r="J130" s="101">
        <v>0</v>
      </c>
      <c r="K130" s="101">
        <v>0</v>
      </c>
      <c r="L130" s="101">
        <v>12419</v>
      </c>
      <c r="M130" s="101">
        <v>0</v>
      </c>
      <c r="N130" s="101">
        <v>0</v>
      </c>
      <c r="O130" s="108" t="s">
        <v>532</v>
      </c>
      <c r="S130" s="88"/>
    </row>
    <row r="131" spans="1:19">
      <c r="A131" s="100" t="s">
        <v>652</v>
      </c>
      <c r="B131" s="100">
        <v>420049153</v>
      </c>
      <c r="C131" s="100" t="s">
        <v>474</v>
      </c>
      <c r="D131" s="100" t="s">
        <v>653</v>
      </c>
      <c r="E131" s="100" t="s">
        <v>54</v>
      </c>
      <c r="F131" s="99" t="s">
        <v>587</v>
      </c>
      <c r="G131" s="100" t="s">
        <v>158</v>
      </c>
      <c r="H131" s="105">
        <v>3</v>
      </c>
      <c r="I131" s="101">
        <v>14617</v>
      </c>
      <c r="J131" s="101">
        <v>0</v>
      </c>
      <c r="K131" s="101">
        <v>1</v>
      </c>
      <c r="L131" s="101">
        <v>12450</v>
      </c>
      <c r="M131" s="101">
        <v>0</v>
      </c>
      <c r="N131" s="101">
        <v>0</v>
      </c>
      <c r="O131" s="108">
        <v>-2167</v>
      </c>
      <c r="S131" s="88"/>
    </row>
    <row r="132" spans="1:19">
      <c r="A132" s="100" t="s">
        <v>652</v>
      </c>
      <c r="B132" s="100">
        <v>420049155</v>
      </c>
      <c r="C132" s="100" t="s">
        <v>474</v>
      </c>
      <c r="D132" s="100" t="s">
        <v>653</v>
      </c>
      <c r="E132" s="100" t="s">
        <v>54</v>
      </c>
      <c r="F132" s="99" t="s">
        <v>662</v>
      </c>
      <c r="G132" s="100" t="s">
        <v>160</v>
      </c>
      <c r="H132" s="105">
        <v>2</v>
      </c>
      <c r="I132" s="101">
        <v>10059</v>
      </c>
      <c r="J132" s="101">
        <v>0</v>
      </c>
      <c r="K132" s="101">
        <v>1</v>
      </c>
      <c r="L132" s="101">
        <v>14320</v>
      </c>
      <c r="M132" s="101">
        <v>0</v>
      </c>
      <c r="N132" s="101">
        <v>3</v>
      </c>
      <c r="O132" s="108">
        <v>4261</v>
      </c>
      <c r="S132" s="88"/>
    </row>
    <row r="133" spans="1:19">
      <c r="A133" s="100" t="s">
        <v>652</v>
      </c>
      <c r="B133" s="100">
        <v>420049163</v>
      </c>
      <c r="C133" s="100" t="s">
        <v>474</v>
      </c>
      <c r="D133" s="100" t="s">
        <v>653</v>
      </c>
      <c r="E133" s="100" t="s">
        <v>54</v>
      </c>
      <c r="F133" s="99" t="s">
        <v>589</v>
      </c>
      <c r="G133" s="100" t="s">
        <v>168</v>
      </c>
      <c r="H133" s="105">
        <v>0</v>
      </c>
      <c r="I133" s="101">
        <v>12011</v>
      </c>
      <c r="J133" s="101">
        <v>0</v>
      </c>
      <c r="K133" s="101">
        <v>0</v>
      </c>
      <c r="L133" s="101" t="s">
        <v>532</v>
      </c>
      <c r="M133" s="101">
        <v>0</v>
      </c>
      <c r="N133" s="101">
        <v>1</v>
      </c>
      <c r="O133" s="108" t="s">
        <v>532</v>
      </c>
      <c r="S133" s="88"/>
    </row>
    <row r="134" spans="1:19">
      <c r="A134" s="100" t="s">
        <v>652</v>
      </c>
      <c r="B134" s="100">
        <v>420049165</v>
      </c>
      <c r="C134" s="100" t="s">
        <v>474</v>
      </c>
      <c r="D134" s="100" t="s">
        <v>653</v>
      </c>
      <c r="E134" s="100" t="s">
        <v>54</v>
      </c>
      <c r="F134" s="99" t="s">
        <v>590</v>
      </c>
      <c r="G134" s="100" t="s">
        <v>170</v>
      </c>
      <c r="H134" s="105">
        <v>4</v>
      </c>
      <c r="I134" s="101">
        <v>14937</v>
      </c>
      <c r="J134" s="101">
        <v>0</v>
      </c>
      <c r="K134" s="101">
        <v>5</v>
      </c>
      <c r="L134" s="101">
        <v>15748</v>
      </c>
      <c r="M134" s="101">
        <v>0</v>
      </c>
      <c r="N134" s="101">
        <v>4</v>
      </c>
      <c r="O134" s="108">
        <v>811</v>
      </c>
      <c r="S134" s="88"/>
    </row>
    <row r="135" spans="1:19">
      <c r="A135" s="100" t="s">
        <v>652</v>
      </c>
      <c r="B135" s="100">
        <v>420049174</v>
      </c>
      <c r="C135" s="100" t="s">
        <v>474</v>
      </c>
      <c r="D135" s="100" t="s">
        <v>653</v>
      </c>
      <c r="E135" s="100" t="s">
        <v>54</v>
      </c>
      <c r="F135" s="99" t="s">
        <v>663</v>
      </c>
      <c r="G135" s="100" t="s">
        <v>179</v>
      </c>
      <c r="H135" s="105">
        <v>2</v>
      </c>
      <c r="I135" s="101">
        <v>12011</v>
      </c>
      <c r="J135" s="101">
        <v>0</v>
      </c>
      <c r="K135" s="101">
        <v>0</v>
      </c>
      <c r="L135" s="101">
        <v>12449</v>
      </c>
      <c r="M135" s="101">
        <v>0</v>
      </c>
      <c r="N135" s="101">
        <v>0</v>
      </c>
      <c r="O135" s="108">
        <v>438</v>
      </c>
      <c r="S135" s="88"/>
    </row>
    <row r="136" spans="1:19">
      <c r="A136" s="100" t="s">
        <v>652</v>
      </c>
      <c r="B136" s="100">
        <v>420049176</v>
      </c>
      <c r="C136" s="100" t="s">
        <v>474</v>
      </c>
      <c r="D136" s="100" t="s">
        <v>653</v>
      </c>
      <c r="E136" s="100" t="s">
        <v>54</v>
      </c>
      <c r="F136" s="99" t="s">
        <v>591</v>
      </c>
      <c r="G136" s="100" t="s">
        <v>181</v>
      </c>
      <c r="H136" s="105">
        <v>10</v>
      </c>
      <c r="I136" s="101">
        <v>13795</v>
      </c>
      <c r="J136" s="101">
        <v>1</v>
      </c>
      <c r="K136" s="101">
        <v>3</v>
      </c>
      <c r="L136" s="101">
        <v>13419</v>
      </c>
      <c r="M136" s="101">
        <v>1</v>
      </c>
      <c r="N136" s="101">
        <v>1</v>
      </c>
      <c r="O136" s="108">
        <v>-376</v>
      </c>
      <c r="S136" s="88"/>
    </row>
    <row r="137" spans="1:19">
      <c r="A137" s="100" t="s">
        <v>652</v>
      </c>
      <c r="B137" s="100">
        <v>420049181</v>
      </c>
      <c r="C137" s="100" t="s">
        <v>474</v>
      </c>
      <c r="D137" s="100" t="s">
        <v>653</v>
      </c>
      <c r="E137" s="100" t="s">
        <v>54</v>
      </c>
      <c r="F137" s="99" t="s">
        <v>664</v>
      </c>
      <c r="G137" s="100" t="s">
        <v>186</v>
      </c>
      <c r="H137" s="105">
        <v>3</v>
      </c>
      <c r="I137" s="101">
        <v>19888</v>
      </c>
      <c r="J137" s="101">
        <v>0</v>
      </c>
      <c r="K137" s="101">
        <v>1</v>
      </c>
      <c r="L137" s="101">
        <v>21031</v>
      </c>
      <c r="M137" s="101">
        <v>0</v>
      </c>
      <c r="N137" s="101">
        <v>2</v>
      </c>
      <c r="O137" s="108">
        <v>1143</v>
      </c>
      <c r="S137" s="88"/>
    </row>
    <row r="138" spans="1:19">
      <c r="A138" s="100" t="s">
        <v>652</v>
      </c>
      <c r="B138" s="100">
        <v>420049184</v>
      </c>
      <c r="C138" s="100" t="s">
        <v>474</v>
      </c>
      <c r="D138" s="100" t="s">
        <v>653</v>
      </c>
      <c r="E138" s="100" t="s">
        <v>54</v>
      </c>
      <c r="F138" s="99" t="s">
        <v>665</v>
      </c>
      <c r="G138" s="100" t="s">
        <v>189</v>
      </c>
      <c r="H138" s="105">
        <v>1</v>
      </c>
      <c r="I138" s="101" t="s">
        <v>532</v>
      </c>
      <c r="J138" s="101">
        <v>0</v>
      </c>
      <c r="K138" s="101">
        <v>0</v>
      </c>
      <c r="L138" s="101">
        <v>12390</v>
      </c>
      <c r="M138" s="101">
        <v>0</v>
      </c>
      <c r="N138" s="101">
        <v>0</v>
      </c>
      <c r="O138" s="108" t="s">
        <v>532</v>
      </c>
      <c r="S138" s="88"/>
    </row>
    <row r="139" spans="1:19">
      <c r="A139" s="100" t="s">
        <v>652</v>
      </c>
      <c r="B139" s="100">
        <v>420049199</v>
      </c>
      <c r="C139" s="100" t="s">
        <v>474</v>
      </c>
      <c r="D139" s="100" t="s">
        <v>653</v>
      </c>
      <c r="E139" s="100" t="s">
        <v>54</v>
      </c>
      <c r="F139" s="99" t="s">
        <v>666</v>
      </c>
      <c r="G139" s="100" t="s">
        <v>204</v>
      </c>
      <c r="H139" s="105">
        <v>1</v>
      </c>
      <c r="I139" s="101">
        <v>16769</v>
      </c>
      <c r="J139" s="101">
        <v>0</v>
      </c>
      <c r="K139" s="101">
        <v>1</v>
      </c>
      <c r="L139" s="101">
        <v>17303</v>
      </c>
      <c r="M139" s="101">
        <v>0</v>
      </c>
      <c r="N139" s="101">
        <v>1</v>
      </c>
      <c r="O139" s="108">
        <v>534</v>
      </c>
      <c r="S139" s="88"/>
    </row>
    <row r="140" spans="1:19">
      <c r="A140" s="100" t="s">
        <v>652</v>
      </c>
      <c r="B140" s="100">
        <v>420049207</v>
      </c>
      <c r="C140" s="100" t="s">
        <v>474</v>
      </c>
      <c r="D140" s="100" t="s">
        <v>653</v>
      </c>
      <c r="E140" s="100" t="s">
        <v>54</v>
      </c>
      <c r="F140" s="99" t="s">
        <v>603</v>
      </c>
      <c r="G140" s="100" t="s">
        <v>212</v>
      </c>
      <c r="H140" s="105">
        <v>0</v>
      </c>
      <c r="I140" s="101">
        <v>11585</v>
      </c>
      <c r="J140" s="101">
        <v>0</v>
      </c>
      <c r="K140" s="101">
        <v>0</v>
      </c>
      <c r="L140" s="101" t="s">
        <v>532</v>
      </c>
      <c r="M140" s="101">
        <v>0</v>
      </c>
      <c r="N140" s="101">
        <v>0</v>
      </c>
      <c r="O140" s="108" t="s">
        <v>532</v>
      </c>
      <c r="S140" s="88"/>
    </row>
    <row r="141" spans="1:19">
      <c r="A141" s="100" t="s">
        <v>652</v>
      </c>
      <c r="B141" s="100">
        <v>420049220</v>
      </c>
      <c r="C141" s="100" t="s">
        <v>474</v>
      </c>
      <c r="D141" s="100" t="s">
        <v>653</v>
      </c>
      <c r="E141" s="100" t="s">
        <v>54</v>
      </c>
      <c r="F141" s="99" t="s">
        <v>604</v>
      </c>
      <c r="G141" s="100" t="s">
        <v>225</v>
      </c>
      <c r="H141" s="105">
        <v>1</v>
      </c>
      <c r="I141" s="101" t="s">
        <v>532</v>
      </c>
      <c r="J141" s="101">
        <v>0</v>
      </c>
      <c r="K141" s="101">
        <v>0</v>
      </c>
      <c r="L141" s="101">
        <v>12390</v>
      </c>
      <c r="M141" s="101">
        <v>0</v>
      </c>
      <c r="N141" s="101">
        <v>0</v>
      </c>
      <c r="O141" s="108" t="s">
        <v>532</v>
      </c>
      <c r="S141" s="88"/>
    </row>
    <row r="142" spans="1:19">
      <c r="A142" s="100" t="s">
        <v>652</v>
      </c>
      <c r="B142" s="100">
        <v>420049229</v>
      </c>
      <c r="C142" s="100" t="s">
        <v>474</v>
      </c>
      <c r="D142" s="100" t="s">
        <v>653</v>
      </c>
      <c r="E142" s="100" t="s">
        <v>54</v>
      </c>
      <c r="F142" s="99" t="s">
        <v>592</v>
      </c>
      <c r="G142" s="100" t="s">
        <v>234</v>
      </c>
      <c r="H142" s="105">
        <v>2</v>
      </c>
      <c r="I142" s="101" t="s">
        <v>532</v>
      </c>
      <c r="J142" s="101">
        <v>0</v>
      </c>
      <c r="K142" s="101">
        <v>0</v>
      </c>
      <c r="L142" s="101">
        <v>16854.795181196583</v>
      </c>
      <c r="M142" s="101">
        <v>0</v>
      </c>
      <c r="N142" s="101">
        <v>0</v>
      </c>
      <c r="O142" s="108" t="s">
        <v>532</v>
      </c>
      <c r="S142" s="88"/>
    </row>
    <row r="143" spans="1:19">
      <c r="A143" s="100" t="s">
        <v>652</v>
      </c>
      <c r="B143" s="100">
        <v>420049243</v>
      </c>
      <c r="C143" s="100" t="s">
        <v>474</v>
      </c>
      <c r="D143" s="100" t="s">
        <v>653</v>
      </c>
      <c r="E143" s="100" t="s">
        <v>54</v>
      </c>
      <c r="F143" s="99" t="s">
        <v>605</v>
      </c>
      <c r="G143" s="100" t="s">
        <v>248</v>
      </c>
      <c r="H143" s="105">
        <v>1</v>
      </c>
      <c r="I143" s="101">
        <v>11951</v>
      </c>
      <c r="J143" s="101">
        <v>0</v>
      </c>
      <c r="K143" s="101">
        <v>0</v>
      </c>
      <c r="L143" s="101">
        <v>16414</v>
      </c>
      <c r="M143" s="101">
        <v>0</v>
      </c>
      <c r="N143" s="101">
        <v>1</v>
      </c>
      <c r="O143" s="108">
        <v>4463</v>
      </c>
      <c r="S143" s="88"/>
    </row>
    <row r="144" spans="1:19">
      <c r="A144" s="100" t="s">
        <v>652</v>
      </c>
      <c r="B144" s="100">
        <v>420049248</v>
      </c>
      <c r="C144" s="100" t="s">
        <v>474</v>
      </c>
      <c r="D144" s="100" t="s">
        <v>653</v>
      </c>
      <c r="E144" s="100" t="s">
        <v>54</v>
      </c>
      <c r="F144" s="99" t="s">
        <v>594</v>
      </c>
      <c r="G144" s="100" t="s">
        <v>253</v>
      </c>
      <c r="H144" s="105">
        <v>4</v>
      </c>
      <c r="I144" s="101">
        <v>14465</v>
      </c>
      <c r="J144" s="101">
        <v>0</v>
      </c>
      <c r="K144" s="101">
        <v>2</v>
      </c>
      <c r="L144" s="101">
        <v>14356</v>
      </c>
      <c r="M144" s="101">
        <v>0</v>
      </c>
      <c r="N144" s="101">
        <v>1</v>
      </c>
      <c r="O144" s="108">
        <v>-109</v>
      </c>
      <c r="S144" s="88"/>
    </row>
    <row r="145" spans="1:19">
      <c r="A145" s="100" t="s">
        <v>652</v>
      </c>
      <c r="B145" s="100">
        <v>420049262</v>
      </c>
      <c r="C145" s="100" t="s">
        <v>474</v>
      </c>
      <c r="D145" s="100" t="s">
        <v>653</v>
      </c>
      <c r="E145" s="100" t="s">
        <v>54</v>
      </c>
      <c r="F145" s="99" t="s">
        <v>595</v>
      </c>
      <c r="G145" s="100" t="s">
        <v>267</v>
      </c>
      <c r="H145" s="105">
        <v>4</v>
      </c>
      <c r="I145" s="101">
        <v>13858</v>
      </c>
      <c r="J145" s="101">
        <v>0</v>
      </c>
      <c r="K145" s="101">
        <v>1</v>
      </c>
      <c r="L145" s="101">
        <v>14080</v>
      </c>
      <c r="M145" s="101">
        <v>0</v>
      </c>
      <c r="N145" s="101">
        <v>1</v>
      </c>
      <c r="O145" s="108">
        <v>222</v>
      </c>
      <c r="S145" s="88"/>
    </row>
    <row r="146" spans="1:19">
      <c r="A146" s="100" t="s">
        <v>652</v>
      </c>
      <c r="B146" s="100">
        <v>420049274</v>
      </c>
      <c r="C146" s="100" t="s">
        <v>474</v>
      </c>
      <c r="D146" s="100" t="s">
        <v>653</v>
      </c>
      <c r="E146" s="100" t="s">
        <v>54</v>
      </c>
      <c r="F146" s="99" t="s">
        <v>606</v>
      </c>
      <c r="G146" s="100" t="s">
        <v>279</v>
      </c>
      <c r="H146" s="105">
        <v>5</v>
      </c>
      <c r="I146" s="101" t="s">
        <v>532</v>
      </c>
      <c r="J146" s="101">
        <v>0</v>
      </c>
      <c r="K146" s="101">
        <v>0</v>
      </c>
      <c r="L146" s="101">
        <v>18542</v>
      </c>
      <c r="M146" s="101">
        <v>1</v>
      </c>
      <c r="N146" s="101">
        <v>2</v>
      </c>
      <c r="O146" s="108" t="s">
        <v>532</v>
      </c>
      <c r="S146" s="88"/>
    </row>
    <row r="147" spans="1:19">
      <c r="A147" s="100" t="s">
        <v>652</v>
      </c>
      <c r="B147" s="100">
        <v>420049284</v>
      </c>
      <c r="C147" s="100" t="s">
        <v>474</v>
      </c>
      <c r="D147" s="100" t="s">
        <v>653</v>
      </c>
      <c r="E147" s="100" t="s">
        <v>54</v>
      </c>
      <c r="F147" s="99" t="s">
        <v>667</v>
      </c>
      <c r="G147" s="100" t="s">
        <v>289</v>
      </c>
      <c r="H147" s="105">
        <v>2</v>
      </c>
      <c r="I147" s="101">
        <v>17378</v>
      </c>
      <c r="J147" s="101">
        <v>0</v>
      </c>
      <c r="K147" s="101">
        <v>2</v>
      </c>
      <c r="L147" s="101">
        <v>18040</v>
      </c>
      <c r="M147" s="101">
        <v>0</v>
      </c>
      <c r="N147" s="101">
        <v>2</v>
      </c>
      <c r="O147" s="108">
        <v>662</v>
      </c>
      <c r="S147" s="88"/>
    </row>
    <row r="148" spans="1:19">
      <c r="A148" s="100" t="s">
        <v>652</v>
      </c>
      <c r="B148" s="100">
        <v>420049295</v>
      </c>
      <c r="C148" s="100" t="s">
        <v>474</v>
      </c>
      <c r="D148" s="100" t="s">
        <v>653</v>
      </c>
      <c r="E148" s="100" t="s">
        <v>54</v>
      </c>
      <c r="F148" s="99" t="s">
        <v>668</v>
      </c>
      <c r="G148" s="100" t="s">
        <v>300</v>
      </c>
      <c r="H148" s="105">
        <v>0</v>
      </c>
      <c r="I148" s="101">
        <v>17135</v>
      </c>
      <c r="J148" s="101">
        <v>0</v>
      </c>
      <c r="K148" s="101">
        <v>2</v>
      </c>
      <c r="L148" s="101" t="s">
        <v>532</v>
      </c>
      <c r="M148" s="101">
        <v>2</v>
      </c>
      <c r="N148" s="101">
        <v>2</v>
      </c>
      <c r="O148" s="108" t="s">
        <v>532</v>
      </c>
      <c r="S148" s="88"/>
    </row>
    <row r="149" spans="1:19">
      <c r="A149" s="100" t="s">
        <v>652</v>
      </c>
      <c r="B149" s="100">
        <v>420049305</v>
      </c>
      <c r="C149" s="100" t="s">
        <v>474</v>
      </c>
      <c r="D149" s="100" t="s">
        <v>653</v>
      </c>
      <c r="E149" s="100" t="s">
        <v>54</v>
      </c>
      <c r="F149" s="99" t="s">
        <v>669</v>
      </c>
      <c r="G149" s="100" t="s">
        <v>310</v>
      </c>
      <c r="H149" s="105">
        <v>0</v>
      </c>
      <c r="I149" s="101">
        <v>12011</v>
      </c>
      <c r="J149" s="101">
        <v>0</v>
      </c>
      <c r="K149" s="101">
        <v>0</v>
      </c>
      <c r="L149" s="101" t="s">
        <v>532</v>
      </c>
      <c r="M149" s="101">
        <v>0</v>
      </c>
      <c r="N149" s="101">
        <v>0</v>
      </c>
      <c r="O149" s="108" t="s">
        <v>532</v>
      </c>
      <c r="S149" s="88"/>
    </row>
    <row r="150" spans="1:19">
      <c r="A150" s="100" t="s">
        <v>652</v>
      </c>
      <c r="B150" s="100">
        <v>420049342</v>
      </c>
      <c r="C150" s="100" t="s">
        <v>474</v>
      </c>
      <c r="D150" s="100" t="s">
        <v>653</v>
      </c>
      <c r="E150" s="100" t="s">
        <v>54</v>
      </c>
      <c r="F150" s="99" t="s">
        <v>670</v>
      </c>
      <c r="G150" s="100" t="s">
        <v>347</v>
      </c>
      <c r="H150" s="105">
        <v>1</v>
      </c>
      <c r="I150" s="101" t="s">
        <v>532</v>
      </c>
      <c r="J150" s="101">
        <v>0</v>
      </c>
      <c r="K150" s="101">
        <v>0</v>
      </c>
      <c r="L150" s="101">
        <v>12390</v>
      </c>
      <c r="M150" s="101">
        <v>0</v>
      </c>
      <c r="N150" s="101">
        <v>0</v>
      </c>
      <c r="O150" s="108" t="s">
        <v>532</v>
      </c>
      <c r="S150" s="88"/>
    </row>
    <row r="151" spans="1:19">
      <c r="A151" s="100" t="s">
        <v>652</v>
      </c>
      <c r="B151" s="100">
        <v>420049344</v>
      </c>
      <c r="C151" s="100" t="s">
        <v>474</v>
      </c>
      <c r="D151" s="100" t="s">
        <v>653</v>
      </c>
      <c r="E151" s="100" t="s">
        <v>54</v>
      </c>
      <c r="F151" s="99" t="s">
        <v>671</v>
      </c>
      <c r="G151" s="100" t="s">
        <v>349</v>
      </c>
      <c r="H151" s="105">
        <v>0</v>
      </c>
      <c r="I151" s="101">
        <v>16769</v>
      </c>
      <c r="J151" s="101">
        <v>0</v>
      </c>
      <c r="K151" s="101">
        <v>1</v>
      </c>
      <c r="L151" s="101" t="s">
        <v>532</v>
      </c>
      <c r="M151" s="101">
        <v>0</v>
      </c>
      <c r="N151" s="101">
        <v>0</v>
      </c>
      <c r="O151" s="108" t="s">
        <v>532</v>
      </c>
      <c r="S151" s="88"/>
    </row>
    <row r="152" spans="1:19">
      <c r="A152" s="100" t="s">
        <v>652</v>
      </c>
      <c r="B152" s="100">
        <v>420049346</v>
      </c>
      <c r="C152" s="100" t="s">
        <v>474</v>
      </c>
      <c r="D152" s="100" t="s">
        <v>653</v>
      </c>
      <c r="E152" s="100" t="s">
        <v>54</v>
      </c>
      <c r="F152" s="99" t="s">
        <v>596</v>
      </c>
      <c r="G152" s="100" t="s">
        <v>351</v>
      </c>
      <c r="H152" s="105">
        <v>0</v>
      </c>
      <c r="I152" s="101">
        <v>11951</v>
      </c>
      <c r="J152" s="101">
        <v>0</v>
      </c>
      <c r="K152" s="101">
        <v>0</v>
      </c>
      <c r="L152" s="101" t="s">
        <v>532</v>
      </c>
      <c r="M152" s="101">
        <v>0</v>
      </c>
      <c r="N152" s="101">
        <v>0</v>
      </c>
      <c r="O152" s="108" t="s">
        <v>532</v>
      </c>
      <c r="S152" s="88"/>
    </row>
    <row r="153" spans="1:19">
      <c r="A153" s="100" t="s">
        <v>652</v>
      </c>
      <c r="B153" s="100">
        <v>420049347</v>
      </c>
      <c r="C153" s="100" t="s">
        <v>474</v>
      </c>
      <c r="D153" s="100" t="s">
        <v>653</v>
      </c>
      <c r="E153" s="100" t="s">
        <v>54</v>
      </c>
      <c r="F153" s="99" t="s">
        <v>672</v>
      </c>
      <c r="G153" s="100" t="s">
        <v>352</v>
      </c>
      <c r="H153" s="105">
        <v>2</v>
      </c>
      <c r="I153" s="101">
        <v>18893</v>
      </c>
      <c r="J153" s="101">
        <v>0</v>
      </c>
      <c r="K153" s="101">
        <v>3</v>
      </c>
      <c r="L153" s="101">
        <v>19743</v>
      </c>
      <c r="M153" s="101">
        <v>0</v>
      </c>
      <c r="N153" s="101">
        <v>4</v>
      </c>
      <c r="O153" s="108">
        <v>850</v>
      </c>
      <c r="S153" s="88"/>
    </row>
    <row r="154" spans="1:19">
      <c r="A154" s="100" t="s">
        <v>652</v>
      </c>
      <c r="B154" s="100">
        <v>420049616</v>
      </c>
      <c r="C154" s="100" t="s">
        <v>474</v>
      </c>
      <c r="D154" s="100" t="s">
        <v>653</v>
      </c>
      <c r="E154" s="100" t="s">
        <v>54</v>
      </c>
      <c r="F154" s="99" t="s">
        <v>673</v>
      </c>
      <c r="G154" s="100" t="s">
        <v>364</v>
      </c>
      <c r="H154" s="105">
        <v>3</v>
      </c>
      <c r="I154" s="101">
        <v>18395</v>
      </c>
      <c r="J154" s="101">
        <v>0</v>
      </c>
      <c r="K154" s="101">
        <v>2</v>
      </c>
      <c r="L154" s="101">
        <v>19259</v>
      </c>
      <c r="M154" s="101">
        <v>0</v>
      </c>
      <c r="N154" s="101">
        <v>2</v>
      </c>
      <c r="O154" s="108">
        <v>864</v>
      </c>
      <c r="S154" s="88"/>
    </row>
    <row r="155" spans="1:19">
      <c r="A155" s="100" t="s">
        <v>652</v>
      </c>
      <c r="B155" s="100">
        <v>420049625</v>
      </c>
      <c r="C155" s="100" t="s">
        <v>474</v>
      </c>
      <c r="D155" s="100" t="s">
        <v>653</v>
      </c>
      <c r="E155" s="100" t="s">
        <v>54</v>
      </c>
      <c r="F155" s="99" t="s">
        <v>609</v>
      </c>
      <c r="G155" s="100" t="s">
        <v>368</v>
      </c>
      <c r="H155" s="105">
        <v>3</v>
      </c>
      <c r="I155" s="101">
        <v>12011</v>
      </c>
      <c r="J155" s="101">
        <v>0</v>
      </c>
      <c r="K155" s="101">
        <v>0</v>
      </c>
      <c r="L155" s="101">
        <v>15528</v>
      </c>
      <c r="M155" s="101">
        <v>0</v>
      </c>
      <c r="N155" s="101">
        <v>1</v>
      </c>
      <c r="O155" s="108">
        <v>3517</v>
      </c>
      <c r="S155" s="88"/>
    </row>
    <row r="156" spans="1:19">
      <c r="A156" s="100" t="s">
        <v>674</v>
      </c>
      <c r="B156" s="100">
        <v>428035016</v>
      </c>
      <c r="C156" s="100" t="s">
        <v>475</v>
      </c>
      <c r="D156" s="100" t="s">
        <v>583</v>
      </c>
      <c r="E156" s="100" t="s">
        <v>40</v>
      </c>
      <c r="F156" s="99" t="s">
        <v>655</v>
      </c>
      <c r="G156" s="100" t="s">
        <v>21</v>
      </c>
      <c r="H156" s="105">
        <v>2</v>
      </c>
      <c r="I156" s="101">
        <v>12064</v>
      </c>
      <c r="J156" s="101">
        <v>0</v>
      </c>
      <c r="K156" s="101">
        <v>0</v>
      </c>
      <c r="L156" s="101">
        <v>13161</v>
      </c>
      <c r="M156" s="101">
        <v>0</v>
      </c>
      <c r="N156" s="101">
        <v>0</v>
      </c>
      <c r="O156" s="108">
        <v>1097</v>
      </c>
      <c r="S156" s="88"/>
    </row>
    <row r="157" spans="1:19">
      <c r="A157" s="100" t="s">
        <v>674</v>
      </c>
      <c r="B157" s="100">
        <v>428035018</v>
      </c>
      <c r="C157" s="100" t="s">
        <v>475</v>
      </c>
      <c r="D157" s="100" t="s">
        <v>583</v>
      </c>
      <c r="E157" s="100" t="s">
        <v>40</v>
      </c>
      <c r="F157" s="99" t="s">
        <v>598</v>
      </c>
      <c r="G157" s="100" t="s">
        <v>23</v>
      </c>
      <c r="H157" s="105">
        <v>0</v>
      </c>
      <c r="I157" s="101">
        <v>18975</v>
      </c>
      <c r="J157" s="101">
        <v>0</v>
      </c>
      <c r="K157" s="101">
        <v>1</v>
      </c>
      <c r="L157" s="101" t="s">
        <v>532</v>
      </c>
      <c r="M157" s="101">
        <v>0</v>
      </c>
      <c r="N157" s="101">
        <v>1</v>
      </c>
      <c r="O157" s="108" t="s">
        <v>532</v>
      </c>
      <c r="S157" s="88"/>
    </row>
    <row r="158" spans="1:19">
      <c r="A158" s="100" t="s">
        <v>674</v>
      </c>
      <c r="B158" s="100">
        <v>428035035</v>
      </c>
      <c r="C158" s="100" t="s">
        <v>475</v>
      </c>
      <c r="D158" s="100" t="s">
        <v>583</v>
      </c>
      <c r="E158" s="100" t="s">
        <v>40</v>
      </c>
      <c r="F158" s="99" t="s">
        <v>583</v>
      </c>
      <c r="G158" s="100" t="s">
        <v>40</v>
      </c>
      <c r="H158" s="105">
        <v>1885</v>
      </c>
      <c r="I158" s="101">
        <v>18403</v>
      </c>
      <c r="J158" s="101">
        <v>171</v>
      </c>
      <c r="K158" s="101">
        <v>1337</v>
      </c>
      <c r="L158" s="101">
        <v>19437</v>
      </c>
      <c r="M158" s="101">
        <v>195</v>
      </c>
      <c r="N158" s="101">
        <v>1349</v>
      </c>
      <c r="O158" s="108">
        <v>1034</v>
      </c>
      <c r="S158" s="88"/>
    </row>
    <row r="159" spans="1:19">
      <c r="A159" s="100" t="s">
        <v>674</v>
      </c>
      <c r="B159" s="100">
        <v>428035044</v>
      </c>
      <c r="C159" s="100" t="s">
        <v>475</v>
      </c>
      <c r="D159" s="100" t="s">
        <v>583</v>
      </c>
      <c r="E159" s="100" t="s">
        <v>40</v>
      </c>
      <c r="F159" s="99" t="s">
        <v>584</v>
      </c>
      <c r="G159" s="100" t="s">
        <v>49</v>
      </c>
      <c r="H159" s="105">
        <v>27</v>
      </c>
      <c r="I159" s="101">
        <v>17716</v>
      </c>
      <c r="J159" s="101">
        <v>4</v>
      </c>
      <c r="K159" s="101">
        <v>18</v>
      </c>
      <c r="L159" s="101">
        <v>16864</v>
      </c>
      <c r="M159" s="101">
        <v>2</v>
      </c>
      <c r="N159" s="101">
        <v>11</v>
      </c>
      <c r="O159" s="108">
        <v>-852</v>
      </c>
      <c r="S159" s="88"/>
    </row>
    <row r="160" spans="1:19">
      <c r="A160" s="100" t="s">
        <v>674</v>
      </c>
      <c r="B160" s="100">
        <v>428035057</v>
      </c>
      <c r="C160" s="100" t="s">
        <v>475</v>
      </c>
      <c r="D160" s="100" t="s">
        <v>583</v>
      </c>
      <c r="E160" s="100" t="s">
        <v>40</v>
      </c>
      <c r="F160" s="99" t="s">
        <v>585</v>
      </c>
      <c r="G160" s="100" t="s">
        <v>62</v>
      </c>
      <c r="H160" s="105">
        <v>195</v>
      </c>
      <c r="I160" s="101">
        <v>19159</v>
      </c>
      <c r="J160" s="101">
        <v>33</v>
      </c>
      <c r="K160" s="101">
        <v>130</v>
      </c>
      <c r="L160" s="101">
        <v>20546</v>
      </c>
      <c r="M160" s="101">
        <v>32</v>
      </c>
      <c r="N160" s="101">
        <v>139</v>
      </c>
      <c r="O160" s="108">
        <v>1387</v>
      </c>
      <c r="S160" s="88"/>
    </row>
    <row r="161" spans="1:19">
      <c r="A161" s="100" t="s">
        <v>674</v>
      </c>
      <c r="B161" s="100">
        <v>428035073</v>
      </c>
      <c r="C161" s="100" t="s">
        <v>475</v>
      </c>
      <c r="D161" s="100" t="s">
        <v>583</v>
      </c>
      <c r="E161" s="100" t="s">
        <v>40</v>
      </c>
      <c r="F161" s="99" t="s">
        <v>601</v>
      </c>
      <c r="G161" s="100" t="s">
        <v>78</v>
      </c>
      <c r="H161" s="105">
        <v>15</v>
      </c>
      <c r="I161" s="101">
        <v>16032</v>
      </c>
      <c r="J161" s="101">
        <v>0</v>
      </c>
      <c r="K161" s="101">
        <v>11</v>
      </c>
      <c r="L161" s="101">
        <v>17769</v>
      </c>
      <c r="M161" s="101">
        <v>1</v>
      </c>
      <c r="N161" s="101">
        <v>11</v>
      </c>
      <c r="O161" s="108">
        <v>1737</v>
      </c>
      <c r="S161" s="88"/>
    </row>
    <row r="162" spans="1:19">
      <c r="A162" s="100" t="s">
        <v>674</v>
      </c>
      <c r="B162" s="100">
        <v>428035093</v>
      </c>
      <c r="C162" s="100" t="s">
        <v>475</v>
      </c>
      <c r="D162" s="100" t="s">
        <v>583</v>
      </c>
      <c r="E162" s="100" t="s">
        <v>40</v>
      </c>
      <c r="F162" s="99" t="s">
        <v>586</v>
      </c>
      <c r="G162" s="100" t="s">
        <v>98</v>
      </c>
      <c r="H162" s="105">
        <v>7</v>
      </c>
      <c r="I162" s="101">
        <v>20838</v>
      </c>
      <c r="J162" s="101">
        <v>1</v>
      </c>
      <c r="K162" s="101">
        <v>7</v>
      </c>
      <c r="L162" s="101">
        <v>22657</v>
      </c>
      <c r="M162" s="101">
        <v>2</v>
      </c>
      <c r="N162" s="101">
        <v>7</v>
      </c>
      <c r="O162" s="108">
        <v>1819</v>
      </c>
      <c r="S162" s="88"/>
    </row>
    <row r="163" spans="1:19">
      <c r="A163" s="100" t="s">
        <v>674</v>
      </c>
      <c r="B163" s="100">
        <v>428035128</v>
      </c>
      <c r="C163" s="100" t="s">
        <v>475</v>
      </c>
      <c r="D163" s="100" t="s">
        <v>583</v>
      </c>
      <c r="E163" s="100" t="s">
        <v>40</v>
      </c>
      <c r="F163" s="99" t="s">
        <v>660</v>
      </c>
      <c r="G163" s="100" t="s">
        <v>133</v>
      </c>
      <c r="H163" s="105">
        <v>1</v>
      </c>
      <c r="I163" s="101">
        <v>11794</v>
      </c>
      <c r="J163" s="101">
        <v>0</v>
      </c>
      <c r="K163" s="101">
        <v>0</v>
      </c>
      <c r="L163" s="101">
        <v>12210</v>
      </c>
      <c r="M163" s="101">
        <v>0</v>
      </c>
      <c r="N163" s="101">
        <v>0</v>
      </c>
      <c r="O163" s="108">
        <v>416</v>
      </c>
      <c r="S163" s="88"/>
    </row>
    <row r="164" spans="1:19">
      <c r="A164" s="100" t="s">
        <v>674</v>
      </c>
      <c r="B164" s="100">
        <v>428035133</v>
      </c>
      <c r="C164" s="100" t="s">
        <v>475</v>
      </c>
      <c r="D164" s="100" t="s">
        <v>583</v>
      </c>
      <c r="E164" s="100" t="s">
        <v>40</v>
      </c>
      <c r="F164" s="99" t="s">
        <v>637</v>
      </c>
      <c r="G164" s="100" t="s">
        <v>138</v>
      </c>
      <c r="H164" s="105">
        <v>0</v>
      </c>
      <c r="I164" s="101">
        <v>16027</v>
      </c>
      <c r="J164" s="101">
        <v>0</v>
      </c>
      <c r="K164" s="101">
        <v>1</v>
      </c>
      <c r="L164" s="101" t="s">
        <v>532</v>
      </c>
      <c r="M164" s="101">
        <v>0</v>
      </c>
      <c r="N164" s="101">
        <v>1</v>
      </c>
      <c r="O164" s="108" t="s">
        <v>532</v>
      </c>
      <c r="S164" s="88"/>
    </row>
    <row r="165" spans="1:19">
      <c r="A165" s="100" t="s">
        <v>674</v>
      </c>
      <c r="B165" s="100">
        <v>428035149</v>
      </c>
      <c r="C165" s="100" t="s">
        <v>475</v>
      </c>
      <c r="D165" s="100" t="s">
        <v>583</v>
      </c>
      <c r="E165" s="100" t="s">
        <v>40</v>
      </c>
      <c r="F165" s="99" t="s">
        <v>661</v>
      </c>
      <c r="G165" s="100" t="s">
        <v>154</v>
      </c>
      <c r="H165" s="105">
        <v>1</v>
      </c>
      <c r="I165" s="101" t="s">
        <v>532</v>
      </c>
      <c r="J165" s="101">
        <v>0</v>
      </c>
      <c r="K165" s="101">
        <v>0</v>
      </c>
      <c r="L165" s="101">
        <v>21948.890829499142</v>
      </c>
      <c r="M165" s="101">
        <v>0</v>
      </c>
      <c r="N165" s="101">
        <v>0</v>
      </c>
      <c r="O165" s="108" t="s">
        <v>532</v>
      </c>
      <c r="S165" s="88"/>
    </row>
    <row r="166" spans="1:19">
      <c r="A166" s="100" t="s">
        <v>674</v>
      </c>
      <c r="B166" s="100">
        <v>428035163</v>
      </c>
      <c r="C166" s="100" t="s">
        <v>475</v>
      </c>
      <c r="D166" s="100" t="s">
        <v>583</v>
      </c>
      <c r="E166" s="100" t="s">
        <v>40</v>
      </c>
      <c r="F166" s="99" t="s">
        <v>589</v>
      </c>
      <c r="G166" s="100" t="s">
        <v>168</v>
      </c>
      <c r="H166" s="105">
        <v>11</v>
      </c>
      <c r="I166" s="101">
        <v>18227</v>
      </c>
      <c r="J166" s="101">
        <v>0</v>
      </c>
      <c r="K166" s="101">
        <v>10</v>
      </c>
      <c r="L166" s="101">
        <v>17312</v>
      </c>
      <c r="M166" s="101">
        <v>0</v>
      </c>
      <c r="N166" s="101">
        <v>6</v>
      </c>
      <c r="O166" s="108">
        <v>-915</v>
      </c>
      <c r="S166" s="88"/>
    </row>
    <row r="167" spans="1:19">
      <c r="A167" s="100" t="s">
        <v>674</v>
      </c>
      <c r="B167" s="100">
        <v>428035165</v>
      </c>
      <c r="C167" s="100" t="s">
        <v>475</v>
      </c>
      <c r="D167" s="100" t="s">
        <v>583</v>
      </c>
      <c r="E167" s="100" t="s">
        <v>40</v>
      </c>
      <c r="F167" s="99" t="s">
        <v>590</v>
      </c>
      <c r="G167" s="100" t="s">
        <v>170</v>
      </c>
      <c r="H167" s="105">
        <v>4</v>
      </c>
      <c r="I167" s="101">
        <v>19252</v>
      </c>
      <c r="J167" s="101">
        <v>0</v>
      </c>
      <c r="K167" s="101">
        <v>8</v>
      </c>
      <c r="L167" s="101">
        <v>21114</v>
      </c>
      <c r="M167" s="101">
        <v>0</v>
      </c>
      <c r="N167" s="101">
        <v>8</v>
      </c>
      <c r="O167" s="108">
        <v>1862</v>
      </c>
      <c r="S167" s="88"/>
    </row>
    <row r="168" spans="1:19">
      <c r="A168" s="100" t="s">
        <v>674</v>
      </c>
      <c r="B168" s="100">
        <v>428035189</v>
      </c>
      <c r="C168" s="100" t="s">
        <v>475</v>
      </c>
      <c r="D168" s="100" t="s">
        <v>583</v>
      </c>
      <c r="E168" s="100" t="s">
        <v>40</v>
      </c>
      <c r="F168" s="99" t="s">
        <v>602</v>
      </c>
      <c r="G168" s="100" t="s">
        <v>194</v>
      </c>
      <c r="H168" s="105">
        <v>2</v>
      </c>
      <c r="I168" s="101" t="s">
        <v>532</v>
      </c>
      <c r="J168" s="101">
        <v>0</v>
      </c>
      <c r="K168" s="101">
        <v>0</v>
      </c>
      <c r="L168" s="101">
        <v>13400.966829428246</v>
      </c>
      <c r="M168" s="101">
        <v>0</v>
      </c>
      <c r="N168" s="101">
        <v>0</v>
      </c>
      <c r="O168" s="108" t="s">
        <v>532</v>
      </c>
      <c r="S168" s="88"/>
    </row>
    <row r="169" spans="1:19">
      <c r="A169" s="100" t="s">
        <v>674</v>
      </c>
      <c r="B169" s="100">
        <v>428035220</v>
      </c>
      <c r="C169" s="100" t="s">
        <v>475</v>
      </c>
      <c r="D169" s="100" t="s">
        <v>583</v>
      </c>
      <c r="E169" s="100" t="s">
        <v>40</v>
      </c>
      <c r="F169" s="99" t="s">
        <v>604</v>
      </c>
      <c r="G169" s="100" t="s">
        <v>225</v>
      </c>
      <c r="H169" s="105">
        <v>7</v>
      </c>
      <c r="I169" s="101">
        <v>18089</v>
      </c>
      <c r="J169" s="101">
        <v>2</v>
      </c>
      <c r="K169" s="101">
        <v>7</v>
      </c>
      <c r="L169" s="101">
        <v>15835</v>
      </c>
      <c r="M169" s="101">
        <v>0</v>
      </c>
      <c r="N169" s="101">
        <v>3</v>
      </c>
      <c r="O169" s="108">
        <v>-2254</v>
      </c>
      <c r="S169" s="88"/>
    </row>
    <row r="170" spans="1:19">
      <c r="A170" s="100" t="s">
        <v>674</v>
      </c>
      <c r="B170" s="100">
        <v>428035243</v>
      </c>
      <c r="C170" s="100" t="s">
        <v>475</v>
      </c>
      <c r="D170" s="100" t="s">
        <v>583</v>
      </c>
      <c r="E170" s="100" t="s">
        <v>40</v>
      </c>
      <c r="F170" s="99" t="s">
        <v>605</v>
      </c>
      <c r="G170" s="100" t="s">
        <v>248</v>
      </c>
      <c r="H170" s="105">
        <v>3</v>
      </c>
      <c r="I170" s="101">
        <v>19561</v>
      </c>
      <c r="J170" s="101">
        <v>0</v>
      </c>
      <c r="K170" s="101">
        <v>3</v>
      </c>
      <c r="L170" s="101">
        <v>20572</v>
      </c>
      <c r="M170" s="101">
        <v>0</v>
      </c>
      <c r="N170" s="101">
        <v>3</v>
      </c>
      <c r="O170" s="108">
        <v>1011</v>
      </c>
      <c r="S170" s="88"/>
    </row>
    <row r="171" spans="1:19">
      <c r="A171" s="100" t="s">
        <v>674</v>
      </c>
      <c r="B171" s="100">
        <v>428035244</v>
      </c>
      <c r="C171" s="100" t="s">
        <v>475</v>
      </c>
      <c r="D171" s="100" t="s">
        <v>583</v>
      </c>
      <c r="E171" s="100" t="s">
        <v>40</v>
      </c>
      <c r="F171" s="99" t="s">
        <v>593</v>
      </c>
      <c r="G171" s="100" t="s">
        <v>249</v>
      </c>
      <c r="H171" s="105">
        <v>24</v>
      </c>
      <c r="I171" s="101">
        <v>14734</v>
      </c>
      <c r="J171" s="101">
        <v>1</v>
      </c>
      <c r="K171" s="101">
        <v>7</v>
      </c>
      <c r="L171" s="101">
        <v>15543</v>
      </c>
      <c r="M171" s="101">
        <v>1</v>
      </c>
      <c r="N171" s="101">
        <v>8</v>
      </c>
      <c r="O171" s="108">
        <v>809</v>
      </c>
      <c r="S171" s="88"/>
    </row>
    <row r="172" spans="1:19">
      <c r="A172" s="100" t="s">
        <v>674</v>
      </c>
      <c r="B172" s="100">
        <v>428035248</v>
      </c>
      <c r="C172" s="100" t="s">
        <v>475</v>
      </c>
      <c r="D172" s="100" t="s">
        <v>583</v>
      </c>
      <c r="E172" s="100" t="s">
        <v>40</v>
      </c>
      <c r="F172" s="99" t="s">
        <v>594</v>
      </c>
      <c r="G172" s="100" t="s">
        <v>253</v>
      </c>
      <c r="H172" s="105">
        <v>18</v>
      </c>
      <c r="I172" s="101">
        <v>17629</v>
      </c>
      <c r="J172" s="101">
        <v>5</v>
      </c>
      <c r="K172" s="101">
        <v>12</v>
      </c>
      <c r="L172" s="101">
        <v>18284</v>
      </c>
      <c r="M172" s="101">
        <v>4</v>
      </c>
      <c r="N172" s="101">
        <v>10</v>
      </c>
      <c r="O172" s="108">
        <v>655</v>
      </c>
      <c r="S172" s="88"/>
    </row>
    <row r="173" spans="1:19">
      <c r="A173" s="100" t="s">
        <v>674</v>
      </c>
      <c r="B173" s="100">
        <v>428035251</v>
      </c>
      <c r="C173" s="102" t="s">
        <v>475</v>
      </c>
      <c r="D173" s="97">
        <v>35</v>
      </c>
      <c r="E173" s="102" t="s">
        <v>40</v>
      </c>
      <c r="F173" s="101">
        <v>251</v>
      </c>
      <c r="G173" s="102" t="s">
        <v>256</v>
      </c>
      <c r="H173" s="105">
        <v>1</v>
      </c>
      <c r="I173" s="101" t="s">
        <v>532</v>
      </c>
      <c r="J173" s="101">
        <v>0</v>
      </c>
      <c r="K173" s="101">
        <v>0</v>
      </c>
      <c r="L173" s="101">
        <v>17183.121708039042</v>
      </c>
      <c r="M173" s="101">
        <v>0</v>
      </c>
      <c r="N173" s="101">
        <v>0</v>
      </c>
      <c r="O173" s="108" t="s">
        <v>532</v>
      </c>
      <c r="S173" s="88"/>
    </row>
    <row r="174" spans="1:19">
      <c r="A174" s="100" t="s">
        <v>674</v>
      </c>
      <c r="B174" s="100">
        <v>428035258</v>
      </c>
      <c r="C174" s="100" t="s">
        <v>475</v>
      </c>
      <c r="D174" s="100" t="s">
        <v>583</v>
      </c>
      <c r="E174" s="100" t="s">
        <v>40</v>
      </c>
      <c r="F174" s="99" t="s">
        <v>675</v>
      </c>
      <c r="G174" s="100" t="s">
        <v>263</v>
      </c>
      <c r="H174" s="105">
        <v>2</v>
      </c>
      <c r="I174" s="101">
        <v>20331</v>
      </c>
      <c r="J174" s="101">
        <v>0</v>
      </c>
      <c r="K174" s="101">
        <v>2</v>
      </c>
      <c r="L174" s="101">
        <v>12819</v>
      </c>
      <c r="M174" s="101">
        <v>0</v>
      </c>
      <c r="N174" s="101">
        <v>0</v>
      </c>
      <c r="O174" s="108">
        <v>-7512</v>
      </c>
      <c r="S174" s="88"/>
    </row>
    <row r="175" spans="1:19">
      <c r="A175" s="100" t="s">
        <v>674</v>
      </c>
      <c r="B175" s="100">
        <v>428035262</v>
      </c>
      <c r="C175" s="100" t="s">
        <v>475</v>
      </c>
      <c r="D175" s="100" t="s">
        <v>583</v>
      </c>
      <c r="E175" s="100" t="s">
        <v>40</v>
      </c>
      <c r="F175" s="99" t="s">
        <v>595</v>
      </c>
      <c r="G175" s="100" t="s">
        <v>267</v>
      </c>
      <c r="H175" s="105">
        <v>3</v>
      </c>
      <c r="I175" s="101">
        <v>19442</v>
      </c>
      <c r="J175" s="101">
        <v>0</v>
      </c>
      <c r="K175" s="101">
        <v>3</v>
      </c>
      <c r="L175" s="101">
        <v>21012</v>
      </c>
      <c r="M175" s="101">
        <v>0</v>
      </c>
      <c r="N175" s="101">
        <v>3</v>
      </c>
      <c r="O175" s="108">
        <v>1570</v>
      </c>
      <c r="S175" s="88"/>
    </row>
    <row r="176" spans="1:19">
      <c r="A176" s="100" t="s">
        <v>674</v>
      </c>
      <c r="B176" s="100">
        <v>428035276</v>
      </c>
      <c r="C176" s="102" t="s">
        <v>475</v>
      </c>
      <c r="D176" s="97">
        <v>35</v>
      </c>
      <c r="E176" s="102" t="s">
        <v>40</v>
      </c>
      <c r="F176" s="101">
        <v>276</v>
      </c>
      <c r="G176" s="102" t="s">
        <v>281</v>
      </c>
      <c r="H176" s="105">
        <v>1</v>
      </c>
      <c r="I176" s="101" t="s">
        <v>532</v>
      </c>
      <c r="J176" s="101">
        <v>0</v>
      </c>
      <c r="K176" s="101">
        <v>0</v>
      </c>
      <c r="L176" s="101">
        <v>12645.114264334974</v>
      </c>
      <c r="M176" s="101">
        <v>0</v>
      </c>
      <c r="N176" s="101">
        <v>0</v>
      </c>
      <c r="O176" s="108" t="s">
        <v>532</v>
      </c>
      <c r="S176" s="88"/>
    </row>
    <row r="177" spans="1:19">
      <c r="A177" s="100" t="s">
        <v>674</v>
      </c>
      <c r="B177" s="100">
        <v>428035285</v>
      </c>
      <c r="C177" s="100" t="s">
        <v>475</v>
      </c>
      <c r="D177" s="100" t="s">
        <v>583</v>
      </c>
      <c r="E177" s="100" t="s">
        <v>40</v>
      </c>
      <c r="F177" s="99" t="s">
        <v>607</v>
      </c>
      <c r="G177" s="100" t="s">
        <v>290</v>
      </c>
      <c r="H177" s="105">
        <v>6</v>
      </c>
      <c r="I177" s="101">
        <v>12407</v>
      </c>
      <c r="J177" s="101">
        <v>0</v>
      </c>
      <c r="K177" s="101">
        <v>0</v>
      </c>
      <c r="L177" s="101">
        <v>14171</v>
      </c>
      <c r="M177" s="101">
        <v>1</v>
      </c>
      <c r="N177" s="101">
        <v>1</v>
      </c>
      <c r="O177" s="108">
        <v>1764</v>
      </c>
      <c r="S177" s="88"/>
    </row>
    <row r="178" spans="1:19">
      <c r="A178" s="100" t="s">
        <v>674</v>
      </c>
      <c r="B178" s="100">
        <v>428035293</v>
      </c>
      <c r="C178" s="100" t="s">
        <v>475</v>
      </c>
      <c r="D178" s="100" t="s">
        <v>583</v>
      </c>
      <c r="E178" s="100" t="s">
        <v>40</v>
      </c>
      <c r="F178" s="99" t="s">
        <v>608</v>
      </c>
      <c r="G178" s="100" t="s">
        <v>298</v>
      </c>
      <c r="H178" s="105">
        <v>4</v>
      </c>
      <c r="I178" s="101">
        <v>20124</v>
      </c>
      <c r="J178" s="101">
        <v>0</v>
      </c>
      <c r="K178" s="101">
        <v>2</v>
      </c>
      <c r="L178" s="101">
        <v>15553</v>
      </c>
      <c r="M178" s="101">
        <v>0</v>
      </c>
      <c r="N178" s="101">
        <v>1</v>
      </c>
      <c r="O178" s="108">
        <v>-4571</v>
      </c>
      <c r="S178" s="88"/>
    </row>
    <row r="179" spans="1:19">
      <c r="A179" s="100" t="s">
        <v>674</v>
      </c>
      <c r="B179" s="100">
        <v>428035314</v>
      </c>
      <c r="C179" s="100" t="s">
        <v>475</v>
      </c>
      <c r="D179" s="100" t="s">
        <v>583</v>
      </c>
      <c r="E179" s="100" t="s">
        <v>40</v>
      </c>
      <c r="F179" s="99" t="s">
        <v>676</v>
      </c>
      <c r="G179" s="100" t="s">
        <v>319</v>
      </c>
      <c r="H179" s="105">
        <v>0</v>
      </c>
      <c r="I179" s="101">
        <v>11794</v>
      </c>
      <c r="J179" s="101">
        <v>0</v>
      </c>
      <c r="K179" s="101">
        <v>0</v>
      </c>
      <c r="L179" s="101" t="s">
        <v>532</v>
      </c>
      <c r="M179" s="101">
        <v>0</v>
      </c>
      <c r="N179" s="101">
        <v>0</v>
      </c>
      <c r="O179" s="108" t="s">
        <v>532</v>
      </c>
      <c r="S179" s="88"/>
    </row>
    <row r="180" spans="1:19">
      <c r="A180" s="100" t="s">
        <v>674</v>
      </c>
      <c r="B180" s="100">
        <v>428035336</v>
      </c>
      <c r="C180" s="100" t="s">
        <v>475</v>
      </c>
      <c r="D180" s="100" t="s">
        <v>583</v>
      </c>
      <c r="E180" s="100" t="s">
        <v>40</v>
      </c>
      <c r="F180" s="99" t="s">
        <v>677</v>
      </c>
      <c r="G180" s="100" t="s">
        <v>341</v>
      </c>
      <c r="H180" s="105">
        <v>3</v>
      </c>
      <c r="I180" s="101">
        <v>14967</v>
      </c>
      <c r="J180" s="101">
        <v>0</v>
      </c>
      <c r="K180" s="101">
        <v>1</v>
      </c>
      <c r="L180" s="101">
        <v>14465</v>
      </c>
      <c r="M180" s="101">
        <v>0</v>
      </c>
      <c r="N180" s="101">
        <v>1</v>
      </c>
      <c r="O180" s="108">
        <v>-502</v>
      </c>
      <c r="S180" s="88"/>
    </row>
    <row r="181" spans="1:19">
      <c r="A181" s="100" t="s">
        <v>674</v>
      </c>
      <c r="B181" s="100">
        <v>428035346</v>
      </c>
      <c r="C181" s="100" t="s">
        <v>475</v>
      </c>
      <c r="D181" s="100" t="s">
        <v>583</v>
      </c>
      <c r="E181" s="100" t="s">
        <v>40</v>
      </c>
      <c r="F181" s="99" t="s">
        <v>596</v>
      </c>
      <c r="G181" s="100" t="s">
        <v>351</v>
      </c>
      <c r="H181" s="105">
        <v>8</v>
      </c>
      <c r="I181" s="101">
        <v>15636</v>
      </c>
      <c r="J181" s="101">
        <v>1</v>
      </c>
      <c r="K181" s="101">
        <v>4</v>
      </c>
      <c r="L181" s="101">
        <v>13822</v>
      </c>
      <c r="M181" s="101">
        <v>0</v>
      </c>
      <c r="N181" s="101">
        <v>1</v>
      </c>
      <c r="O181" s="108">
        <v>-1814</v>
      </c>
      <c r="S181" s="88"/>
    </row>
    <row r="182" spans="1:19">
      <c r="A182" s="100" t="s">
        <v>674</v>
      </c>
      <c r="B182" s="100">
        <v>428035350</v>
      </c>
      <c r="C182" s="100" t="s">
        <v>475</v>
      </c>
      <c r="D182" s="100" t="s">
        <v>583</v>
      </c>
      <c r="E182" s="100" t="s">
        <v>40</v>
      </c>
      <c r="F182" s="99" t="s">
        <v>678</v>
      </c>
      <c r="G182" s="100" t="s">
        <v>355</v>
      </c>
      <c r="H182" s="105">
        <v>0</v>
      </c>
      <c r="I182" s="101">
        <v>16654</v>
      </c>
      <c r="J182" s="101">
        <v>0</v>
      </c>
      <c r="K182" s="101">
        <v>1</v>
      </c>
      <c r="L182" s="101" t="s">
        <v>532</v>
      </c>
      <c r="M182" s="101">
        <v>0</v>
      </c>
      <c r="N182" s="101">
        <v>0</v>
      </c>
      <c r="O182" s="108" t="s">
        <v>532</v>
      </c>
      <c r="S182" s="88"/>
    </row>
    <row r="183" spans="1:19">
      <c r="A183" s="100" t="s">
        <v>674</v>
      </c>
      <c r="B183" s="100">
        <v>428035730</v>
      </c>
      <c r="C183" s="102" t="s">
        <v>475</v>
      </c>
      <c r="D183" s="97">
        <v>35</v>
      </c>
      <c r="E183" s="102" t="s">
        <v>40</v>
      </c>
      <c r="F183" s="101">
        <v>730</v>
      </c>
      <c r="G183" s="102" t="s">
        <v>399</v>
      </c>
      <c r="H183" s="105">
        <v>1</v>
      </c>
      <c r="I183" s="101" t="s">
        <v>532</v>
      </c>
      <c r="J183" s="101">
        <v>0</v>
      </c>
      <c r="K183" s="101">
        <v>0</v>
      </c>
      <c r="L183" s="101">
        <v>14093.902809446256</v>
      </c>
      <c r="M183" s="101">
        <v>0</v>
      </c>
      <c r="N183" s="101">
        <v>0</v>
      </c>
      <c r="O183" s="108" t="s">
        <v>532</v>
      </c>
      <c r="S183" s="88"/>
    </row>
    <row r="184" spans="1:19">
      <c r="A184" s="100" t="s">
        <v>679</v>
      </c>
      <c r="B184" s="100">
        <v>429163030</v>
      </c>
      <c r="C184" s="100" t="s">
        <v>476</v>
      </c>
      <c r="D184" s="100" t="s">
        <v>589</v>
      </c>
      <c r="E184" s="100" t="s">
        <v>168</v>
      </c>
      <c r="F184" s="99" t="s">
        <v>636</v>
      </c>
      <c r="G184" s="100" t="s">
        <v>35</v>
      </c>
      <c r="H184" s="105">
        <v>0</v>
      </c>
      <c r="I184" s="101">
        <v>18399</v>
      </c>
      <c r="J184" s="101">
        <v>0</v>
      </c>
      <c r="K184" s="101">
        <v>2</v>
      </c>
      <c r="L184" s="101" t="s">
        <v>532</v>
      </c>
      <c r="M184" s="101">
        <v>0</v>
      </c>
      <c r="N184" s="101">
        <v>1</v>
      </c>
      <c r="O184" s="108" t="s">
        <v>532</v>
      </c>
      <c r="S184" s="88"/>
    </row>
    <row r="185" spans="1:19">
      <c r="A185" s="100" t="s">
        <v>679</v>
      </c>
      <c r="B185" s="100">
        <v>429163035</v>
      </c>
      <c r="C185" s="100" t="s">
        <v>476</v>
      </c>
      <c r="D185" s="100" t="s">
        <v>589</v>
      </c>
      <c r="E185" s="100" t="s">
        <v>168</v>
      </c>
      <c r="F185" s="99" t="s">
        <v>583</v>
      </c>
      <c r="G185" s="100" t="s">
        <v>40</v>
      </c>
      <c r="H185" s="105">
        <v>1</v>
      </c>
      <c r="I185" s="101">
        <v>20404</v>
      </c>
      <c r="J185" s="101">
        <v>0</v>
      </c>
      <c r="K185" s="101">
        <v>1</v>
      </c>
      <c r="L185" s="101">
        <v>20141</v>
      </c>
      <c r="M185" s="101">
        <v>0</v>
      </c>
      <c r="N185" s="101">
        <v>1</v>
      </c>
      <c r="O185" s="108">
        <v>-263</v>
      </c>
      <c r="S185" s="88"/>
    </row>
    <row r="186" spans="1:19">
      <c r="A186" s="100" t="s">
        <v>679</v>
      </c>
      <c r="B186" s="100">
        <v>429163049</v>
      </c>
      <c r="C186" s="100" t="s">
        <v>476</v>
      </c>
      <c r="D186" s="100" t="s">
        <v>589</v>
      </c>
      <c r="E186" s="100" t="s">
        <v>168</v>
      </c>
      <c r="F186" s="99" t="s">
        <v>653</v>
      </c>
      <c r="G186" s="100" t="s">
        <v>54</v>
      </c>
      <c r="H186" s="105">
        <v>2</v>
      </c>
      <c r="I186" s="101" t="s">
        <v>532</v>
      </c>
      <c r="J186" s="101">
        <v>0</v>
      </c>
      <c r="K186" s="101">
        <v>0</v>
      </c>
      <c r="L186" s="101">
        <v>18199</v>
      </c>
      <c r="M186" s="101">
        <v>0</v>
      </c>
      <c r="N186" s="101">
        <v>2</v>
      </c>
      <c r="O186" s="108" t="s">
        <v>532</v>
      </c>
      <c r="S186" s="88"/>
    </row>
    <row r="187" spans="1:19">
      <c r="A187" s="100" t="s">
        <v>679</v>
      </c>
      <c r="B187" s="100">
        <v>429163057</v>
      </c>
      <c r="C187" s="100" t="s">
        <v>476</v>
      </c>
      <c r="D187" s="100" t="s">
        <v>589</v>
      </c>
      <c r="E187" s="100" t="s">
        <v>168</v>
      </c>
      <c r="F187" s="99" t="s">
        <v>585</v>
      </c>
      <c r="G187" s="100" t="s">
        <v>62</v>
      </c>
      <c r="H187" s="105">
        <v>0</v>
      </c>
      <c r="I187" s="101">
        <v>21080</v>
      </c>
      <c r="J187" s="101">
        <v>0</v>
      </c>
      <c r="K187" s="101">
        <v>1</v>
      </c>
      <c r="L187" s="101" t="s">
        <v>532</v>
      </c>
      <c r="M187" s="101">
        <v>0</v>
      </c>
      <c r="N187" s="101">
        <v>0</v>
      </c>
      <c r="O187" s="108" t="s">
        <v>532</v>
      </c>
      <c r="S187" s="88"/>
    </row>
    <row r="188" spans="1:19">
      <c r="A188" s="100" t="s">
        <v>679</v>
      </c>
      <c r="B188" s="100">
        <v>429163071</v>
      </c>
      <c r="C188" s="100" t="s">
        <v>476</v>
      </c>
      <c r="D188" s="100" t="s">
        <v>589</v>
      </c>
      <c r="E188" s="100" t="s">
        <v>168</v>
      </c>
      <c r="F188" s="99" t="s">
        <v>680</v>
      </c>
      <c r="G188" s="100" t="s">
        <v>76</v>
      </c>
      <c r="H188" s="105">
        <v>1</v>
      </c>
      <c r="I188" s="101">
        <v>17065</v>
      </c>
      <c r="J188" s="101">
        <v>0</v>
      </c>
      <c r="K188" s="101">
        <v>4</v>
      </c>
      <c r="L188" s="101">
        <v>18651</v>
      </c>
      <c r="M188" s="101">
        <v>0</v>
      </c>
      <c r="N188" s="101">
        <v>3</v>
      </c>
      <c r="O188" s="108">
        <v>1586</v>
      </c>
      <c r="S188" s="88"/>
    </row>
    <row r="189" spans="1:19">
      <c r="A189" s="100" t="s">
        <v>679</v>
      </c>
      <c r="B189" s="100">
        <v>429163093</v>
      </c>
      <c r="C189" s="100" t="s">
        <v>476</v>
      </c>
      <c r="D189" s="100" t="s">
        <v>589</v>
      </c>
      <c r="E189" s="100" t="s">
        <v>168</v>
      </c>
      <c r="F189" s="99" t="s">
        <v>586</v>
      </c>
      <c r="G189" s="100" t="s">
        <v>98</v>
      </c>
      <c r="H189" s="105">
        <v>1</v>
      </c>
      <c r="I189" s="101" t="s">
        <v>532</v>
      </c>
      <c r="J189" s="101">
        <v>0</v>
      </c>
      <c r="K189" s="101">
        <v>0</v>
      </c>
      <c r="L189" s="101">
        <v>21564.706527873641</v>
      </c>
      <c r="M189" s="101">
        <v>0</v>
      </c>
      <c r="N189" s="101">
        <v>0</v>
      </c>
      <c r="O189" s="108" t="s">
        <v>532</v>
      </c>
      <c r="S189" s="88"/>
    </row>
    <row r="190" spans="1:19">
      <c r="A190" s="100" t="s">
        <v>679</v>
      </c>
      <c r="B190" s="100">
        <v>429163128</v>
      </c>
      <c r="C190" s="100" t="s">
        <v>476</v>
      </c>
      <c r="D190" s="100" t="s">
        <v>589</v>
      </c>
      <c r="E190" s="100" t="s">
        <v>168</v>
      </c>
      <c r="F190" s="99" t="s">
        <v>660</v>
      </c>
      <c r="G190" s="100" t="s">
        <v>133</v>
      </c>
      <c r="H190" s="105">
        <v>0</v>
      </c>
      <c r="I190" s="101">
        <v>18201</v>
      </c>
      <c r="J190" s="101">
        <v>0</v>
      </c>
      <c r="K190" s="101">
        <v>1</v>
      </c>
      <c r="L190" s="101" t="s">
        <v>532</v>
      </c>
      <c r="M190" s="101">
        <v>0</v>
      </c>
      <c r="N190" s="101">
        <v>1</v>
      </c>
      <c r="O190" s="108" t="s">
        <v>532</v>
      </c>
      <c r="S190" s="88"/>
    </row>
    <row r="191" spans="1:19">
      <c r="A191" s="100" t="s">
        <v>679</v>
      </c>
      <c r="B191" s="100">
        <v>429163160</v>
      </c>
      <c r="C191" s="100" t="s">
        <v>476</v>
      </c>
      <c r="D191" s="100" t="s">
        <v>589</v>
      </c>
      <c r="E191" s="100" t="s">
        <v>168</v>
      </c>
      <c r="F191" s="99" t="s">
        <v>588</v>
      </c>
      <c r="G191" s="100" t="s">
        <v>165</v>
      </c>
      <c r="H191" s="105">
        <v>1</v>
      </c>
      <c r="I191" s="101">
        <v>20404</v>
      </c>
      <c r="J191" s="101">
        <v>0</v>
      </c>
      <c r="K191" s="101">
        <v>2</v>
      </c>
      <c r="L191" s="101">
        <v>21667</v>
      </c>
      <c r="M191" s="101">
        <v>0</v>
      </c>
      <c r="N191" s="101">
        <v>2</v>
      </c>
      <c r="O191" s="108">
        <v>1263</v>
      </c>
      <c r="S191" s="88"/>
    </row>
    <row r="192" spans="1:19">
      <c r="A192" s="100" t="s">
        <v>679</v>
      </c>
      <c r="B192" s="100">
        <v>429163163</v>
      </c>
      <c r="C192" s="100" t="s">
        <v>476</v>
      </c>
      <c r="D192" s="100" t="s">
        <v>589</v>
      </c>
      <c r="E192" s="100" t="s">
        <v>168</v>
      </c>
      <c r="F192" s="99" t="s">
        <v>589</v>
      </c>
      <c r="G192" s="100" t="s">
        <v>168</v>
      </c>
      <c r="H192" s="105">
        <v>1560</v>
      </c>
      <c r="I192" s="101">
        <v>17512</v>
      </c>
      <c r="J192" s="101">
        <v>236</v>
      </c>
      <c r="K192" s="101">
        <v>1112</v>
      </c>
      <c r="L192" s="101">
        <v>18677</v>
      </c>
      <c r="M192" s="101">
        <v>281</v>
      </c>
      <c r="N192" s="101">
        <v>1120</v>
      </c>
      <c r="O192" s="108">
        <v>1165</v>
      </c>
      <c r="S192" s="88"/>
    </row>
    <row r="193" spans="1:19">
      <c r="A193" s="100" t="s">
        <v>679</v>
      </c>
      <c r="B193" s="100">
        <v>429163165</v>
      </c>
      <c r="C193" s="100" t="s">
        <v>476</v>
      </c>
      <c r="D193" s="100" t="s">
        <v>589</v>
      </c>
      <c r="E193" s="100" t="s">
        <v>168</v>
      </c>
      <c r="F193" s="99" t="s">
        <v>590</v>
      </c>
      <c r="G193" s="100" t="s">
        <v>170</v>
      </c>
      <c r="H193" s="105">
        <v>5</v>
      </c>
      <c r="I193" s="101">
        <v>17828</v>
      </c>
      <c r="J193" s="101">
        <v>0</v>
      </c>
      <c r="K193" s="101">
        <v>1</v>
      </c>
      <c r="L193" s="101">
        <v>19134</v>
      </c>
      <c r="M193" s="101">
        <v>0</v>
      </c>
      <c r="N193" s="101">
        <v>3</v>
      </c>
      <c r="O193" s="108">
        <v>1306</v>
      </c>
      <c r="S193" s="88"/>
    </row>
    <row r="194" spans="1:19">
      <c r="A194" s="100" t="s">
        <v>679</v>
      </c>
      <c r="B194" s="100">
        <v>429163168</v>
      </c>
      <c r="C194" s="100" t="s">
        <v>476</v>
      </c>
      <c r="D194" s="100" t="s">
        <v>589</v>
      </c>
      <c r="E194" s="100" t="s">
        <v>168</v>
      </c>
      <c r="F194" s="99" t="s">
        <v>681</v>
      </c>
      <c r="G194" s="100" t="s">
        <v>173</v>
      </c>
      <c r="H194" s="105">
        <v>2</v>
      </c>
      <c r="I194" s="101">
        <v>16365</v>
      </c>
      <c r="J194" s="101">
        <v>1</v>
      </c>
      <c r="K194" s="101">
        <v>3</v>
      </c>
      <c r="L194" s="101">
        <v>15980</v>
      </c>
      <c r="M194" s="101">
        <v>0</v>
      </c>
      <c r="N194" s="101">
        <v>3</v>
      </c>
      <c r="O194" s="108">
        <v>-385</v>
      </c>
      <c r="S194" s="88"/>
    </row>
    <row r="195" spans="1:19">
      <c r="A195" s="100" t="s">
        <v>679</v>
      </c>
      <c r="B195" s="100">
        <v>429163181</v>
      </c>
      <c r="C195" s="100" t="s">
        <v>476</v>
      </c>
      <c r="D195" s="100" t="s">
        <v>589</v>
      </c>
      <c r="E195" s="100" t="s">
        <v>168</v>
      </c>
      <c r="F195" s="99" t="s">
        <v>664</v>
      </c>
      <c r="G195" s="100" t="s">
        <v>186</v>
      </c>
      <c r="H195" s="105">
        <v>0</v>
      </c>
      <c r="I195" s="101">
        <v>19729</v>
      </c>
      <c r="J195" s="101">
        <v>0</v>
      </c>
      <c r="K195" s="101">
        <v>2</v>
      </c>
      <c r="L195" s="101" t="s">
        <v>532</v>
      </c>
      <c r="M195" s="101">
        <v>0</v>
      </c>
      <c r="N195" s="101">
        <v>0</v>
      </c>
      <c r="O195" s="108" t="s">
        <v>532</v>
      </c>
      <c r="S195" s="88"/>
    </row>
    <row r="196" spans="1:19">
      <c r="A196" s="100" t="s">
        <v>679</v>
      </c>
      <c r="B196" s="100">
        <v>429163229</v>
      </c>
      <c r="C196" s="100" t="s">
        <v>476</v>
      </c>
      <c r="D196" s="100" t="s">
        <v>589</v>
      </c>
      <c r="E196" s="100" t="s">
        <v>168</v>
      </c>
      <c r="F196" s="99" t="s">
        <v>592</v>
      </c>
      <c r="G196" s="100" t="s">
        <v>234</v>
      </c>
      <c r="H196" s="105">
        <v>6</v>
      </c>
      <c r="I196" s="101">
        <v>14912</v>
      </c>
      <c r="J196" s="101">
        <v>1</v>
      </c>
      <c r="K196" s="101">
        <v>4</v>
      </c>
      <c r="L196" s="101">
        <v>16633</v>
      </c>
      <c r="M196" s="101">
        <v>0</v>
      </c>
      <c r="N196" s="101">
        <v>5</v>
      </c>
      <c r="O196" s="108">
        <v>1721</v>
      </c>
      <c r="S196" s="88"/>
    </row>
    <row r="197" spans="1:19">
      <c r="A197" s="100" t="s">
        <v>679</v>
      </c>
      <c r="B197" s="100">
        <v>429163246</v>
      </c>
      <c r="C197" s="100" t="s">
        <v>476</v>
      </c>
      <c r="D197" s="100" t="s">
        <v>589</v>
      </c>
      <c r="E197" s="100" t="s">
        <v>168</v>
      </c>
      <c r="F197" s="99" t="s">
        <v>682</v>
      </c>
      <c r="G197" s="100" t="s">
        <v>251</v>
      </c>
      <c r="H197" s="105">
        <v>0</v>
      </c>
      <c r="I197" s="101">
        <v>17077</v>
      </c>
      <c r="J197" s="101">
        <v>0</v>
      </c>
      <c r="K197" s="101">
        <v>1</v>
      </c>
      <c r="L197" s="101" t="s">
        <v>532</v>
      </c>
      <c r="M197" s="101">
        <v>0</v>
      </c>
      <c r="N197" s="101">
        <v>0</v>
      </c>
      <c r="O197" s="108" t="s">
        <v>532</v>
      </c>
      <c r="S197" s="88"/>
    </row>
    <row r="198" spans="1:19">
      <c r="A198" s="100" t="s">
        <v>679</v>
      </c>
      <c r="B198" s="100">
        <v>429163248</v>
      </c>
      <c r="C198" s="100" t="s">
        <v>476</v>
      </c>
      <c r="D198" s="100" t="s">
        <v>589</v>
      </c>
      <c r="E198" s="100" t="s">
        <v>168</v>
      </c>
      <c r="F198" s="99" t="s">
        <v>594</v>
      </c>
      <c r="G198" s="100" t="s">
        <v>253</v>
      </c>
      <c r="H198" s="105">
        <v>7</v>
      </c>
      <c r="I198" s="101">
        <v>19137</v>
      </c>
      <c r="J198" s="101">
        <v>0</v>
      </c>
      <c r="K198" s="101">
        <v>3</v>
      </c>
      <c r="L198" s="101">
        <v>15931</v>
      </c>
      <c r="M198" s="101">
        <v>0</v>
      </c>
      <c r="N198" s="101">
        <v>3</v>
      </c>
      <c r="O198" s="108">
        <v>-3206</v>
      </c>
      <c r="S198" s="88"/>
    </row>
    <row r="199" spans="1:19">
      <c r="A199" s="100" t="s">
        <v>679</v>
      </c>
      <c r="B199" s="100">
        <v>429163258</v>
      </c>
      <c r="C199" s="100" t="s">
        <v>476</v>
      </c>
      <c r="D199" s="100" t="s">
        <v>589</v>
      </c>
      <c r="E199" s="100" t="s">
        <v>168</v>
      </c>
      <c r="F199" s="99" t="s">
        <v>675</v>
      </c>
      <c r="G199" s="100" t="s">
        <v>263</v>
      </c>
      <c r="H199" s="105">
        <v>22</v>
      </c>
      <c r="I199" s="101">
        <v>17080</v>
      </c>
      <c r="J199" s="101">
        <v>3</v>
      </c>
      <c r="K199" s="101">
        <v>18</v>
      </c>
      <c r="L199" s="101">
        <v>17038</v>
      </c>
      <c r="M199" s="101">
        <v>2</v>
      </c>
      <c r="N199" s="101">
        <v>17</v>
      </c>
      <c r="O199" s="108">
        <v>-42</v>
      </c>
      <c r="S199" s="88"/>
    </row>
    <row r="200" spans="1:19">
      <c r="A200" s="100" t="s">
        <v>679</v>
      </c>
      <c r="B200" s="100">
        <v>429163262</v>
      </c>
      <c r="C200" s="100" t="s">
        <v>476</v>
      </c>
      <c r="D200" s="100" t="s">
        <v>589</v>
      </c>
      <c r="E200" s="100" t="s">
        <v>168</v>
      </c>
      <c r="F200" s="99" t="s">
        <v>595</v>
      </c>
      <c r="G200" s="100" t="s">
        <v>267</v>
      </c>
      <c r="H200" s="105">
        <v>16</v>
      </c>
      <c r="I200" s="101">
        <v>17920</v>
      </c>
      <c r="J200" s="101">
        <v>2</v>
      </c>
      <c r="K200" s="101">
        <v>13</v>
      </c>
      <c r="L200" s="101">
        <v>19539</v>
      </c>
      <c r="M200" s="101">
        <v>4</v>
      </c>
      <c r="N200" s="101">
        <v>20</v>
      </c>
      <c r="O200" s="108">
        <v>1619</v>
      </c>
      <c r="S200" s="88"/>
    </row>
    <row r="201" spans="1:19">
      <c r="A201" s="100" t="s">
        <v>679</v>
      </c>
      <c r="B201" s="100">
        <v>429163291</v>
      </c>
      <c r="C201" s="100" t="s">
        <v>476</v>
      </c>
      <c r="D201" s="100" t="s">
        <v>589</v>
      </c>
      <c r="E201" s="100" t="s">
        <v>168</v>
      </c>
      <c r="F201" s="99" t="s">
        <v>683</v>
      </c>
      <c r="G201" s="100" t="s">
        <v>296</v>
      </c>
      <c r="H201" s="105">
        <v>2</v>
      </c>
      <c r="I201" s="101">
        <v>17295</v>
      </c>
      <c r="J201" s="101">
        <v>1</v>
      </c>
      <c r="K201" s="101">
        <v>4</v>
      </c>
      <c r="L201" s="101">
        <v>17715</v>
      </c>
      <c r="M201" s="101">
        <v>1</v>
      </c>
      <c r="N201" s="101">
        <v>6</v>
      </c>
      <c r="O201" s="108">
        <v>420</v>
      </c>
      <c r="S201" s="88"/>
    </row>
    <row r="202" spans="1:19">
      <c r="A202" s="100" t="s">
        <v>679</v>
      </c>
      <c r="B202" s="100">
        <v>429163305</v>
      </c>
      <c r="C202" s="100" t="s">
        <v>476</v>
      </c>
      <c r="D202" s="100" t="s">
        <v>589</v>
      </c>
      <c r="E202" s="100" t="s">
        <v>168</v>
      </c>
      <c r="F202" s="99" t="s">
        <v>669</v>
      </c>
      <c r="G202" s="100" t="s">
        <v>310</v>
      </c>
      <c r="H202" s="105">
        <v>1</v>
      </c>
      <c r="I202" s="101">
        <v>17262</v>
      </c>
      <c r="J202" s="101">
        <v>0</v>
      </c>
      <c r="K202" s="101">
        <v>1</v>
      </c>
      <c r="L202" s="101">
        <v>19101</v>
      </c>
      <c r="M202" s="101">
        <v>1</v>
      </c>
      <c r="N202" s="101">
        <v>1</v>
      </c>
      <c r="O202" s="108">
        <v>1839</v>
      </c>
      <c r="S202" s="88"/>
    </row>
    <row r="203" spans="1:19">
      <c r="A203" s="100" t="s">
        <v>679</v>
      </c>
      <c r="B203" s="100">
        <v>429163347</v>
      </c>
      <c r="C203" s="100" t="s">
        <v>476</v>
      </c>
      <c r="D203" s="100" t="s">
        <v>589</v>
      </c>
      <c r="E203" s="100" t="s">
        <v>168</v>
      </c>
      <c r="F203" s="99" t="s">
        <v>672</v>
      </c>
      <c r="G203" s="100" t="s">
        <v>352</v>
      </c>
      <c r="H203" s="105">
        <v>2</v>
      </c>
      <c r="I203" s="101">
        <v>17314</v>
      </c>
      <c r="J203" s="101">
        <v>0</v>
      </c>
      <c r="K203" s="101">
        <v>1</v>
      </c>
      <c r="L203" s="101">
        <v>11091</v>
      </c>
      <c r="M203" s="101">
        <v>0</v>
      </c>
      <c r="N203" s="101">
        <v>0</v>
      </c>
      <c r="O203" s="108">
        <v>-6223</v>
      </c>
      <c r="S203" s="88"/>
    </row>
    <row r="204" spans="1:19">
      <c r="A204" s="100" t="s">
        <v>684</v>
      </c>
      <c r="B204" s="100">
        <v>430170025</v>
      </c>
      <c r="C204" s="100" t="s">
        <v>477</v>
      </c>
      <c r="D204" s="100" t="s">
        <v>644</v>
      </c>
      <c r="E204" s="100" t="s">
        <v>175</v>
      </c>
      <c r="F204" s="99" t="s">
        <v>685</v>
      </c>
      <c r="G204" s="100" t="s">
        <v>30</v>
      </c>
      <c r="H204" s="105">
        <v>0</v>
      </c>
      <c r="I204" s="101">
        <v>12765</v>
      </c>
      <c r="J204" s="101">
        <v>0</v>
      </c>
      <c r="K204" s="101">
        <v>0</v>
      </c>
      <c r="L204" s="101" t="s">
        <v>532</v>
      </c>
      <c r="M204" s="101">
        <v>0</v>
      </c>
      <c r="N204" s="101">
        <v>0</v>
      </c>
      <c r="O204" s="108" t="s">
        <v>532</v>
      </c>
      <c r="S204" s="88"/>
    </row>
    <row r="205" spans="1:19">
      <c r="A205" s="100" t="s">
        <v>684</v>
      </c>
      <c r="B205" s="100">
        <v>430170064</v>
      </c>
      <c r="C205" s="100" t="s">
        <v>477</v>
      </c>
      <c r="D205" s="100" t="s">
        <v>644</v>
      </c>
      <c r="E205" s="100" t="s">
        <v>175</v>
      </c>
      <c r="F205" s="99" t="s">
        <v>686</v>
      </c>
      <c r="G205" s="100" t="s">
        <v>69</v>
      </c>
      <c r="H205" s="105">
        <v>77</v>
      </c>
      <c r="I205" s="101">
        <v>13915</v>
      </c>
      <c r="J205" s="101">
        <v>0</v>
      </c>
      <c r="K205" s="101">
        <v>19</v>
      </c>
      <c r="L205" s="101">
        <v>14631</v>
      </c>
      <c r="M205" s="101">
        <v>0</v>
      </c>
      <c r="N205" s="101">
        <v>23</v>
      </c>
      <c r="O205" s="108">
        <v>716</v>
      </c>
      <c r="S205" s="88"/>
    </row>
    <row r="206" spans="1:19">
      <c r="A206" s="100" t="s">
        <v>684</v>
      </c>
      <c r="B206" s="100">
        <v>430170100</v>
      </c>
      <c r="C206" s="100" t="s">
        <v>477</v>
      </c>
      <c r="D206" s="100" t="s">
        <v>644</v>
      </c>
      <c r="E206" s="100" t="s">
        <v>175</v>
      </c>
      <c r="F206" s="99" t="s">
        <v>640</v>
      </c>
      <c r="G206" s="100" t="s">
        <v>105</v>
      </c>
      <c r="H206" s="105">
        <v>3</v>
      </c>
      <c r="I206" s="101">
        <v>12765</v>
      </c>
      <c r="J206" s="101">
        <v>0</v>
      </c>
      <c r="K206" s="101">
        <v>0</v>
      </c>
      <c r="L206" s="101">
        <v>13253</v>
      </c>
      <c r="M206" s="101">
        <v>0</v>
      </c>
      <c r="N206" s="101">
        <v>0</v>
      </c>
      <c r="O206" s="108">
        <v>488</v>
      </c>
      <c r="S206" s="88"/>
    </row>
    <row r="207" spans="1:19">
      <c r="A207" s="100" t="s">
        <v>684</v>
      </c>
      <c r="B207" s="100">
        <v>430170101</v>
      </c>
      <c r="C207" s="100" t="s">
        <v>477</v>
      </c>
      <c r="D207" s="100" t="s">
        <v>644</v>
      </c>
      <c r="E207" s="100" t="s">
        <v>175</v>
      </c>
      <c r="F207" s="99" t="s">
        <v>687</v>
      </c>
      <c r="G207" s="100" t="s">
        <v>106</v>
      </c>
      <c r="H207" s="105">
        <v>2</v>
      </c>
      <c r="I207" s="101">
        <v>11797</v>
      </c>
      <c r="J207" s="101">
        <v>0</v>
      </c>
      <c r="K207" s="101">
        <v>0</v>
      </c>
      <c r="L207" s="101">
        <v>12280</v>
      </c>
      <c r="M207" s="101">
        <v>0</v>
      </c>
      <c r="N207" s="101">
        <v>0</v>
      </c>
      <c r="O207" s="108">
        <v>483</v>
      </c>
      <c r="S207" s="88"/>
    </row>
    <row r="208" spans="1:19">
      <c r="A208" s="100" t="s">
        <v>684</v>
      </c>
      <c r="B208" s="100">
        <v>430170110</v>
      </c>
      <c r="C208" s="100" t="s">
        <v>477</v>
      </c>
      <c r="D208" s="100" t="s">
        <v>644</v>
      </c>
      <c r="E208" s="100" t="s">
        <v>175</v>
      </c>
      <c r="F208" s="99" t="s">
        <v>688</v>
      </c>
      <c r="G208" s="100" t="s">
        <v>115</v>
      </c>
      <c r="H208" s="105">
        <v>4</v>
      </c>
      <c r="I208" s="101">
        <v>12523</v>
      </c>
      <c r="J208" s="101">
        <v>0</v>
      </c>
      <c r="K208" s="101">
        <v>0</v>
      </c>
      <c r="L208" s="101">
        <v>13253</v>
      </c>
      <c r="M208" s="101">
        <v>0</v>
      </c>
      <c r="N208" s="101">
        <v>0</v>
      </c>
      <c r="O208" s="108">
        <v>730</v>
      </c>
      <c r="S208" s="88"/>
    </row>
    <row r="209" spans="1:19">
      <c r="A209" s="100" t="s">
        <v>684</v>
      </c>
      <c r="B209" s="100">
        <v>430170136</v>
      </c>
      <c r="C209" s="100" t="s">
        <v>477</v>
      </c>
      <c r="D209" s="100" t="s">
        <v>644</v>
      </c>
      <c r="E209" s="100" t="s">
        <v>175</v>
      </c>
      <c r="F209" s="99" t="s">
        <v>643</v>
      </c>
      <c r="G209" s="100" t="s">
        <v>141</v>
      </c>
      <c r="H209" s="105">
        <v>2</v>
      </c>
      <c r="I209" s="101">
        <v>12765</v>
      </c>
      <c r="J209" s="101">
        <v>0</v>
      </c>
      <c r="K209" s="101">
        <v>0</v>
      </c>
      <c r="L209" s="101">
        <v>13253</v>
      </c>
      <c r="M209" s="101">
        <v>0</v>
      </c>
      <c r="N209" s="101">
        <v>0</v>
      </c>
      <c r="O209" s="108">
        <v>488</v>
      </c>
      <c r="S209" s="88"/>
    </row>
    <row r="210" spans="1:19">
      <c r="A210" s="100" t="s">
        <v>684</v>
      </c>
      <c r="B210" s="100">
        <v>430170139</v>
      </c>
      <c r="C210" s="100" t="s">
        <v>477</v>
      </c>
      <c r="D210" s="100" t="s">
        <v>644</v>
      </c>
      <c r="E210" s="100" t="s">
        <v>175</v>
      </c>
      <c r="F210" s="99" t="s">
        <v>689</v>
      </c>
      <c r="G210" s="100" t="s">
        <v>144</v>
      </c>
      <c r="H210" s="105">
        <v>1</v>
      </c>
      <c r="I210" s="101">
        <v>12765</v>
      </c>
      <c r="J210" s="101">
        <v>0</v>
      </c>
      <c r="K210" s="101">
        <v>0</v>
      </c>
      <c r="L210" s="101">
        <v>13253</v>
      </c>
      <c r="M210" s="101">
        <v>0</v>
      </c>
      <c r="N210" s="101">
        <v>0</v>
      </c>
      <c r="O210" s="108">
        <v>488</v>
      </c>
      <c r="S210" s="88"/>
    </row>
    <row r="211" spans="1:19">
      <c r="A211" s="100" t="s">
        <v>684</v>
      </c>
      <c r="B211" s="100">
        <v>430170141</v>
      </c>
      <c r="C211" s="100" t="s">
        <v>477</v>
      </c>
      <c r="D211" s="100" t="s">
        <v>644</v>
      </c>
      <c r="E211" s="100" t="s">
        <v>175</v>
      </c>
      <c r="F211" s="99" t="s">
        <v>690</v>
      </c>
      <c r="G211" s="100" t="s">
        <v>146</v>
      </c>
      <c r="H211" s="105">
        <v>203</v>
      </c>
      <c r="I211" s="101">
        <v>12865</v>
      </c>
      <c r="J211" s="101">
        <v>4</v>
      </c>
      <c r="K211" s="101">
        <v>32</v>
      </c>
      <c r="L211" s="101">
        <v>13318</v>
      </c>
      <c r="M211" s="101">
        <v>2</v>
      </c>
      <c r="N211" s="101">
        <v>36</v>
      </c>
      <c r="O211" s="108">
        <v>453</v>
      </c>
      <c r="S211" s="88"/>
    </row>
    <row r="212" spans="1:19">
      <c r="A212" s="100" t="s">
        <v>684</v>
      </c>
      <c r="B212" s="100">
        <v>430170153</v>
      </c>
      <c r="C212" s="100" t="s">
        <v>477</v>
      </c>
      <c r="D212" s="100" t="s">
        <v>644</v>
      </c>
      <c r="E212" s="100" t="s">
        <v>175</v>
      </c>
      <c r="F212" s="99" t="s">
        <v>587</v>
      </c>
      <c r="G212" s="100" t="s">
        <v>158</v>
      </c>
      <c r="H212" s="105">
        <v>3</v>
      </c>
      <c r="I212" s="101">
        <v>16980</v>
      </c>
      <c r="J212" s="101">
        <v>0</v>
      </c>
      <c r="K212" s="101">
        <v>2</v>
      </c>
      <c r="L212" s="101">
        <v>18583</v>
      </c>
      <c r="M212" s="101">
        <v>0</v>
      </c>
      <c r="N212" s="101">
        <v>2</v>
      </c>
      <c r="O212" s="108">
        <v>1603</v>
      </c>
      <c r="S212" s="88"/>
    </row>
    <row r="213" spans="1:19">
      <c r="A213" s="100" t="s">
        <v>684</v>
      </c>
      <c r="B213" s="100">
        <v>430170162</v>
      </c>
      <c r="C213" s="100" t="s">
        <v>477</v>
      </c>
      <c r="D213" s="100" t="s">
        <v>644</v>
      </c>
      <c r="E213" s="100" t="s">
        <v>175</v>
      </c>
      <c r="F213" s="99" t="s">
        <v>691</v>
      </c>
      <c r="G213" s="100" t="s">
        <v>167</v>
      </c>
      <c r="H213" s="105">
        <v>0</v>
      </c>
      <c r="I213" s="101">
        <v>12765</v>
      </c>
      <c r="J213" s="101">
        <v>0</v>
      </c>
      <c r="K213" s="101">
        <v>0</v>
      </c>
      <c r="L213" s="101" t="s">
        <v>532</v>
      </c>
      <c r="M213" s="101">
        <v>0</v>
      </c>
      <c r="N213" s="101">
        <v>0</v>
      </c>
      <c r="O213" s="108" t="s">
        <v>532</v>
      </c>
      <c r="S213" s="88"/>
    </row>
    <row r="214" spans="1:19">
      <c r="A214" s="100" t="s">
        <v>684</v>
      </c>
      <c r="B214" s="100">
        <v>430170170</v>
      </c>
      <c r="C214" s="100" t="s">
        <v>477</v>
      </c>
      <c r="D214" s="100" t="s">
        <v>644</v>
      </c>
      <c r="E214" s="100" t="s">
        <v>175</v>
      </c>
      <c r="F214" s="99" t="s">
        <v>644</v>
      </c>
      <c r="G214" s="100" t="s">
        <v>175</v>
      </c>
      <c r="H214" s="105">
        <v>551</v>
      </c>
      <c r="I214" s="101">
        <v>13900</v>
      </c>
      <c r="J214" s="101">
        <v>41</v>
      </c>
      <c r="K214" s="101">
        <v>134</v>
      </c>
      <c r="L214" s="101">
        <v>14514</v>
      </c>
      <c r="M214" s="101">
        <v>16</v>
      </c>
      <c r="N214" s="101">
        <v>129</v>
      </c>
      <c r="O214" s="108">
        <v>614</v>
      </c>
      <c r="S214" s="88"/>
    </row>
    <row r="215" spans="1:19">
      <c r="A215" s="100" t="s">
        <v>684</v>
      </c>
      <c r="B215" s="100">
        <v>430170174</v>
      </c>
      <c r="C215" s="100" t="s">
        <v>477</v>
      </c>
      <c r="D215" s="100" t="s">
        <v>644</v>
      </c>
      <c r="E215" s="100" t="s">
        <v>175</v>
      </c>
      <c r="F215" s="99" t="s">
        <v>663</v>
      </c>
      <c r="G215" s="100" t="s">
        <v>179</v>
      </c>
      <c r="H215" s="105">
        <v>60</v>
      </c>
      <c r="I215" s="101">
        <v>12082</v>
      </c>
      <c r="J215" s="101">
        <v>0</v>
      </c>
      <c r="K215" s="101">
        <v>2</v>
      </c>
      <c r="L215" s="101">
        <v>12435</v>
      </c>
      <c r="M215" s="101">
        <v>0</v>
      </c>
      <c r="N215" s="101">
        <v>1</v>
      </c>
      <c r="O215" s="108">
        <v>353</v>
      </c>
      <c r="S215" s="88"/>
    </row>
    <row r="216" spans="1:19">
      <c r="A216" s="100" t="s">
        <v>684</v>
      </c>
      <c r="B216" s="100">
        <v>430170185</v>
      </c>
      <c r="C216" s="100" t="s">
        <v>477</v>
      </c>
      <c r="D216" s="100" t="s">
        <v>644</v>
      </c>
      <c r="E216" s="100" t="s">
        <v>175</v>
      </c>
      <c r="F216" s="99" t="s">
        <v>692</v>
      </c>
      <c r="G216" s="100" t="s">
        <v>190</v>
      </c>
      <c r="H216" s="105">
        <v>3</v>
      </c>
      <c r="I216" s="101">
        <v>19088</v>
      </c>
      <c r="J216" s="101">
        <v>0</v>
      </c>
      <c r="K216" s="101">
        <v>2</v>
      </c>
      <c r="L216" s="101">
        <v>19951</v>
      </c>
      <c r="M216" s="101">
        <v>0</v>
      </c>
      <c r="N216" s="101">
        <v>3</v>
      </c>
      <c r="O216" s="108">
        <v>863</v>
      </c>
      <c r="S216" s="88"/>
    </row>
    <row r="217" spans="1:19">
      <c r="A217" s="100" t="s">
        <v>684</v>
      </c>
      <c r="B217" s="100">
        <v>430170186</v>
      </c>
      <c r="C217" s="100" t="s">
        <v>477</v>
      </c>
      <c r="D217" s="100" t="s">
        <v>644</v>
      </c>
      <c r="E217" s="100" t="s">
        <v>175</v>
      </c>
      <c r="F217" s="99" t="s">
        <v>693</v>
      </c>
      <c r="G217" s="100" t="s">
        <v>191</v>
      </c>
      <c r="H217" s="105">
        <v>1</v>
      </c>
      <c r="I217" s="101">
        <v>12765</v>
      </c>
      <c r="J217" s="101">
        <v>0</v>
      </c>
      <c r="K217" s="101">
        <v>0</v>
      </c>
      <c r="L217" s="101">
        <v>13254</v>
      </c>
      <c r="M217" s="101">
        <v>0</v>
      </c>
      <c r="N217" s="101">
        <v>0</v>
      </c>
      <c r="O217" s="108">
        <v>489</v>
      </c>
      <c r="S217" s="88"/>
    </row>
    <row r="218" spans="1:19">
      <c r="A218" s="100" t="s">
        <v>684</v>
      </c>
      <c r="B218" s="100">
        <v>430170198</v>
      </c>
      <c r="C218" s="100" t="s">
        <v>477</v>
      </c>
      <c r="D218" s="100" t="s">
        <v>644</v>
      </c>
      <c r="E218" s="100" t="s">
        <v>175</v>
      </c>
      <c r="F218" s="99" t="s">
        <v>645</v>
      </c>
      <c r="G218" s="100" t="s">
        <v>203</v>
      </c>
      <c r="H218" s="105">
        <v>2</v>
      </c>
      <c r="I218" s="101">
        <v>12765</v>
      </c>
      <c r="J218" s="101">
        <v>0</v>
      </c>
      <c r="K218" s="101">
        <v>0</v>
      </c>
      <c r="L218" s="101">
        <v>13253</v>
      </c>
      <c r="M218" s="101">
        <v>0</v>
      </c>
      <c r="N218" s="101">
        <v>0</v>
      </c>
      <c r="O218" s="108">
        <v>488</v>
      </c>
      <c r="S218" s="88"/>
    </row>
    <row r="219" spans="1:19">
      <c r="A219" s="100" t="s">
        <v>684</v>
      </c>
      <c r="B219" s="100">
        <v>430170213</v>
      </c>
      <c r="C219" s="100" t="s">
        <v>477</v>
      </c>
      <c r="D219" s="100" t="s">
        <v>644</v>
      </c>
      <c r="E219" s="100" t="s">
        <v>175</v>
      </c>
      <c r="F219" s="99" t="s">
        <v>694</v>
      </c>
      <c r="G219" s="100" t="s">
        <v>218</v>
      </c>
      <c r="H219" s="105">
        <v>2</v>
      </c>
      <c r="I219" s="101" t="s">
        <v>532</v>
      </c>
      <c r="J219" s="101">
        <v>0</v>
      </c>
      <c r="K219" s="101">
        <v>0</v>
      </c>
      <c r="L219" s="101">
        <v>16288</v>
      </c>
      <c r="M219" s="101">
        <v>0</v>
      </c>
      <c r="N219" s="101">
        <v>1</v>
      </c>
      <c r="O219" s="108" t="s">
        <v>532</v>
      </c>
      <c r="S219" s="88"/>
    </row>
    <row r="220" spans="1:19">
      <c r="A220" s="100" t="s">
        <v>684</v>
      </c>
      <c r="B220" s="100">
        <v>430170271</v>
      </c>
      <c r="C220" s="100" t="s">
        <v>477</v>
      </c>
      <c r="D220" s="100" t="s">
        <v>644</v>
      </c>
      <c r="E220" s="100" t="s">
        <v>175</v>
      </c>
      <c r="F220" s="99" t="s">
        <v>695</v>
      </c>
      <c r="G220" s="100" t="s">
        <v>276</v>
      </c>
      <c r="H220" s="105">
        <v>9</v>
      </c>
      <c r="I220" s="101">
        <v>12507</v>
      </c>
      <c r="J220" s="101">
        <v>0</v>
      </c>
      <c r="K220" s="101">
        <v>0</v>
      </c>
      <c r="L220" s="101">
        <v>13103</v>
      </c>
      <c r="M220" s="101">
        <v>0</v>
      </c>
      <c r="N220" s="101">
        <v>0</v>
      </c>
      <c r="O220" s="108">
        <v>596</v>
      </c>
      <c r="S220" s="88"/>
    </row>
    <row r="221" spans="1:19">
      <c r="A221" s="100" t="s">
        <v>684</v>
      </c>
      <c r="B221" s="100">
        <v>430170304</v>
      </c>
      <c r="C221" s="100" t="s">
        <v>477</v>
      </c>
      <c r="D221" s="100" t="s">
        <v>644</v>
      </c>
      <c r="E221" s="100" t="s">
        <v>175</v>
      </c>
      <c r="F221" s="99" t="s">
        <v>696</v>
      </c>
      <c r="G221" s="100" t="s">
        <v>309</v>
      </c>
      <c r="H221" s="105">
        <v>2</v>
      </c>
      <c r="I221" s="101" t="s">
        <v>532</v>
      </c>
      <c r="J221" s="101">
        <v>0</v>
      </c>
      <c r="K221" s="101">
        <v>0</v>
      </c>
      <c r="L221" s="101">
        <v>14265.71680798005</v>
      </c>
      <c r="M221" s="101">
        <v>0</v>
      </c>
      <c r="N221" s="101">
        <v>0</v>
      </c>
      <c r="O221" s="108" t="s">
        <v>532</v>
      </c>
      <c r="S221" s="88"/>
    </row>
    <row r="222" spans="1:19">
      <c r="A222" s="100" t="s">
        <v>684</v>
      </c>
      <c r="B222" s="100">
        <v>430170314</v>
      </c>
      <c r="C222" s="100" t="s">
        <v>477</v>
      </c>
      <c r="D222" s="100" t="s">
        <v>644</v>
      </c>
      <c r="E222" s="100" t="s">
        <v>175</v>
      </c>
      <c r="F222" s="99" t="s">
        <v>676</v>
      </c>
      <c r="G222" s="100" t="s">
        <v>319</v>
      </c>
      <c r="H222" s="105">
        <v>0</v>
      </c>
      <c r="I222" s="101">
        <v>10829</v>
      </c>
      <c r="J222" s="101">
        <v>0</v>
      </c>
      <c r="K222" s="101">
        <v>0</v>
      </c>
      <c r="L222" s="101" t="s">
        <v>532</v>
      </c>
      <c r="M222" s="101">
        <v>0</v>
      </c>
      <c r="N222" s="101">
        <v>0</v>
      </c>
      <c r="O222" s="108" t="s">
        <v>532</v>
      </c>
      <c r="S222" s="88"/>
    </row>
    <row r="223" spans="1:19">
      <c r="A223" s="100" t="s">
        <v>684</v>
      </c>
      <c r="B223" s="100">
        <v>430170321</v>
      </c>
      <c r="C223" s="100" t="s">
        <v>477</v>
      </c>
      <c r="D223" s="100" t="s">
        <v>644</v>
      </c>
      <c r="E223" s="100" t="s">
        <v>175</v>
      </c>
      <c r="F223" s="99" t="s">
        <v>649</v>
      </c>
      <c r="G223" s="100" t="s">
        <v>326</v>
      </c>
      <c r="H223" s="105">
        <v>3</v>
      </c>
      <c r="I223" s="101">
        <v>15269</v>
      </c>
      <c r="J223" s="101">
        <v>0</v>
      </c>
      <c r="K223" s="101">
        <v>5</v>
      </c>
      <c r="L223" s="101">
        <v>13471</v>
      </c>
      <c r="M223" s="101">
        <v>0</v>
      </c>
      <c r="N223" s="101">
        <v>1</v>
      </c>
      <c r="O223" s="108">
        <v>-1798</v>
      </c>
      <c r="S223" s="88"/>
    </row>
    <row r="224" spans="1:19">
      <c r="A224" s="100" t="s">
        <v>684</v>
      </c>
      <c r="B224" s="100">
        <v>430170348</v>
      </c>
      <c r="C224" s="100" t="s">
        <v>477</v>
      </c>
      <c r="D224" s="100" t="s">
        <v>644</v>
      </c>
      <c r="E224" s="100" t="s">
        <v>175</v>
      </c>
      <c r="F224" s="99" t="s">
        <v>650</v>
      </c>
      <c r="G224" s="100" t="s">
        <v>353</v>
      </c>
      <c r="H224" s="105">
        <v>2</v>
      </c>
      <c r="I224" s="101">
        <v>18084</v>
      </c>
      <c r="J224" s="101">
        <v>0</v>
      </c>
      <c r="K224" s="101">
        <v>4</v>
      </c>
      <c r="L224" s="101">
        <v>18524</v>
      </c>
      <c r="M224" s="101">
        <v>0</v>
      </c>
      <c r="N224" s="101">
        <v>2</v>
      </c>
      <c r="O224" s="108">
        <v>440</v>
      </c>
      <c r="S224" s="88"/>
    </row>
    <row r="225" spans="1:19">
      <c r="A225" s="100" t="s">
        <v>684</v>
      </c>
      <c r="B225" s="100">
        <v>430170600</v>
      </c>
      <c r="C225" s="100" t="s">
        <v>477</v>
      </c>
      <c r="D225" s="100" t="s">
        <v>644</v>
      </c>
      <c r="E225" s="100" t="s">
        <v>175</v>
      </c>
      <c r="F225" s="99" t="s">
        <v>697</v>
      </c>
      <c r="G225" s="100" t="s">
        <v>359</v>
      </c>
      <c r="H225" s="105">
        <v>1</v>
      </c>
      <c r="I225" s="101">
        <v>17357</v>
      </c>
      <c r="J225" s="101">
        <v>0</v>
      </c>
      <c r="K225" s="101">
        <v>1</v>
      </c>
      <c r="L225" s="101">
        <v>13254</v>
      </c>
      <c r="M225" s="101">
        <v>0</v>
      </c>
      <c r="N225" s="101">
        <v>0</v>
      </c>
      <c r="O225" s="108">
        <v>-4103</v>
      </c>
      <c r="S225" s="88"/>
    </row>
    <row r="226" spans="1:19">
      <c r="A226" s="100" t="s">
        <v>684</v>
      </c>
      <c r="B226" s="100">
        <v>430170616</v>
      </c>
      <c r="C226" s="100" t="s">
        <v>477</v>
      </c>
      <c r="D226" s="100" t="s">
        <v>644</v>
      </c>
      <c r="E226" s="100" t="s">
        <v>175</v>
      </c>
      <c r="F226" s="99" t="s">
        <v>673</v>
      </c>
      <c r="G226" s="100" t="s">
        <v>364</v>
      </c>
      <c r="H226" s="105">
        <v>2</v>
      </c>
      <c r="I226" s="101">
        <v>11797</v>
      </c>
      <c r="J226" s="101">
        <v>0</v>
      </c>
      <c r="K226" s="101">
        <v>0</v>
      </c>
      <c r="L226" s="101">
        <v>12280</v>
      </c>
      <c r="M226" s="101">
        <v>0</v>
      </c>
      <c r="N226" s="101">
        <v>0</v>
      </c>
      <c r="O226" s="108">
        <v>483</v>
      </c>
      <c r="S226" s="88"/>
    </row>
    <row r="227" spans="1:19">
      <c r="A227" s="100" t="s">
        <v>684</v>
      </c>
      <c r="B227" s="100">
        <v>430170620</v>
      </c>
      <c r="C227" s="100" t="s">
        <v>477</v>
      </c>
      <c r="D227" s="100" t="s">
        <v>644</v>
      </c>
      <c r="E227" s="100" t="s">
        <v>175</v>
      </c>
      <c r="F227" s="99" t="s">
        <v>698</v>
      </c>
      <c r="G227" s="100" t="s">
        <v>366</v>
      </c>
      <c r="H227" s="105">
        <v>6</v>
      </c>
      <c r="I227" s="101">
        <v>13709</v>
      </c>
      <c r="J227" s="101">
        <v>0</v>
      </c>
      <c r="K227" s="101">
        <v>4</v>
      </c>
      <c r="L227" s="101">
        <v>15480</v>
      </c>
      <c r="M227" s="101">
        <v>1</v>
      </c>
      <c r="N227" s="101">
        <v>5</v>
      </c>
      <c r="O227" s="108">
        <v>1771</v>
      </c>
      <c r="S227" s="88"/>
    </row>
    <row r="228" spans="1:19">
      <c r="A228" s="100" t="s">
        <v>684</v>
      </c>
      <c r="B228" s="100">
        <v>430170658</v>
      </c>
      <c r="C228" s="102" t="s">
        <v>477</v>
      </c>
      <c r="D228" s="97">
        <v>170</v>
      </c>
      <c r="E228" s="102" t="s">
        <v>175</v>
      </c>
      <c r="F228" s="101">
        <v>658</v>
      </c>
      <c r="G228" s="102" t="s">
        <v>375</v>
      </c>
      <c r="H228" s="105">
        <v>1</v>
      </c>
      <c r="I228" s="101" t="s">
        <v>532</v>
      </c>
      <c r="J228" s="101">
        <v>0</v>
      </c>
      <c r="K228" s="101">
        <v>0</v>
      </c>
      <c r="L228" s="101">
        <v>14786.646047287057</v>
      </c>
      <c r="M228" s="101">
        <v>0</v>
      </c>
      <c r="N228" s="101">
        <v>0</v>
      </c>
      <c r="O228" s="108" t="s">
        <v>532</v>
      </c>
      <c r="S228" s="88"/>
    </row>
    <row r="229" spans="1:19">
      <c r="A229" s="100" t="s">
        <v>684</v>
      </c>
      <c r="B229" s="100">
        <v>430170673</v>
      </c>
      <c r="C229" s="100" t="s">
        <v>477</v>
      </c>
      <c r="D229" s="100" t="s">
        <v>644</v>
      </c>
      <c r="E229" s="100" t="s">
        <v>175</v>
      </c>
      <c r="F229" s="99" t="s">
        <v>699</v>
      </c>
      <c r="G229" s="100" t="s">
        <v>381</v>
      </c>
      <c r="H229" s="105">
        <v>1</v>
      </c>
      <c r="I229" s="101">
        <v>12765</v>
      </c>
      <c r="J229" s="101">
        <v>0</v>
      </c>
      <c r="K229" s="101">
        <v>0</v>
      </c>
      <c r="L229" s="101">
        <v>13254</v>
      </c>
      <c r="M229" s="101">
        <v>0</v>
      </c>
      <c r="N229" s="101">
        <v>0</v>
      </c>
      <c r="O229" s="108">
        <v>489</v>
      </c>
      <c r="S229" s="88"/>
    </row>
    <row r="230" spans="1:19">
      <c r="A230" s="100" t="s">
        <v>684</v>
      </c>
      <c r="B230" s="100">
        <v>430170690</v>
      </c>
      <c r="C230" s="100" t="s">
        <v>477</v>
      </c>
      <c r="D230" s="100" t="s">
        <v>644</v>
      </c>
      <c r="E230" s="100" t="s">
        <v>175</v>
      </c>
      <c r="F230" s="99" t="s">
        <v>651</v>
      </c>
      <c r="G230" s="100" t="s">
        <v>387</v>
      </c>
      <c r="H230" s="105">
        <v>1</v>
      </c>
      <c r="I230" s="101">
        <v>12765</v>
      </c>
      <c r="J230" s="101">
        <v>0</v>
      </c>
      <c r="K230" s="101">
        <v>0</v>
      </c>
      <c r="L230" s="101">
        <v>13253</v>
      </c>
      <c r="M230" s="101">
        <v>0</v>
      </c>
      <c r="N230" s="101">
        <v>0</v>
      </c>
      <c r="O230" s="108">
        <v>488</v>
      </c>
      <c r="S230" s="88"/>
    </row>
    <row r="231" spans="1:19">
      <c r="A231" s="100" t="s">
        <v>684</v>
      </c>
      <c r="B231" s="100">
        <v>430170710</v>
      </c>
      <c r="C231" s="100" t="s">
        <v>477</v>
      </c>
      <c r="D231" s="100" t="s">
        <v>644</v>
      </c>
      <c r="E231" s="100" t="s">
        <v>175</v>
      </c>
      <c r="F231" s="99" t="s">
        <v>700</v>
      </c>
      <c r="G231" s="100" t="s">
        <v>392</v>
      </c>
      <c r="H231" s="105">
        <v>1</v>
      </c>
      <c r="I231" s="101">
        <v>12765</v>
      </c>
      <c r="J231" s="101">
        <v>0</v>
      </c>
      <c r="K231" s="101">
        <v>0</v>
      </c>
      <c r="L231" s="101">
        <v>13254</v>
      </c>
      <c r="M231" s="101">
        <v>0</v>
      </c>
      <c r="N231" s="101">
        <v>0</v>
      </c>
      <c r="O231" s="108">
        <v>489</v>
      </c>
      <c r="S231" s="88"/>
    </row>
    <row r="232" spans="1:19">
      <c r="A232" s="100" t="s">
        <v>684</v>
      </c>
      <c r="B232" s="100">
        <v>430170725</v>
      </c>
      <c r="C232" s="100" t="s">
        <v>477</v>
      </c>
      <c r="D232" s="100" t="s">
        <v>644</v>
      </c>
      <c r="E232" s="100" t="s">
        <v>175</v>
      </c>
      <c r="F232" s="99" t="s">
        <v>701</v>
      </c>
      <c r="G232" s="100" t="s">
        <v>397</v>
      </c>
      <c r="H232" s="105">
        <v>9</v>
      </c>
      <c r="I232" s="101">
        <v>12120</v>
      </c>
      <c r="J232" s="101">
        <v>0</v>
      </c>
      <c r="K232" s="101">
        <v>0</v>
      </c>
      <c r="L232" s="101">
        <v>12697</v>
      </c>
      <c r="M232" s="101">
        <v>0</v>
      </c>
      <c r="N232" s="101">
        <v>0</v>
      </c>
      <c r="O232" s="108">
        <v>577</v>
      </c>
      <c r="S232" s="88"/>
    </row>
    <row r="233" spans="1:19">
      <c r="A233" s="100" t="s">
        <v>684</v>
      </c>
      <c r="B233" s="100">
        <v>430170730</v>
      </c>
      <c r="C233" s="100" t="s">
        <v>477</v>
      </c>
      <c r="D233" s="100" t="s">
        <v>644</v>
      </c>
      <c r="E233" s="100" t="s">
        <v>175</v>
      </c>
      <c r="F233" s="99" t="s">
        <v>702</v>
      </c>
      <c r="G233" s="100" t="s">
        <v>399</v>
      </c>
      <c r="H233" s="105">
        <v>3</v>
      </c>
      <c r="I233" s="101">
        <v>12765</v>
      </c>
      <c r="J233" s="101">
        <v>0</v>
      </c>
      <c r="K233" s="101">
        <v>0</v>
      </c>
      <c r="L233" s="101">
        <v>13253</v>
      </c>
      <c r="M233" s="101">
        <v>0</v>
      </c>
      <c r="N233" s="101">
        <v>0</v>
      </c>
      <c r="O233" s="108">
        <v>488</v>
      </c>
      <c r="S233" s="88"/>
    </row>
    <row r="234" spans="1:19">
      <c r="A234" s="100" t="s">
        <v>684</v>
      </c>
      <c r="B234" s="100">
        <v>430170735</v>
      </c>
      <c r="C234" s="100" t="s">
        <v>477</v>
      </c>
      <c r="D234" s="100" t="s">
        <v>644</v>
      </c>
      <c r="E234" s="100" t="s">
        <v>175</v>
      </c>
      <c r="F234" s="99" t="s">
        <v>703</v>
      </c>
      <c r="G234" s="100" t="s">
        <v>400</v>
      </c>
      <c r="H234" s="105">
        <v>2</v>
      </c>
      <c r="I234" s="101">
        <v>12765</v>
      </c>
      <c r="J234" s="101">
        <v>0</v>
      </c>
      <c r="K234" s="101">
        <v>0</v>
      </c>
      <c r="L234" s="101">
        <v>12280</v>
      </c>
      <c r="M234" s="101">
        <v>0</v>
      </c>
      <c r="N234" s="101">
        <v>0</v>
      </c>
      <c r="O234" s="108">
        <v>-485</v>
      </c>
      <c r="S234" s="88"/>
    </row>
    <row r="235" spans="1:19">
      <c r="A235" s="100" t="s">
        <v>684</v>
      </c>
      <c r="B235" s="100">
        <v>430170775</v>
      </c>
      <c r="C235" s="100" t="s">
        <v>477</v>
      </c>
      <c r="D235" s="100" t="s">
        <v>644</v>
      </c>
      <c r="E235" s="100" t="s">
        <v>175</v>
      </c>
      <c r="F235" s="99" t="s">
        <v>704</v>
      </c>
      <c r="G235" s="100" t="s">
        <v>414</v>
      </c>
      <c r="H235" s="105">
        <v>5</v>
      </c>
      <c r="I235" s="101">
        <v>15246</v>
      </c>
      <c r="J235" s="101">
        <v>0</v>
      </c>
      <c r="K235" s="101">
        <v>3</v>
      </c>
      <c r="L235" s="101">
        <v>15462</v>
      </c>
      <c r="M235" s="101">
        <v>0</v>
      </c>
      <c r="N235" s="101">
        <v>3</v>
      </c>
      <c r="O235" s="108">
        <v>216</v>
      </c>
      <c r="S235" s="88"/>
    </row>
    <row r="236" spans="1:19">
      <c r="A236" s="100" t="s">
        <v>684</v>
      </c>
      <c r="B236" s="100">
        <v>430170778</v>
      </c>
      <c r="C236" s="102" t="s">
        <v>477</v>
      </c>
      <c r="D236" s="97">
        <v>170</v>
      </c>
      <c r="E236" s="102" t="s">
        <v>175</v>
      </c>
      <c r="F236" s="101">
        <v>778</v>
      </c>
      <c r="G236" s="102" t="s">
        <v>415</v>
      </c>
      <c r="H236" s="105">
        <v>1</v>
      </c>
      <c r="I236" s="101" t="s">
        <v>532</v>
      </c>
      <c r="J236" s="101">
        <v>0</v>
      </c>
      <c r="K236" s="101">
        <v>0</v>
      </c>
      <c r="L236" s="101">
        <v>16396.920835762874</v>
      </c>
      <c r="M236" s="101">
        <v>0</v>
      </c>
      <c r="N236" s="101">
        <v>0</v>
      </c>
      <c r="O236" s="108" t="s">
        <v>532</v>
      </c>
      <c r="S236" s="88"/>
    </row>
    <row r="237" spans="1:19">
      <c r="A237" s="100" t="s">
        <v>705</v>
      </c>
      <c r="B237" s="100">
        <v>432712020</v>
      </c>
      <c r="C237" s="100" t="s">
        <v>478</v>
      </c>
      <c r="D237" s="100" t="s">
        <v>706</v>
      </c>
      <c r="E237" s="100" t="s">
        <v>393</v>
      </c>
      <c r="F237" s="99" t="s">
        <v>707</v>
      </c>
      <c r="G237" s="100" t="s">
        <v>25</v>
      </c>
      <c r="H237" s="105">
        <v>111</v>
      </c>
      <c r="I237" s="101">
        <v>13996</v>
      </c>
      <c r="J237" s="101">
        <v>3</v>
      </c>
      <c r="K237" s="101">
        <v>42</v>
      </c>
      <c r="L237" s="101">
        <v>13190</v>
      </c>
      <c r="M237" s="101">
        <v>2</v>
      </c>
      <c r="N237" s="101">
        <v>25</v>
      </c>
      <c r="O237" s="108">
        <v>-806</v>
      </c>
      <c r="S237" s="88"/>
    </row>
    <row r="238" spans="1:19">
      <c r="A238" s="100" t="s">
        <v>705</v>
      </c>
      <c r="B238" s="100">
        <v>432712036</v>
      </c>
      <c r="C238" s="100" t="s">
        <v>478</v>
      </c>
      <c r="D238" s="100" t="s">
        <v>706</v>
      </c>
      <c r="E238" s="100" t="s">
        <v>393</v>
      </c>
      <c r="F238" s="99" t="s">
        <v>708</v>
      </c>
      <c r="G238" s="100" t="s">
        <v>41</v>
      </c>
      <c r="H238" s="105">
        <v>1</v>
      </c>
      <c r="I238" s="101" t="s">
        <v>532</v>
      </c>
      <c r="J238" s="101">
        <v>0</v>
      </c>
      <c r="K238" s="101">
        <v>0</v>
      </c>
      <c r="L238" s="101">
        <v>11091</v>
      </c>
      <c r="M238" s="101">
        <v>0</v>
      </c>
      <c r="N238" s="101">
        <v>0</v>
      </c>
      <c r="O238" s="108" t="s">
        <v>532</v>
      </c>
      <c r="S238" s="88"/>
    </row>
    <row r="239" spans="1:19">
      <c r="A239" s="100" t="s">
        <v>705</v>
      </c>
      <c r="B239" s="100">
        <v>432712172</v>
      </c>
      <c r="C239" s="100" t="s">
        <v>478</v>
      </c>
      <c r="D239" s="100" t="s">
        <v>706</v>
      </c>
      <c r="E239" s="100" t="s">
        <v>393</v>
      </c>
      <c r="F239" s="99" t="s">
        <v>709</v>
      </c>
      <c r="G239" s="100" t="s">
        <v>177</v>
      </c>
      <c r="H239" s="105">
        <v>1</v>
      </c>
      <c r="I239" s="101">
        <v>16941</v>
      </c>
      <c r="J239" s="101">
        <v>0</v>
      </c>
      <c r="K239" s="101">
        <v>1</v>
      </c>
      <c r="L239" s="101">
        <v>15633.284113879006</v>
      </c>
      <c r="M239" s="101">
        <v>0</v>
      </c>
      <c r="N239" s="101">
        <v>0</v>
      </c>
      <c r="O239" s="108">
        <v>-1307.7158861209937</v>
      </c>
      <c r="S239" s="88"/>
    </row>
    <row r="240" spans="1:19">
      <c r="A240" s="100" t="s">
        <v>705</v>
      </c>
      <c r="B240" s="100">
        <v>432712201</v>
      </c>
      <c r="C240" s="100" t="s">
        <v>478</v>
      </c>
      <c r="D240" s="100" t="s">
        <v>706</v>
      </c>
      <c r="E240" s="100" t="s">
        <v>393</v>
      </c>
      <c r="F240" s="99" t="s">
        <v>577</v>
      </c>
      <c r="G240" s="100" t="s">
        <v>206</v>
      </c>
      <c r="H240" s="105">
        <v>0</v>
      </c>
      <c r="I240" s="101">
        <v>19178</v>
      </c>
      <c r="J240" s="101">
        <v>0</v>
      </c>
      <c r="K240" s="101">
        <v>1</v>
      </c>
      <c r="L240" s="101" t="s">
        <v>532</v>
      </c>
      <c r="M240" s="101">
        <v>0</v>
      </c>
      <c r="N240" s="101">
        <v>0</v>
      </c>
      <c r="O240" s="108" t="s">
        <v>532</v>
      </c>
      <c r="S240" s="88"/>
    </row>
    <row r="241" spans="1:19">
      <c r="A241" s="100" t="s">
        <v>705</v>
      </c>
      <c r="B241" s="100">
        <v>432712242</v>
      </c>
      <c r="C241" s="100" t="s">
        <v>478</v>
      </c>
      <c r="D241" s="100" t="s">
        <v>706</v>
      </c>
      <c r="E241" s="100" t="s">
        <v>393</v>
      </c>
      <c r="F241" s="99" t="s">
        <v>710</v>
      </c>
      <c r="G241" s="100" t="s">
        <v>247</v>
      </c>
      <c r="H241" s="105">
        <v>0</v>
      </c>
      <c r="I241" s="101">
        <v>17828</v>
      </c>
      <c r="J241" s="101">
        <v>0</v>
      </c>
      <c r="K241" s="101">
        <v>1</v>
      </c>
      <c r="L241" s="101" t="s">
        <v>532</v>
      </c>
      <c r="M241" s="101">
        <v>0</v>
      </c>
      <c r="N241" s="101">
        <v>1</v>
      </c>
      <c r="O241" s="108" t="s">
        <v>532</v>
      </c>
      <c r="S241" s="88"/>
    </row>
    <row r="242" spans="1:19">
      <c r="A242" s="100" t="s">
        <v>705</v>
      </c>
      <c r="B242" s="100">
        <v>432712261</v>
      </c>
      <c r="C242" s="100" t="s">
        <v>478</v>
      </c>
      <c r="D242" s="100" t="s">
        <v>706</v>
      </c>
      <c r="E242" s="100" t="s">
        <v>393</v>
      </c>
      <c r="F242" s="99" t="s">
        <v>711</v>
      </c>
      <c r="G242" s="100" t="s">
        <v>266</v>
      </c>
      <c r="H242" s="105">
        <v>15</v>
      </c>
      <c r="I242" s="101">
        <v>12942</v>
      </c>
      <c r="J242" s="101">
        <v>0</v>
      </c>
      <c r="K242" s="101">
        <v>7</v>
      </c>
      <c r="L242" s="101">
        <v>11816</v>
      </c>
      <c r="M242" s="101">
        <v>0</v>
      </c>
      <c r="N242" s="101">
        <v>2</v>
      </c>
      <c r="O242" s="108">
        <v>-1126</v>
      </c>
      <c r="S242" s="88"/>
    </row>
    <row r="243" spans="1:19">
      <c r="A243" s="100" t="s">
        <v>705</v>
      </c>
      <c r="B243" s="100">
        <v>432712300</v>
      </c>
      <c r="C243" s="100" t="s">
        <v>478</v>
      </c>
      <c r="D243" s="100" t="s">
        <v>706</v>
      </c>
      <c r="E243" s="100" t="s">
        <v>393</v>
      </c>
      <c r="F243" s="99" t="s">
        <v>712</v>
      </c>
      <c r="G243" s="100" t="s">
        <v>305</v>
      </c>
      <c r="H243" s="105">
        <v>0</v>
      </c>
      <c r="I243" s="101">
        <v>10664</v>
      </c>
      <c r="J243" s="101">
        <v>0</v>
      </c>
      <c r="K243" s="101">
        <v>0</v>
      </c>
      <c r="L243" s="101" t="s">
        <v>532</v>
      </c>
      <c r="M243" s="101">
        <v>0</v>
      </c>
      <c r="N243" s="101">
        <v>0</v>
      </c>
      <c r="O243" s="108" t="s">
        <v>532</v>
      </c>
      <c r="S243" s="88"/>
    </row>
    <row r="244" spans="1:19">
      <c r="A244" s="100" t="s">
        <v>705</v>
      </c>
      <c r="B244" s="100">
        <v>432712645</v>
      </c>
      <c r="C244" s="100" t="s">
        <v>478</v>
      </c>
      <c r="D244" s="100" t="s">
        <v>706</v>
      </c>
      <c r="E244" s="100" t="s">
        <v>393</v>
      </c>
      <c r="F244" s="99" t="s">
        <v>713</v>
      </c>
      <c r="G244" s="100" t="s">
        <v>372</v>
      </c>
      <c r="H244" s="105">
        <v>53</v>
      </c>
      <c r="I244" s="101">
        <v>14758</v>
      </c>
      <c r="J244" s="101">
        <v>0</v>
      </c>
      <c r="K244" s="101">
        <v>24</v>
      </c>
      <c r="L244" s="101">
        <v>13624</v>
      </c>
      <c r="M244" s="101">
        <v>0</v>
      </c>
      <c r="N244" s="101">
        <v>12</v>
      </c>
      <c r="O244" s="108">
        <v>-1134</v>
      </c>
      <c r="S244" s="88"/>
    </row>
    <row r="245" spans="1:19">
      <c r="A245" s="100" t="s">
        <v>705</v>
      </c>
      <c r="B245" s="100">
        <v>432712660</v>
      </c>
      <c r="C245" s="100" t="s">
        <v>478</v>
      </c>
      <c r="D245" s="100" t="s">
        <v>706</v>
      </c>
      <c r="E245" s="100" t="s">
        <v>393</v>
      </c>
      <c r="F245" s="99" t="s">
        <v>714</v>
      </c>
      <c r="G245" s="100" t="s">
        <v>376</v>
      </c>
      <c r="H245" s="105">
        <v>49</v>
      </c>
      <c r="I245" s="101">
        <v>13734</v>
      </c>
      <c r="J245" s="101">
        <v>0</v>
      </c>
      <c r="K245" s="101">
        <v>40</v>
      </c>
      <c r="L245" s="101">
        <v>12894</v>
      </c>
      <c r="M245" s="101">
        <v>0</v>
      </c>
      <c r="N245" s="101">
        <v>23</v>
      </c>
      <c r="O245" s="108">
        <v>-840</v>
      </c>
      <c r="S245" s="88"/>
    </row>
    <row r="246" spans="1:19">
      <c r="A246" s="100" t="s">
        <v>705</v>
      </c>
      <c r="B246" s="100">
        <v>432712712</v>
      </c>
      <c r="C246" s="100" t="s">
        <v>478</v>
      </c>
      <c r="D246" s="100" t="s">
        <v>706</v>
      </c>
      <c r="E246" s="100" t="s">
        <v>393</v>
      </c>
      <c r="F246" s="99" t="s">
        <v>706</v>
      </c>
      <c r="G246" s="100" t="s">
        <v>393</v>
      </c>
      <c r="H246" s="105">
        <v>16</v>
      </c>
      <c r="I246" s="101">
        <v>13354</v>
      </c>
      <c r="J246" s="101">
        <v>0</v>
      </c>
      <c r="K246" s="101">
        <v>9</v>
      </c>
      <c r="L246" s="101">
        <v>13540</v>
      </c>
      <c r="M246" s="101">
        <v>0</v>
      </c>
      <c r="N246" s="101">
        <v>8</v>
      </c>
      <c r="O246" s="108">
        <v>186</v>
      </c>
      <c r="S246" s="88"/>
    </row>
    <row r="247" spans="1:19">
      <c r="A247" s="100" t="s">
        <v>715</v>
      </c>
      <c r="B247" s="100">
        <v>435301009</v>
      </c>
      <c r="C247" s="100" t="s">
        <v>479</v>
      </c>
      <c r="D247" s="100" t="s">
        <v>716</v>
      </c>
      <c r="E247" s="100" t="s">
        <v>306</v>
      </c>
      <c r="F247" s="99" t="s">
        <v>717</v>
      </c>
      <c r="G247" s="100" t="s">
        <v>14</v>
      </c>
      <c r="H247" s="105">
        <v>3</v>
      </c>
      <c r="I247" s="101">
        <v>12565</v>
      </c>
      <c r="J247" s="101">
        <v>0</v>
      </c>
      <c r="K247" s="101">
        <v>0</v>
      </c>
      <c r="L247" s="101">
        <v>12988</v>
      </c>
      <c r="M247" s="101">
        <v>0</v>
      </c>
      <c r="N247" s="101">
        <v>0</v>
      </c>
      <c r="O247" s="108">
        <v>423</v>
      </c>
      <c r="S247" s="88"/>
    </row>
    <row r="248" spans="1:19">
      <c r="A248" s="100" t="s">
        <v>715</v>
      </c>
      <c r="B248" s="100">
        <v>435301031</v>
      </c>
      <c r="C248" s="100" t="s">
        <v>479</v>
      </c>
      <c r="D248" s="100" t="s">
        <v>716</v>
      </c>
      <c r="E248" s="100" t="s">
        <v>306</v>
      </c>
      <c r="F248" s="99" t="s">
        <v>657</v>
      </c>
      <c r="G248" s="100" t="s">
        <v>36</v>
      </c>
      <c r="H248" s="105">
        <v>50</v>
      </c>
      <c r="I248" s="101">
        <v>12762</v>
      </c>
      <c r="J248" s="101">
        <v>0</v>
      </c>
      <c r="K248" s="101">
        <v>14</v>
      </c>
      <c r="L248" s="101">
        <v>13188</v>
      </c>
      <c r="M248" s="101">
        <v>0</v>
      </c>
      <c r="N248" s="101">
        <v>11</v>
      </c>
      <c r="O248" s="108">
        <v>426</v>
      </c>
      <c r="S248" s="88"/>
    </row>
    <row r="249" spans="1:19">
      <c r="A249" s="100" t="s">
        <v>715</v>
      </c>
      <c r="B249" s="100">
        <v>435301056</v>
      </c>
      <c r="C249" s="100" t="s">
        <v>479</v>
      </c>
      <c r="D249" s="100" t="s">
        <v>716</v>
      </c>
      <c r="E249" s="100" t="s">
        <v>306</v>
      </c>
      <c r="F249" s="99" t="s">
        <v>658</v>
      </c>
      <c r="G249" s="100" t="s">
        <v>61</v>
      </c>
      <c r="H249" s="105">
        <v>56</v>
      </c>
      <c r="I249" s="101">
        <v>12369</v>
      </c>
      <c r="J249" s="101">
        <v>0</v>
      </c>
      <c r="K249" s="101">
        <v>12</v>
      </c>
      <c r="L249" s="101">
        <v>12660</v>
      </c>
      <c r="M249" s="101">
        <v>0</v>
      </c>
      <c r="N249" s="101">
        <v>9</v>
      </c>
      <c r="O249" s="108">
        <v>291</v>
      </c>
      <c r="S249" s="88"/>
    </row>
    <row r="250" spans="1:19">
      <c r="A250" s="100" t="s">
        <v>715</v>
      </c>
      <c r="B250" s="100">
        <v>435301079</v>
      </c>
      <c r="C250" s="100" t="s">
        <v>479</v>
      </c>
      <c r="D250" s="100" t="s">
        <v>716</v>
      </c>
      <c r="E250" s="100" t="s">
        <v>306</v>
      </c>
      <c r="F250" s="99" t="s">
        <v>718</v>
      </c>
      <c r="G250" s="100" t="s">
        <v>84</v>
      </c>
      <c r="H250" s="105">
        <v>146</v>
      </c>
      <c r="I250" s="101">
        <v>13321</v>
      </c>
      <c r="J250" s="101">
        <v>3</v>
      </c>
      <c r="K250" s="101">
        <v>43</v>
      </c>
      <c r="L250" s="101">
        <v>13700</v>
      </c>
      <c r="M250" s="101">
        <v>2</v>
      </c>
      <c r="N250" s="101">
        <v>39</v>
      </c>
      <c r="O250" s="108">
        <v>379</v>
      </c>
      <c r="S250" s="88"/>
    </row>
    <row r="251" spans="1:19">
      <c r="A251" s="100" t="s">
        <v>715</v>
      </c>
      <c r="B251" s="100">
        <v>435301128</v>
      </c>
      <c r="C251" s="100" t="s">
        <v>479</v>
      </c>
      <c r="D251" s="100" t="s">
        <v>716</v>
      </c>
      <c r="E251" s="100" t="s">
        <v>306</v>
      </c>
      <c r="F251" s="99" t="s">
        <v>660</v>
      </c>
      <c r="G251" s="100" t="s">
        <v>133</v>
      </c>
      <c r="H251" s="105">
        <v>2</v>
      </c>
      <c r="I251" s="101" t="s">
        <v>532</v>
      </c>
      <c r="J251" s="101">
        <v>0</v>
      </c>
      <c r="K251" s="101">
        <v>0</v>
      </c>
      <c r="L251" s="101">
        <v>20804</v>
      </c>
      <c r="M251" s="101">
        <v>0</v>
      </c>
      <c r="N251" s="101">
        <v>1</v>
      </c>
      <c r="O251" s="108" t="s">
        <v>532</v>
      </c>
      <c r="S251" s="88"/>
    </row>
    <row r="252" spans="1:19">
      <c r="A252" s="100" t="s">
        <v>715</v>
      </c>
      <c r="B252" s="100">
        <v>435301149</v>
      </c>
      <c r="C252" s="100" t="s">
        <v>479</v>
      </c>
      <c r="D252" s="100" t="s">
        <v>716</v>
      </c>
      <c r="E252" s="100" t="s">
        <v>306</v>
      </c>
      <c r="F252" s="99" t="s">
        <v>661</v>
      </c>
      <c r="G252" s="100" t="s">
        <v>154</v>
      </c>
      <c r="H252" s="105">
        <v>5</v>
      </c>
      <c r="I252" s="101">
        <v>17619</v>
      </c>
      <c r="J252" s="101">
        <v>1</v>
      </c>
      <c r="K252" s="101">
        <v>4</v>
      </c>
      <c r="L252" s="101">
        <v>21220</v>
      </c>
      <c r="M252" s="101">
        <v>1</v>
      </c>
      <c r="N252" s="101">
        <v>5</v>
      </c>
      <c r="O252" s="108">
        <v>3601</v>
      </c>
      <c r="S252" s="88"/>
    </row>
    <row r="253" spans="1:19">
      <c r="A253" s="100" t="s">
        <v>715</v>
      </c>
      <c r="B253" s="100">
        <v>435301160</v>
      </c>
      <c r="C253" s="100" t="s">
        <v>479</v>
      </c>
      <c r="D253" s="100" t="s">
        <v>716</v>
      </c>
      <c r="E253" s="100" t="s">
        <v>306</v>
      </c>
      <c r="F253" s="99" t="s">
        <v>588</v>
      </c>
      <c r="G253" s="100" t="s">
        <v>165</v>
      </c>
      <c r="H253" s="105">
        <v>359</v>
      </c>
      <c r="I253" s="101">
        <v>15388</v>
      </c>
      <c r="J253" s="101">
        <v>8</v>
      </c>
      <c r="K253" s="101">
        <v>158</v>
      </c>
      <c r="L253" s="101">
        <v>16448</v>
      </c>
      <c r="M253" s="101">
        <v>16</v>
      </c>
      <c r="N253" s="101">
        <v>170</v>
      </c>
      <c r="O253" s="108">
        <v>1060</v>
      </c>
      <c r="S253" s="88"/>
    </row>
    <row r="254" spans="1:19">
      <c r="A254" s="100" t="s">
        <v>715</v>
      </c>
      <c r="B254" s="100">
        <v>435301181</v>
      </c>
      <c r="C254" s="100" t="s">
        <v>479</v>
      </c>
      <c r="D254" s="100" t="s">
        <v>716</v>
      </c>
      <c r="E254" s="100" t="s">
        <v>306</v>
      </c>
      <c r="F254" s="99" t="s">
        <v>664</v>
      </c>
      <c r="G254" s="100" t="s">
        <v>186</v>
      </c>
      <c r="H254" s="105">
        <v>0</v>
      </c>
      <c r="I254" s="101">
        <v>12565</v>
      </c>
      <c r="J254" s="101">
        <v>0</v>
      </c>
      <c r="K254" s="101">
        <v>0</v>
      </c>
      <c r="L254" s="101" t="s">
        <v>532</v>
      </c>
      <c r="M254" s="101">
        <v>0</v>
      </c>
      <c r="N254" s="101">
        <v>0</v>
      </c>
      <c r="O254" s="108" t="s">
        <v>532</v>
      </c>
      <c r="S254" s="88"/>
    </row>
    <row r="255" spans="1:19">
      <c r="A255" s="100" t="s">
        <v>715</v>
      </c>
      <c r="B255" s="100">
        <v>435301211</v>
      </c>
      <c r="C255" s="100" t="s">
        <v>479</v>
      </c>
      <c r="D255" s="100" t="s">
        <v>716</v>
      </c>
      <c r="E255" s="100" t="s">
        <v>306</v>
      </c>
      <c r="F255" s="99" t="s">
        <v>719</v>
      </c>
      <c r="G255" s="100" t="s">
        <v>216</v>
      </c>
      <c r="H255" s="105">
        <v>2</v>
      </c>
      <c r="I255" s="101">
        <v>16496</v>
      </c>
      <c r="J255" s="101">
        <v>0</v>
      </c>
      <c r="K255" s="101">
        <v>2</v>
      </c>
      <c r="L255" s="101">
        <v>18079</v>
      </c>
      <c r="M255" s="101">
        <v>0</v>
      </c>
      <c r="N255" s="101">
        <v>4</v>
      </c>
      <c r="O255" s="108">
        <v>1583</v>
      </c>
      <c r="S255" s="88"/>
    </row>
    <row r="256" spans="1:19">
      <c r="A256" s="100" t="s">
        <v>715</v>
      </c>
      <c r="B256" s="100">
        <v>435301295</v>
      </c>
      <c r="C256" s="100" t="s">
        <v>479</v>
      </c>
      <c r="D256" s="100" t="s">
        <v>716</v>
      </c>
      <c r="E256" s="100" t="s">
        <v>306</v>
      </c>
      <c r="F256" s="99" t="s">
        <v>668</v>
      </c>
      <c r="G256" s="100" t="s">
        <v>300</v>
      </c>
      <c r="H256" s="105">
        <v>23</v>
      </c>
      <c r="I256" s="101">
        <v>12699</v>
      </c>
      <c r="J256" s="101">
        <v>0</v>
      </c>
      <c r="K256" s="101">
        <v>8</v>
      </c>
      <c r="L256" s="101">
        <v>12992</v>
      </c>
      <c r="M256" s="101">
        <v>0</v>
      </c>
      <c r="N256" s="101">
        <v>6</v>
      </c>
      <c r="O256" s="108">
        <v>293</v>
      </c>
      <c r="S256" s="88"/>
    </row>
    <row r="257" spans="1:19">
      <c r="A257" s="100" t="s">
        <v>715</v>
      </c>
      <c r="B257" s="100">
        <v>435301301</v>
      </c>
      <c r="C257" s="100" t="s">
        <v>479</v>
      </c>
      <c r="D257" s="100" t="s">
        <v>716</v>
      </c>
      <c r="E257" s="100" t="s">
        <v>306</v>
      </c>
      <c r="F257" s="99" t="s">
        <v>716</v>
      </c>
      <c r="G257" s="100" t="s">
        <v>306</v>
      </c>
      <c r="H257" s="105">
        <v>72</v>
      </c>
      <c r="I257" s="101">
        <v>13250</v>
      </c>
      <c r="J257" s="101">
        <v>1</v>
      </c>
      <c r="K257" s="101">
        <v>27</v>
      </c>
      <c r="L257" s="101">
        <v>13502</v>
      </c>
      <c r="M257" s="101">
        <v>1</v>
      </c>
      <c r="N257" s="101">
        <v>24</v>
      </c>
      <c r="O257" s="108">
        <v>252</v>
      </c>
      <c r="S257" s="88"/>
    </row>
    <row r="258" spans="1:19">
      <c r="A258" s="100" t="s">
        <v>715</v>
      </c>
      <c r="B258" s="100">
        <v>435301308</v>
      </c>
      <c r="C258" s="100" t="s">
        <v>479</v>
      </c>
      <c r="D258" s="100" t="s">
        <v>716</v>
      </c>
      <c r="E258" s="100" t="s">
        <v>306</v>
      </c>
      <c r="F258" s="99" t="s">
        <v>647</v>
      </c>
      <c r="G258" s="100" t="s">
        <v>313</v>
      </c>
      <c r="H258" s="105">
        <v>0</v>
      </c>
      <c r="I258" s="101">
        <v>22950</v>
      </c>
      <c r="J258" s="101">
        <v>1</v>
      </c>
      <c r="K258" s="101">
        <v>1</v>
      </c>
      <c r="L258" s="101" t="s">
        <v>532</v>
      </c>
      <c r="M258" s="101">
        <v>0</v>
      </c>
      <c r="N258" s="101">
        <v>0</v>
      </c>
      <c r="O258" s="108" t="s">
        <v>532</v>
      </c>
      <c r="S258" s="88"/>
    </row>
    <row r="259" spans="1:19">
      <c r="A259" s="100" t="s">
        <v>715</v>
      </c>
      <c r="B259" s="100">
        <v>435301326</v>
      </c>
      <c r="C259" s="100" t="s">
        <v>479</v>
      </c>
      <c r="D259" s="100" t="s">
        <v>716</v>
      </c>
      <c r="E259" s="100" t="s">
        <v>306</v>
      </c>
      <c r="F259" s="99" t="s">
        <v>720</v>
      </c>
      <c r="G259" s="100" t="s">
        <v>331</v>
      </c>
      <c r="H259" s="105">
        <v>5</v>
      </c>
      <c r="I259" s="101">
        <v>12422</v>
      </c>
      <c r="J259" s="101">
        <v>0</v>
      </c>
      <c r="K259" s="101">
        <v>1</v>
      </c>
      <c r="L259" s="101">
        <v>12775</v>
      </c>
      <c r="M259" s="101">
        <v>0</v>
      </c>
      <c r="N259" s="101">
        <v>1</v>
      </c>
      <c r="O259" s="108">
        <v>353</v>
      </c>
      <c r="S259" s="88"/>
    </row>
    <row r="260" spans="1:19">
      <c r="A260" s="100" t="s">
        <v>715</v>
      </c>
      <c r="B260" s="100">
        <v>435301342</v>
      </c>
      <c r="C260" s="100" t="s">
        <v>479</v>
      </c>
      <c r="D260" s="100" t="s">
        <v>716</v>
      </c>
      <c r="E260" s="100" t="s">
        <v>306</v>
      </c>
      <c r="F260" s="99" t="s">
        <v>670</v>
      </c>
      <c r="G260" s="100" t="s">
        <v>347</v>
      </c>
      <c r="H260" s="105">
        <v>0</v>
      </c>
      <c r="I260" s="101">
        <v>10664</v>
      </c>
      <c r="J260" s="101">
        <v>0</v>
      </c>
      <c r="K260" s="101">
        <v>0</v>
      </c>
      <c r="L260" s="101" t="s">
        <v>532</v>
      </c>
      <c r="M260" s="101">
        <v>0</v>
      </c>
      <c r="N260" s="101">
        <v>0</v>
      </c>
      <c r="O260" s="108" t="s">
        <v>532</v>
      </c>
      <c r="S260" s="88"/>
    </row>
    <row r="261" spans="1:19">
      <c r="A261" s="100" t="s">
        <v>715</v>
      </c>
      <c r="B261" s="100">
        <v>435301616</v>
      </c>
      <c r="C261" s="100" t="s">
        <v>479</v>
      </c>
      <c r="D261" s="100" t="s">
        <v>716</v>
      </c>
      <c r="E261" s="100" t="s">
        <v>306</v>
      </c>
      <c r="F261" s="99" t="s">
        <v>673</v>
      </c>
      <c r="G261" s="100" t="s">
        <v>364</v>
      </c>
      <c r="H261" s="105">
        <v>0</v>
      </c>
      <c r="I261" s="101">
        <v>16498</v>
      </c>
      <c r="J261" s="101">
        <v>0</v>
      </c>
      <c r="K261" s="101">
        <v>1</v>
      </c>
      <c r="L261" s="101" t="s">
        <v>532</v>
      </c>
      <c r="M261" s="101">
        <v>0</v>
      </c>
      <c r="N261" s="101">
        <v>0</v>
      </c>
      <c r="O261" s="108" t="s">
        <v>532</v>
      </c>
      <c r="S261" s="88"/>
    </row>
    <row r="262" spans="1:19">
      <c r="A262" s="100" t="s">
        <v>715</v>
      </c>
      <c r="B262" s="100">
        <v>435301673</v>
      </c>
      <c r="C262" s="100" t="s">
        <v>479</v>
      </c>
      <c r="D262" s="100" t="s">
        <v>716</v>
      </c>
      <c r="E262" s="100" t="s">
        <v>306</v>
      </c>
      <c r="F262" s="99" t="s">
        <v>699</v>
      </c>
      <c r="G262" s="100" t="s">
        <v>381</v>
      </c>
      <c r="H262" s="105">
        <v>13</v>
      </c>
      <c r="I262" s="101">
        <v>12331</v>
      </c>
      <c r="J262" s="101">
        <v>0</v>
      </c>
      <c r="K262" s="101">
        <v>1</v>
      </c>
      <c r="L262" s="101">
        <v>13216</v>
      </c>
      <c r="M262" s="101">
        <v>0</v>
      </c>
      <c r="N262" s="101">
        <v>4</v>
      </c>
      <c r="O262" s="108">
        <v>885</v>
      </c>
      <c r="S262" s="88"/>
    </row>
    <row r="263" spans="1:19">
      <c r="A263" s="100" t="s">
        <v>715</v>
      </c>
      <c r="B263" s="100">
        <v>435301725</v>
      </c>
      <c r="C263" s="100" t="s">
        <v>479</v>
      </c>
      <c r="D263" s="100" t="s">
        <v>716</v>
      </c>
      <c r="E263" s="100" t="s">
        <v>306</v>
      </c>
      <c r="F263" s="99" t="s">
        <v>701</v>
      </c>
      <c r="G263" s="100" t="s">
        <v>397</v>
      </c>
      <c r="H263" s="105">
        <v>0</v>
      </c>
      <c r="I263" s="101">
        <v>17077</v>
      </c>
      <c r="J263" s="101">
        <v>0</v>
      </c>
      <c r="K263" s="101">
        <v>1</v>
      </c>
      <c r="L263" s="101" t="s">
        <v>532</v>
      </c>
      <c r="M263" s="101">
        <v>0</v>
      </c>
      <c r="N263" s="101">
        <v>0</v>
      </c>
      <c r="O263" s="108" t="s">
        <v>532</v>
      </c>
      <c r="S263" s="88"/>
    </row>
    <row r="264" spans="1:19">
      <c r="A264" s="100" t="s">
        <v>715</v>
      </c>
      <c r="B264" s="100">
        <v>435301735</v>
      </c>
      <c r="C264" s="100" t="s">
        <v>479</v>
      </c>
      <c r="D264" s="100" t="s">
        <v>716</v>
      </c>
      <c r="E264" s="100" t="s">
        <v>306</v>
      </c>
      <c r="F264" s="99" t="s">
        <v>703</v>
      </c>
      <c r="G264" s="100" t="s">
        <v>400</v>
      </c>
      <c r="H264" s="105">
        <v>4</v>
      </c>
      <c r="I264" s="101">
        <v>14786</v>
      </c>
      <c r="J264" s="101">
        <v>0</v>
      </c>
      <c r="K264" s="101">
        <v>5</v>
      </c>
      <c r="L264" s="101">
        <v>14243</v>
      </c>
      <c r="M264" s="101">
        <v>0</v>
      </c>
      <c r="N264" s="101">
        <v>1</v>
      </c>
      <c r="O264" s="108">
        <v>-543</v>
      </c>
      <c r="S264" s="88"/>
    </row>
    <row r="265" spans="1:19">
      <c r="A265" s="100" t="s">
        <v>721</v>
      </c>
      <c r="B265" s="100">
        <v>436049010</v>
      </c>
      <c r="C265" s="100" t="s">
        <v>480</v>
      </c>
      <c r="D265" s="100" t="s">
        <v>653</v>
      </c>
      <c r="E265" s="100" t="s">
        <v>54</v>
      </c>
      <c r="F265" s="99" t="s">
        <v>654</v>
      </c>
      <c r="G265" s="100" t="s">
        <v>15</v>
      </c>
      <c r="H265" s="105">
        <v>1</v>
      </c>
      <c r="I265" s="101">
        <v>17595</v>
      </c>
      <c r="J265" s="101">
        <v>0</v>
      </c>
      <c r="K265" s="101">
        <v>2</v>
      </c>
      <c r="L265" s="101">
        <v>18169</v>
      </c>
      <c r="M265" s="101">
        <v>0</v>
      </c>
      <c r="N265" s="101">
        <v>2</v>
      </c>
      <c r="O265" s="108">
        <v>574</v>
      </c>
      <c r="S265" s="88"/>
    </row>
    <row r="266" spans="1:19">
      <c r="A266" s="100" t="s">
        <v>721</v>
      </c>
      <c r="B266" s="100">
        <v>436049026</v>
      </c>
      <c r="C266" s="100" t="s">
        <v>480</v>
      </c>
      <c r="D266" s="100" t="s">
        <v>653</v>
      </c>
      <c r="E266" s="100" t="s">
        <v>54</v>
      </c>
      <c r="F266" s="99" t="s">
        <v>656</v>
      </c>
      <c r="G266" s="100" t="s">
        <v>31</v>
      </c>
      <c r="H266" s="105">
        <v>1</v>
      </c>
      <c r="I266" s="101">
        <v>16546</v>
      </c>
      <c r="J266" s="101">
        <v>0</v>
      </c>
      <c r="K266" s="101">
        <v>1</v>
      </c>
      <c r="L266" s="101">
        <v>17122</v>
      </c>
      <c r="M266" s="101">
        <v>0</v>
      </c>
      <c r="N266" s="101">
        <v>1</v>
      </c>
      <c r="O266" s="108">
        <v>576</v>
      </c>
      <c r="S266" s="88"/>
    </row>
    <row r="267" spans="1:19">
      <c r="A267" s="100" t="s">
        <v>721</v>
      </c>
      <c r="B267" s="100">
        <v>436049030</v>
      </c>
      <c r="C267" s="100" t="s">
        <v>480</v>
      </c>
      <c r="D267" s="100" t="s">
        <v>653</v>
      </c>
      <c r="E267" s="100" t="s">
        <v>54</v>
      </c>
      <c r="F267" s="99" t="s">
        <v>636</v>
      </c>
      <c r="G267" s="100" t="s">
        <v>35</v>
      </c>
      <c r="H267" s="105">
        <v>1</v>
      </c>
      <c r="I267" s="101" t="s">
        <v>532</v>
      </c>
      <c r="J267" s="101">
        <v>0</v>
      </c>
      <c r="K267" s="101">
        <v>0</v>
      </c>
      <c r="L267" s="101">
        <v>14452.325895875592</v>
      </c>
      <c r="M267" s="101">
        <v>0</v>
      </c>
      <c r="N267" s="101">
        <v>0</v>
      </c>
      <c r="O267" s="108" t="s">
        <v>532</v>
      </c>
      <c r="S267" s="88"/>
    </row>
    <row r="268" spans="1:19">
      <c r="A268" s="100" t="s">
        <v>721</v>
      </c>
      <c r="B268" s="100">
        <v>436049035</v>
      </c>
      <c r="C268" s="100" t="s">
        <v>480</v>
      </c>
      <c r="D268" s="100" t="s">
        <v>653</v>
      </c>
      <c r="E268" s="100" t="s">
        <v>54</v>
      </c>
      <c r="F268" s="99" t="s">
        <v>583</v>
      </c>
      <c r="G268" s="100" t="s">
        <v>40</v>
      </c>
      <c r="H268" s="105">
        <v>15</v>
      </c>
      <c r="I268" s="101">
        <v>16823</v>
      </c>
      <c r="J268" s="101">
        <v>1</v>
      </c>
      <c r="K268" s="101">
        <v>7</v>
      </c>
      <c r="L268" s="101">
        <v>18217</v>
      </c>
      <c r="M268" s="101">
        <v>1</v>
      </c>
      <c r="N268" s="101">
        <v>8</v>
      </c>
      <c r="O268" s="108">
        <v>1394</v>
      </c>
      <c r="S268" s="88"/>
    </row>
    <row r="269" spans="1:19">
      <c r="A269" s="100" t="s">
        <v>721</v>
      </c>
      <c r="B269" s="100">
        <v>436049040</v>
      </c>
      <c r="C269" s="100" t="s">
        <v>480</v>
      </c>
      <c r="D269" s="100" t="s">
        <v>653</v>
      </c>
      <c r="E269" s="100" t="s">
        <v>54</v>
      </c>
      <c r="F269" s="99" t="s">
        <v>639</v>
      </c>
      <c r="G269" s="100" t="s">
        <v>45</v>
      </c>
      <c r="H269" s="105">
        <v>1</v>
      </c>
      <c r="I269" s="101" t="s">
        <v>532</v>
      </c>
      <c r="J269" s="101">
        <v>0</v>
      </c>
      <c r="K269" s="101">
        <v>0</v>
      </c>
      <c r="L269" s="101">
        <v>18242</v>
      </c>
      <c r="M269" s="101">
        <v>0</v>
      </c>
      <c r="N269" s="101">
        <v>1</v>
      </c>
      <c r="O269" s="108" t="s">
        <v>532</v>
      </c>
      <c r="S269" s="88"/>
    </row>
    <row r="270" spans="1:19">
      <c r="A270" s="100" t="s">
        <v>721</v>
      </c>
      <c r="B270" s="100">
        <v>436049044</v>
      </c>
      <c r="C270" s="100" t="s">
        <v>480</v>
      </c>
      <c r="D270" s="100" t="s">
        <v>653</v>
      </c>
      <c r="E270" s="100" t="s">
        <v>54</v>
      </c>
      <c r="F270" s="99" t="s">
        <v>584</v>
      </c>
      <c r="G270" s="100" t="s">
        <v>49</v>
      </c>
      <c r="H270" s="105">
        <v>2</v>
      </c>
      <c r="I270" s="101" t="s">
        <v>532</v>
      </c>
      <c r="J270" s="101">
        <v>0</v>
      </c>
      <c r="K270" s="101">
        <v>0</v>
      </c>
      <c r="L270" s="101">
        <v>13070</v>
      </c>
      <c r="M270" s="101">
        <v>0</v>
      </c>
      <c r="N270" s="101">
        <v>0</v>
      </c>
      <c r="O270" s="108" t="s">
        <v>532</v>
      </c>
      <c r="S270" s="88"/>
    </row>
    <row r="271" spans="1:19">
      <c r="A271" s="100" t="s">
        <v>721</v>
      </c>
      <c r="B271" s="100">
        <v>436049049</v>
      </c>
      <c r="C271" s="100" t="s">
        <v>480</v>
      </c>
      <c r="D271" s="100" t="s">
        <v>653</v>
      </c>
      <c r="E271" s="100" t="s">
        <v>54</v>
      </c>
      <c r="F271" s="99" t="s">
        <v>653</v>
      </c>
      <c r="G271" s="100" t="s">
        <v>54</v>
      </c>
      <c r="H271" s="105">
        <v>150</v>
      </c>
      <c r="I271" s="101">
        <v>18159</v>
      </c>
      <c r="J271" s="101">
        <v>35</v>
      </c>
      <c r="K271" s="101">
        <v>135</v>
      </c>
      <c r="L271" s="101">
        <v>18898</v>
      </c>
      <c r="M271" s="101">
        <v>20</v>
      </c>
      <c r="N271" s="101">
        <v>130</v>
      </c>
      <c r="O271" s="108">
        <v>739</v>
      </c>
      <c r="S271" s="88"/>
    </row>
    <row r="272" spans="1:19">
      <c r="A272" s="100" t="s">
        <v>721</v>
      </c>
      <c r="B272" s="100">
        <v>436049057</v>
      </c>
      <c r="C272" s="100" t="s">
        <v>480</v>
      </c>
      <c r="D272" s="100" t="s">
        <v>653</v>
      </c>
      <c r="E272" s="100" t="s">
        <v>54</v>
      </c>
      <c r="F272" s="99" t="s">
        <v>585</v>
      </c>
      <c r="G272" s="100" t="s">
        <v>62</v>
      </c>
      <c r="H272" s="105">
        <v>7</v>
      </c>
      <c r="I272" s="101">
        <v>23046</v>
      </c>
      <c r="J272" s="101">
        <v>0</v>
      </c>
      <c r="K272" s="101">
        <v>5</v>
      </c>
      <c r="L272" s="101">
        <v>14119</v>
      </c>
      <c r="M272" s="101">
        <v>0</v>
      </c>
      <c r="N272" s="101">
        <v>0</v>
      </c>
      <c r="O272" s="108">
        <v>-8927</v>
      </c>
      <c r="S272" s="88"/>
    </row>
    <row r="273" spans="1:19">
      <c r="A273" s="100" t="s">
        <v>721</v>
      </c>
      <c r="B273" s="100">
        <v>436049093</v>
      </c>
      <c r="C273" s="100" t="s">
        <v>480</v>
      </c>
      <c r="D273" s="100" t="s">
        <v>653</v>
      </c>
      <c r="E273" s="100" t="s">
        <v>54</v>
      </c>
      <c r="F273" s="99" t="s">
        <v>586</v>
      </c>
      <c r="G273" s="100" t="s">
        <v>98</v>
      </c>
      <c r="H273" s="105">
        <v>27</v>
      </c>
      <c r="I273" s="101">
        <v>18794</v>
      </c>
      <c r="J273" s="101">
        <v>3</v>
      </c>
      <c r="K273" s="101">
        <v>9</v>
      </c>
      <c r="L273" s="101">
        <v>20758</v>
      </c>
      <c r="M273" s="101">
        <v>3</v>
      </c>
      <c r="N273" s="101">
        <v>15</v>
      </c>
      <c r="O273" s="108">
        <v>1964</v>
      </c>
      <c r="S273" s="88"/>
    </row>
    <row r="274" spans="1:19">
      <c r="A274" s="100" t="s">
        <v>721</v>
      </c>
      <c r="B274" s="100">
        <v>436049095</v>
      </c>
      <c r="C274" s="100" t="s">
        <v>480</v>
      </c>
      <c r="D274" s="100" t="s">
        <v>653</v>
      </c>
      <c r="E274" s="100" t="s">
        <v>54</v>
      </c>
      <c r="F274" s="99" t="s">
        <v>580</v>
      </c>
      <c r="G274" s="100" t="s">
        <v>100</v>
      </c>
      <c r="H274" s="105">
        <v>0</v>
      </c>
      <c r="I274" s="101">
        <v>23046</v>
      </c>
      <c r="J274" s="101">
        <v>0</v>
      </c>
      <c r="K274" s="101">
        <v>1</v>
      </c>
      <c r="L274" s="101" t="s">
        <v>532</v>
      </c>
      <c r="M274" s="101">
        <v>0</v>
      </c>
      <c r="N274" s="101">
        <v>0</v>
      </c>
      <c r="O274" s="108" t="s">
        <v>532</v>
      </c>
      <c r="S274" s="88"/>
    </row>
    <row r="275" spans="1:19">
      <c r="A275" s="100" t="s">
        <v>721</v>
      </c>
      <c r="B275" s="100">
        <v>436049133</v>
      </c>
      <c r="C275" s="100" t="s">
        <v>480</v>
      </c>
      <c r="D275" s="100" t="s">
        <v>653</v>
      </c>
      <c r="E275" s="100" t="s">
        <v>54</v>
      </c>
      <c r="F275" s="99" t="s">
        <v>637</v>
      </c>
      <c r="G275" s="100" t="s">
        <v>138</v>
      </c>
      <c r="H275" s="105">
        <v>1</v>
      </c>
      <c r="I275" s="101">
        <v>11585</v>
      </c>
      <c r="J275" s="101">
        <v>0</v>
      </c>
      <c r="K275" s="101">
        <v>0</v>
      </c>
      <c r="L275" s="101">
        <v>12023</v>
      </c>
      <c r="M275" s="101">
        <v>0</v>
      </c>
      <c r="N275" s="101">
        <v>0</v>
      </c>
      <c r="O275" s="108">
        <v>438</v>
      </c>
      <c r="S275" s="88"/>
    </row>
    <row r="276" spans="1:19">
      <c r="A276" s="100" t="s">
        <v>721</v>
      </c>
      <c r="B276" s="100">
        <v>436049149</v>
      </c>
      <c r="C276" s="100" t="s">
        <v>480</v>
      </c>
      <c r="D276" s="100" t="s">
        <v>653</v>
      </c>
      <c r="E276" s="100" t="s">
        <v>54</v>
      </c>
      <c r="F276" s="99" t="s">
        <v>661</v>
      </c>
      <c r="G276" s="100" t="s">
        <v>154</v>
      </c>
      <c r="H276" s="105">
        <v>0</v>
      </c>
      <c r="I276" s="101">
        <v>13684</v>
      </c>
      <c r="J276" s="101">
        <v>0</v>
      </c>
      <c r="K276" s="101">
        <v>0</v>
      </c>
      <c r="L276" s="101" t="s">
        <v>532</v>
      </c>
      <c r="M276" s="101">
        <v>0</v>
      </c>
      <c r="N276" s="101">
        <v>0</v>
      </c>
      <c r="O276" s="108" t="s">
        <v>532</v>
      </c>
      <c r="S276" s="88"/>
    </row>
    <row r="277" spans="1:19">
      <c r="A277" s="100" t="s">
        <v>721</v>
      </c>
      <c r="B277" s="100">
        <v>436049153</v>
      </c>
      <c r="C277" s="100" t="s">
        <v>480</v>
      </c>
      <c r="D277" s="100" t="s">
        <v>653</v>
      </c>
      <c r="E277" s="100" t="s">
        <v>54</v>
      </c>
      <c r="F277" s="99" t="s">
        <v>587</v>
      </c>
      <c r="G277" s="100" t="s">
        <v>158</v>
      </c>
      <c r="H277" s="105">
        <v>0</v>
      </c>
      <c r="I277" s="101">
        <v>13684</v>
      </c>
      <c r="J277" s="101">
        <v>0</v>
      </c>
      <c r="K277" s="101">
        <v>0</v>
      </c>
      <c r="L277" s="101" t="s">
        <v>532</v>
      </c>
      <c r="M277" s="101">
        <v>0</v>
      </c>
      <c r="N277" s="101">
        <v>0</v>
      </c>
      <c r="O277" s="108" t="s">
        <v>532</v>
      </c>
      <c r="S277" s="88"/>
    </row>
    <row r="278" spans="1:19">
      <c r="A278" s="100" t="s">
        <v>721</v>
      </c>
      <c r="B278" s="100">
        <v>436049155</v>
      </c>
      <c r="C278" s="100" t="s">
        <v>480</v>
      </c>
      <c r="D278" s="100" t="s">
        <v>653</v>
      </c>
      <c r="E278" s="100" t="s">
        <v>54</v>
      </c>
      <c r="F278" s="99" t="s">
        <v>662</v>
      </c>
      <c r="G278" s="100" t="s">
        <v>160</v>
      </c>
      <c r="H278" s="105">
        <v>1</v>
      </c>
      <c r="I278" s="101">
        <v>13684</v>
      </c>
      <c r="J278" s="101">
        <v>0</v>
      </c>
      <c r="K278" s="101">
        <v>0</v>
      </c>
      <c r="L278" s="101">
        <v>14121</v>
      </c>
      <c r="M278" s="101">
        <v>0</v>
      </c>
      <c r="N278" s="101">
        <v>0</v>
      </c>
      <c r="O278" s="108">
        <v>437</v>
      </c>
      <c r="S278" s="88"/>
    </row>
    <row r="279" spans="1:19">
      <c r="A279" s="100" t="s">
        <v>721</v>
      </c>
      <c r="B279" s="100">
        <v>436049163</v>
      </c>
      <c r="C279" s="100" t="s">
        <v>480</v>
      </c>
      <c r="D279" s="100" t="s">
        <v>653</v>
      </c>
      <c r="E279" s="100" t="s">
        <v>54</v>
      </c>
      <c r="F279" s="99" t="s">
        <v>589</v>
      </c>
      <c r="G279" s="100" t="s">
        <v>168</v>
      </c>
      <c r="H279" s="105">
        <v>0</v>
      </c>
      <c r="I279" s="101">
        <v>13684</v>
      </c>
      <c r="J279" s="101">
        <v>0</v>
      </c>
      <c r="K279" s="101">
        <v>0</v>
      </c>
      <c r="L279" s="101" t="s">
        <v>532</v>
      </c>
      <c r="M279" s="101">
        <v>0</v>
      </c>
      <c r="N279" s="101">
        <v>0</v>
      </c>
      <c r="O279" s="108" t="s">
        <v>532</v>
      </c>
      <c r="S279" s="88"/>
    </row>
    <row r="280" spans="1:19">
      <c r="A280" s="100" t="s">
        <v>721</v>
      </c>
      <c r="B280" s="100">
        <v>436049165</v>
      </c>
      <c r="C280" s="100" t="s">
        <v>480</v>
      </c>
      <c r="D280" s="100" t="s">
        <v>653</v>
      </c>
      <c r="E280" s="100" t="s">
        <v>54</v>
      </c>
      <c r="F280" s="99" t="s">
        <v>590</v>
      </c>
      <c r="G280" s="100" t="s">
        <v>170</v>
      </c>
      <c r="H280" s="105">
        <v>5</v>
      </c>
      <c r="I280" s="101">
        <v>19514</v>
      </c>
      <c r="J280" s="101">
        <v>1</v>
      </c>
      <c r="K280" s="101">
        <v>5</v>
      </c>
      <c r="L280" s="101">
        <v>17886</v>
      </c>
      <c r="M280" s="101">
        <v>0</v>
      </c>
      <c r="N280" s="101">
        <v>2</v>
      </c>
      <c r="O280" s="108">
        <v>-1628</v>
      </c>
      <c r="S280" s="88"/>
    </row>
    <row r="281" spans="1:19">
      <c r="A281" s="100" t="s">
        <v>721</v>
      </c>
      <c r="B281" s="100">
        <v>436049170</v>
      </c>
      <c r="C281" s="100" t="s">
        <v>480</v>
      </c>
      <c r="D281" s="100" t="s">
        <v>653</v>
      </c>
      <c r="E281" s="100" t="s">
        <v>54</v>
      </c>
      <c r="F281" s="99" t="s">
        <v>644</v>
      </c>
      <c r="G281" s="100" t="s">
        <v>175</v>
      </c>
      <c r="H281" s="105">
        <v>0</v>
      </c>
      <c r="I281" s="101">
        <v>13684</v>
      </c>
      <c r="J281" s="101">
        <v>0</v>
      </c>
      <c r="K281" s="101">
        <v>0</v>
      </c>
      <c r="L281" s="101" t="s">
        <v>532</v>
      </c>
      <c r="M281" s="101">
        <v>0</v>
      </c>
      <c r="N281" s="101">
        <v>0</v>
      </c>
      <c r="O281" s="108" t="s">
        <v>532</v>
      </c>
      <c r="S281" s="88"/>
    </row>
    <row r="282" spans="1:19">
      <c r="A282" s="100" t="s">
        <v>721</v>
      </c>
      <c r="B282" s="100">
        <v>436049176</v>
      </c>
      <c r="C282" s="100" t="s">
        <v>480</v>
      </c>
      <c r="D282" s="100" t="s">
        <v>653</v>
      </c>
      <c r="E282" s="100" t="s">
        <v>54</v>
      </c>
      <c r="F282" s="99" t="s">
        <v>591</v>
      </c>
      <c r="G282" s="100" t="s">
        <v>181</v>
      </c>
      <c r="H282" s="105">
        <v>8</v>
      </c>
      <c r="I282" s="101">
        <v>18882</v>
      </c>
      <c r="J282" s="101">
        <v>4</v>
      </c>
      <c r="K282" s="101">
        <v>5</v>
      </c>
      <c r="L282" s="101">
        <v>20354</v>
      </c>
      <c r="M282" s="101">
        <v>1</v>
      </c>
      <c r="N282" s="101">
        <v>6</v>
      </c>
      <c r="O282" s="108">
        <v>1472</v>
      </c>
      <c r="S282" s="88"/>
    </row>
    <row r="283" spans="1:19">
      <c r="A283" s="100" t="s">
        <v>721</v>
      </c>
      <c r="B283" s="100">
        <v>436049207</v>
      </c>
      <c r="C283" s="100" t="s">
        <v>480</v>
      </c>
      <c r="D283" s="100" t="s">
        <v>653</v>
      </c>
      <c r="E283" s="100" t="s">
        <v>54</v>
      </c>
      <c r="F283" s="99" t="s">
        <v>603</v>
      </c>
      <c r="G283" s="100" t="s">
        <v>212</v>
      </c>
      <c r="H283" s="105">
        <v>1</v>
      </c>
      <c r="I283" s="101" t="s">
        <v>532</v>
      </c>
      <c r="J283" s="101">
        <v>0</v>
      </c>
      <c r="K283" s="101">
        <v>0</v>
      </c>
      <c r="L283" s="101">
        <v>12023</v>
      </c>
      <c r="M283" s="101">
        <v>0</v>
      </c>
      <c r="N283" s="101">
        <v>0</v>
      </c>
      <c r="O283" s="108" t="s">
        <v>532</v>
      </c>
      <c r="S283" s="88"/>
    </row>
    <row r="284" spans="1:19">
      <c r="A284" s="100" t="s">
        <v>721</v>
      </c>
      <c r="B284" s="100">
        <v>436049220</v>
      </c>
      <c r="C284" s="102" t="s">
        <v>480</v>
      </c>
      <c r="D284" s="97">
        <v>49</v>
      </c>
      <c r="E284" s="102" t="s">
        <v>54</v>
      </c>
      <c r="F284" s="101">
        <v>220</v>
      </c>
      <c r="G284" s="102" t="s">
        <v>225</v>
      </c>
      <c r="H284" s="105">
        <v>1</v>
      </c>
      <c r="I284" s="101" t="s">
        <v>532</v>
      </c>
      <c r="J284" s="101">
        <v>0</v>
      </c>
      <c r="K284" s="101">
        <v>0</v>
      </c>
      <c r="L284" s="101">
        <v>16449.08014628815</v>
      </c>
      <c r="M284" s="101">
        <v>0</v>
      </c>
      <c r="N284" s="101">
        <v>0</v>
      </c>
      <c r="O284" s="108" t="s">
        <v>532</v>
      </c>
      <c r="S284" s="88"/>
    </row>
    <row r="285" spans="1:19">
      <c r="A285" s="100" t="s">
        <v>721</v>
      </c>
      <c r="B285" s="100">
        <v>436049229</v>
      </c>
      <c r="C285" s="100" t="s">
        <v>480</v>
      </c>
      <c r="D285" s="100" t="s">
        <v>653</v>
      </c>
      <c r="E285" s="100" t="s">
        <v>54</v>
      </c>
      <c r="F285" s="99" t="s">
        <v>592</v>
      </c>
      <c r="G285" s="100" t="s">
        <v>234</v>
      </c>
      <c r="H285" s="105">
        <v>1</v>
      </c>
      <c r="I285" s="101">
        <v>13684</v>
      </c>
      <c r="J285" s="101">
        <v>0</v>
      </c>
      <c r="K285" s="101">
        <v>0</v>
      </c>
      <c r="L285" s="101">
        <v>22112</v>
      </c>
      <c r="M285" s="101">
        <v>0</v>
      </c>
      <c r="N285" s="101">
        <v>1</v>
      </c>
      <c r="O285" s="108">
        <v>8428</v>
      </c>
      <c r="S285" s="88"/>
    </row>
    <row r="286" spans="1:19">
      <c r="A286" s="100" t="s">
        <v>721</v>
      </c>
      <c r="B286" s="100">
        <v>436049243</v>
      </c>
      <c r="C286" s="100" t="s">
        <v>480</v>
      </c>
      <c r="D286" s="100" t="s">
        <v>653</v>
      </c>
      <c r="E286" s="100" t="s">
        <v>54</v>
      </c>
      <c r="F286" s="99" t="s">
        <v>605</v>
      </c>
      <c r="G286" s="100" t="s">
        <v>248</v>
      </c>
      <c r="H286" s="105">
        <v>1</v>
      </c>
      <c r="I286" s="101">
        <v>13684</v>
      </c>
      <c r="J286" s="101">
        <v>0</v>
      </c>
      <c r="K286" s="101">
        <v>0</v>
      </c>
      <c r="L286" s="101">
        <v>14121</v>
      </c>
      <c r="M286" s="101">
        <v>0</v>
      </c>
      <c r="N286" s="101">
        <v>0</v>
      </c>
      <c r="O286" s="108">
        <v>437</v>
      </c>
      <c r="S286" s="88"/>
    </row>
    <row r="287" spans="1:19">
      <c r="A287" s="100" t="s">
        <v>721</v>
      </c>
      <c r="B287" s="100">
        <v>436049244</v>
      </c>
      <c r="C287" s="100" t="s">
        <v>480</v>
      </c>
      <c r="D287" s="100" t="s">
        <v>653</v>
      </c>
      <c r="E287" s="100" t="s">
        <v>54</v>
      </c>
      <c r="F287" s="99" t="s">
        <v>593</v>
      </c>
      <c r="G287" s="100" t="s">
        <v>249</v>
      </c>
      <c r="H287" s="105">
        <v>1</v>
      </c>
      <c r="I287" s="101">
        <v>12634</v>
      </c>
      <c r="J287" s="101">
        <v>0</v>
      </c>
      <c r="K287" s="101">
        <v>0</v>
      </c>
      <c r="L287" s="101">
        <v>12023</v>
      </c>
      <c r="M287" s="101">
        <v>0</v>
      </c>
      <c r="N287" s="101">
        <v>0</v>
      </c>
      <c r="O287" s="108">
        <v>-611</v>
      </c>
      <c r="S287" s="88"/>
    </row>
    <row r="288" spans="1:19">
      <c r="A288" s="100" t="s">
        <v>721</v>
      </c>
      <c r="B288" s="100">
        <v>436049248</v>
      </c>
      <c r="C288" s="100" t="s">
        <v>480</v>
      </c>
      <c r="D288" s="100" t="s">
        <v>653</v>
      </c>
      <c r="E288" s="100" t="s">
        <v>54</v>
      </c>
      <c r="F288" s="99" t="s">
        <v>594</v>
      </c>
      <c r="G288" s="100" t="s">
        <v>253</v>
      </c>
      <c r="H288" s="105">
        <v>9</v>
      </c>
      <c r="I288" s="101">
        <v>21270</v>
      </c>
      <c r="J288" s="101">
        <v>1</v>
      </c>
      <c r="K288" s="101">
        <v>8</v>
      </c>
      <c r="L288" s="101">
        <v>20219</v>
      </c>
      <c r="M288" s="101">
        <v>0</v>
      </c>
      <c r="N288" s="101">
        <v>3</v>
      </c>
      <c r="O288" s="108">
        <v>-1051</v>
      </c>
      <c r="S288" s="88"/>
    </row>
    <row r="289" spans="1:19">
      <c r="A289" s="100" t="s">
        <v>721</v>
      </c>
      <c r="B289" s="100">
        <v>436049274</v>
      </c>
      <c r="C289" s="100" t="s">
        <v>480</v>
      </c>
      <c r="D289" s="100" t="s">
        <v>653</v>
      </c>
      <c r="E289" s="100" t="s">
        <v>54</v>
      </c>
      <c r="F289" s="99" t="s">
        <v>606</v>
      </c>
      <c r="G289" s="100" t="s">
        <v>279</v>
      </c>
      <c r="H289" s="105">
        <v>7</v>
      </c>
      <c r="I289" s="101">
        <v>17570</v>
      </c>
      <c r="J289" s="101">
        <v>0</v>
      </c>
      <c r="K289" s="101">
        <v>3</v>
      </c>
      <c r="L289" s="101">
        <v>20874</v>
      </c>
      <c r="M289" s="101">
        <v>1</v>
      </c>
      <c r="N289" s="101">
        <v>4</v>
      </c>
      <c r="O289" s="108">
        <v>3304</v>
      </c>
      <c r="S289" s="88"/>
    </row>
    <row r="290" spans="1:19">
      <c r="A290" s="100" t="s">
        <v>721</v>
      </c>
      <c r="B290" s="100">
        <v>436049285</v>
      </c>
      <c r="C290" s="100" t="s">
        <v>480</v>
      </c>
      <c r="D290" s="100" t="s">
        <v>653</v>
      </c>
      <c r="E290" s="100" t="s">
        <v>54</v>
      </c>
      <c r="F290" s="99" t="s">
        <v>607</v>
      </c>
      <c r="G290" s="100" t="s">
        <v>290</v>
      </c>
      <c r="H290" s="105">
        <v>1</v>
      </c>
      <c r="I290" s="101" t="s">
        <v>532</v>
      </c>
      <c r="J290" s="101">
        <v>0</v>
      </c>
      <c r="K290" s="101">
        <v>0</v>
      </c>
      <c r="L290" s="101">
        <v>15385</v>
      </c>
      <c r="M290" s="101">
        <v>0</v>
      </c>
      <c r="N290" s="101">
        <v>1</v>
      </c>
      <c r="O290" s="108" t="s">
        <v>532</v>
      </c>
      <c r="S290" s="88"/>
    </row>
    <row r="291" spans="1:19">
      <c r="A291" s="100" t="s">
        <v>721</v>
      </c>
      <c r="B291" s="100">
        <v>436049308</v>
      </c>
      <c r="C291" s="100" t="s">
        <v>480</v>
      </c>
      <c r="D291" s="100" t="s">
        <v>653</v>
      </c>
      <c r="E291" s="100" t="s">
        <v>54</v>
      </c>
      <c r="F291" s="99" t="s">
        <v>647</v>
      </c>
      <c r="G291" s="100" t="s">
        <v>313</v>
      </c>
      <c r="H291" s="105">
        <v>1</v>
      </c>
      <c r="I291" s="101">
        <v>21561</v>
      </c>
      <c r="J291" s="101">
        <v>0</v>
      </c>
      <c r="K291" s="101">
        <v>1</v>
      </c>
      <c r="L291" s="101">
        <v>22703</v>
      </c>
      <c r="M291" s="101">
        <v>0</v>
      </c>
      <c r="N291" s="101">
        <v>1</v>
      </c>
      <c r="O291" s="108">
        <v>1142</v>
      </c>
      <c r="S291" s="88"/>
    </row>
    <row r="292" spans="1:19">
      <c r="A292" s="100" t="s">
        <v>721</v>
      </c>
      <c r="B292" s="100">
        <v>436049314</v>
      </c>
      <c r="C292" s="100" t="s">
        <v>480</v>
      </c>
      <c r="D292" s="100" t="s">
        <v>653</v>
      </c>
      <c r="E292" s="100" t="s">
        <v>54</v>
      </c>
      <c r="F292" s="99" t="s">
        <v>676</v>
      </c>
      <c r="G292" s="100" t="s">
        <v>319</v>
      </c>
      <c r="H292" s="105">
        <v>0</v>
      </c>
      <c r="I292" s="101">
        <v>20098</v>
      </c>
      <c r="J292" s="101">
        <v>0</v>
      </c>
      <c r="K292" s="101">
        <v>1</v>
      </c>
      <c r="L292" s="101" t="s">
        <v>532</v>
      </c>
      <c r="M292" s="101">
        <v>0</v>
      </c>
      <c r="N292" s="101">
        <v>1</v>
      </c>
      <c r="O292" s="108" t="s">
        <v>532</v>
      </c>
      <c r="S292" s="88"/>
    </row>
    <row r="293" spans="1:19">
      <c r="A293" s="100" t="s">
        <v>721</v>
      </c>
      <c r="B293" s="100">
        <v>436049342</v>
      </c>
      <c r="C293" s="102" t="s">
        <v>480</v>
      </c>
      <c r="D293" s="97">
        <v>49</v>
      </c>
      <c r="E293" s="102" t="s">
        <v>54</v>
      </c>
      <c r="F293" s="101">
        <v>342</v>
      </c>
      <c r="G293" s="102" t="s">
        <v>347</v>
      </c>
      <c r="H293" s="105">
        <v>1</v>
      </c>
      <c r="I293" s="101" t="s">
        <v>532</v>
      </c>
      <c r="J293" s="101">
        <v>0</v>
      </c>
      <c r="K293" s="101">
        <v>0</v>
      </c>
      <c r="L293" s="101">
        <v>13669.90706038877</v>
      </c>
      <c r="M293" s="101">
        <v>0</v>
      </c>
      <c r="N293" s="101">
        <v>0</v>
      </c>
      <c r="O293" s="108" t="s">
        <v>532</v>
      </c>
      <c r="S293" s="88"/>
    </row>
    <row r="294" spans="1:19">
      <c r="A294" s="100" t="s">
        <v>721</v>
      </c>
      <c r="B294" s="100">
        <v>436049347</v>
      </c>
      <c r="C294" s="100" t="s">
        <v>480</v>
      </c>
      <c r="D294" s="100" t="s">
        <v>653</v>
      </c>
      <c r="E294" s="100" t="s">
        <v>54</v>
      </c>
      <c r="F294" s="99" t="s">
        <v>672</v>
      </c>
      <c r="G294" s="100" t="s">
        <v>352</v>
      </c>
      <c r="H294" s="105">
        <v>0</v>
      </c>
      <c r="I294" s="101">
        <v>21771</v>
      </c>
      <c r="J294" s="101">
        <v>1</v>
      </c>
      <c r="K294" s="101">
        <v>1</v>
      </c>
      <c r="L294" s="101" t="s">
        <v>532</v>
      </c>
      <c r="M294" s="101">
        <v>0</v>
      </c>
      <c r="N294" s="101">
        <v>0</v>
      </c>
      <c r="O294" s="108" t="s">
        <v>532</v>
      </c>
      <c r="S294" s="88"/>
    </row>
    <row r="295" spans="1:19">
      <c r="A295" s="100" t="s">
        <v>721</v>
      </c>
      <c r="B295" s="100">
        <v>436049616</v>
      </c>
      <c r="C295" s="100" t="s">
        <v>480</v>
      </c>
      <c r="D295" s="100" t="s">
        <v>653</v>
      </c>
      <c r="E295" s="100" t="s">
        <v>54</v>
      </c>
      <c r="F295" s="99" t="s">
        <v>673</v>
      </c>
      <c r="G295" s="100" t="s">
        <v>364</v>
      </c>
      <c r="H295" s="105">
        <v>0</v>
      </c>
      <c r="I295" s="101">
        <v>21284</v>
      </c>
      <c r="J295" s="101">
        <v>1</v>
      </c>
      <c r="K295" s="101">
        <v>1</v>
      </c>
      <c r="L295" s="101" t="s">
        <v>532</v>
      </c>
      <c r="M295" s="101">
        <v>1</v>
      </c>
      <c r="N295" s="101">
        <v>1</v>
      </c>
      <c r="O295" s="108" t="s">
        <v>532</v>
      </c>
      <c r="S295" s="88"/>
    </row>
    <row r="296" spans="1:19">
      <c r="A296" s="100" t="s">
        <v>722</v>
      </c>
      <c r="B296" s="100">
        <v>438035035</v>
      </c>
      <c r="C296" s="100" t="s">
        <v>481</v>
      </c>
      <c r="D296" s="100" t="s">
        <v>583</v>
      </c>
      <c r="E296" s="100" t="s">
        <v>40</v>
      </c>
      <c r="F296" s="99" t="s">
        <v>583</v>
      </c>
      <c r="G296" s="100" t="s">
        <v>40</v>
      </c>
      <c r="H296" s="105">
        <v>335</v>
      </c>
      <c r="I296" s="101">
        <v>20057</v>
      </c>
      <c r="J296" s="101">
        <v>42</v>
      </c>
      <c r="K296" s="101">
        <v>269</v>
      </c>
      <c r="L296" s="101">
        <v>20976</v>
      </c>
      <c r="M296" s="101">
        <v>39</v>
      </c>
      <c r="N296" s="101">
        <v>274</v>
      </c>
      <c r="O296" s="108">
        <v>919</v>
      </c>
      <c r="S296" s="88"/>
    </row>
    <row r="297" spans="1:19">
      <c r="A297" s="100" t="s">
        <v>722</v>
      </c>
      <c r="B297" s="100">
        <v>438035044</v>
      </c>
      <c r="C297" s="100" t="s">
        <v>481</v>
      </c>
      <c r="D297" s="100" t="s">
        <v>583</v>
      </c>
      <c r="E297" s="100" t="s">
        <v>40</v>
      </c>
      <c r="F297" s="99" t="s">
        <v>584</v>
      </c>
      <c r="G297" s="100" t="s">
        <v>49</v>
      </c>
      <c r="H297" s="105">
        <v>5</v>
      </c>
      <c r="I297" s="101">
        <v>21292</v>
      </c>
      <c r="J297" s="101">
        <v>1</v>
      </c>
      <c r="K297" s="101">
        <v>6</v>
      </c>
      <c r="L297" s="101">
        <v>21777</v>
      </c>
      <c r="M297" s="101">
        <v>0</v>
      </c>
      <c r="N297" s="101">
        <v>5</v>
      </c>
      <c r="O297" s="108">
        <v>485</v>
      </c>
      <c r="S297" s="88"/>
    </row>
    <row r="298" spans="1:19">
      <c r="A298" s="100" t="s">
        <v>722</v>
      </c>
      <c r="B298" s="100">
        <v>438035057</v>
      </c>
      <c r="C298" s="102" t="s">
        <v>481</v>
      </c>
      <c r="D298" s="97">
        <v>35</v>
      </c>
      <c r="E298" s="102" t="s">
        <v>40</v>
      </c>
      <c r="F298" s="101">
        <v>57</v>
      </c>
      <c r="G298" s="102" t="s">
        <v>62</v>
      </c>
      <c r="H298" s="105">
        <v>1</v>
      </c>
      <c r="I298" s="101" t="s">
        <v>532</v>
      </c>
      <c r="J298" s="101">
        <v>0</v>
      </c>
      <c r="K298" s="101">
        <v>0</v>
      </c>
      <c r="L298" s="101">
        <v>22168.796604329207</v>
      </c>
      <c r="M298" s="101">
        <v>0</v>
      </c>
      <c r="N298" s="101">
        <v>0</v>
      </c>
      <c r="O298" s="108" t="s">
        <v>532</v>
      </c>
      <c r="S298" s="88"/>
    </row>
    <row r="299" spans="1:19">
      <c r="A299" s="100" t="s">
        <v>722</v>
      </c>
      <c r="B299" s="100">
        <v>438035220</v>
      </c>
      <c r="C299" s="100" t="s">
        <v>481</v>
      </c>
      <c r="D299" s="100" t="s">
        <v>583</v>
      </c>
      <c r="E299" s="100" t="s">
        <v>40</v>
      </c>
      <c r="F299" s="99" t="s">
        <v>604</v>
      </c>
      <c r="G299" s="100" t="s">
        <v>225</v>
      </c>
      <c r="H299" s="105">
        <v>0</v>
      </c>
      <c r="I299" s="101">
        <v>20196</v>
      </c>
      <c r="J299" s="101">
        <v>0</v>
      </c>
      <c r="K299" s="101">
        <v>1</v>
      </c>
      <c r="L299" s="101" t="s">
        <v>532</v>
      </c>
      <c r="M299" s="101">
        <v>0</v>
      </c>
      <c r="N299" s="101">
        <v>1</v>
      </c>
      <c r="O299" s="108" t="s">
        <v>532</v>
      </c>
      <c r="S299" s="88"/>
    </row>
    <row r="300" spans="1:19">
      <c r="A300" s="100" t="s">
        <v>722</v>
      </c>
      <c r="B300" s="100">
        <v>438035243</v>
      </c>
      <c r="C300" s="100" t="s">
        <v>481</v>
      </c>
      <c r="D300" s="100" t="s">
        <v>583</v>
      </c>
      <c r="E300" s="100" t="s">
        <v>40</v>
      </c>
      <c r="F300" s="99" t="s">
        <v>605</v>
      </c>
      <c r="G300" s="100" t="s">
        <v>248</v>
      </c>
      <c r="H300" s="105">
        <v>1</v>
      </c>
      <c r="I300" s="101">
        <v>9598</v>
      </c>
      <c r="J300" s="101">
        <v>0</v>
      </c>
      <c r="K300" s="101">
        <v>0</v>
      </c>
      <c r="L300" s="101">
        <v>12151</v>
      </c>
      <c r="M300" s="101">
        <v>0</v>
      </c>
      <c r="N300" s="101">
        <v>0</v>
      </c>
      <c r="O300" s="108">
        <v>2553</v>
      </c>
      <c r="S300" s="88"/>
    </row>
    <row r="301" spans="1:19">
      <c r="A301" s="100" t="s">
        <v>722</v>
      </c>
      <c r="B301" s="100">
        <v>438035244</v>
      </c>
      <c r="C301" s="100" t="s">
        <v>481</v>
      </c>
      <c r="D301" s="100" t="s">
        <v>583</v>
      </c>
      <c r="E301" s="100" t="s">
        <v>40</v>
      </c>
      <c r="F301" s="99" t="s">
        <v>593</v>
      </c>
      <c r="G301" s="100" t="s">
        <v>249</v>
      </c>
      <c r="H301" s="105">
        <v>3</v>
      </c>
      <c r="I301" s="101">
        <v>19514</v>
      </c>
      <c r="J301" s="101">
        <v>1</v>
      </c>
      <c r="K301" s="101">
        <v>4</v>
      </c>
      <c r="L301" s="101">
        <v>19628</v>
      </c>
      <c r="M301" s="101">
        <v>0</v>
      </c>
      <c r="N301" s="101">
        <v>3</v>
      </c>
      <c r="O301" s="108">
        <v>114</v>
      </c>
      <c r="S301" s="88"/>
    </row>
    <row r="302" spans="1:19">
      <c r="A302" s="100" t="s">
        <v>722</v>
      </c>
      <c r="B302" s="100">
        <v>438035293</v>
      </c>
      <c r="C302" s="100" t="s">
        <v>481</v>
      </c>
      <c r="D302" s="100" t="s">
        <v>583</v>
      </c>
      <c r="E302" s="100" t="s">
        <v>40</v>
      </c>
      <c r="F302" s="99" t="s">
        <v>608</v>
      </c>
      <c r="G302" s="100" t="s">
        <v>298</v>
      </c>
      <c r="H302" s="105">
        <v>0</v>
      </c>
      <c r="I302" s="101">
        <v>21152</v>
      </c>
      <c r="J302" s="101">
        <v>0</v>
      </c>
      <c r="K302" s="101">
        <v>1</v>
      </c>
      <c r="L302" s="101" t="s">
        <v>532</v>
      </c>
      <c r="M302" s="101">
        <v>0</v>
      </c>
      <c r="N302" s="101">
        <v>1</v>
      </c>
      <c r="O302" s="108" t="s">
        <v>532</v>
      </c>
      <c r="S302" s="88"/>
    </row>
    <row r="303" spans="1:19">
      <c r="A303" s="100" t="s">
        <v>722</v>
      </c>
      <c r="B303" s="100">
        <v>438035780</v>
      </c>
      <c r="C303" s="100" t="s">
        <v>481</v>
      </c>
      <c r="D303" s="100" t="s">
        <v>583</v>
      </c>
      <c r="E303" s="100" t="s">
        <v>40</v>
      </c>
      <c r="F303" s="99" t="s">
        <v>723</v>
      </c>
      <c r="G303" s="100" t="s">
        <v>416</v>
      </c>
      <c r="H303" s="105">
        <v>0</v>
      </c>
      <c r="I303" s="101">
        <v>13434</v>
      </c>
      <c r="J303" s="101">
        <v>0</v>
      </c>
      <c r="K303" s="101">
        <v>0</v>
      </c>
      <c r="L303" s="101" t="s">
        <v>532</v>
      </c>
      <c r="M303" s="101">
        <v>0</v>
      </c>
      <c r="N303" s="101">
        <v>0</v>
      </c>
      <c r="O303" s="108" t="s">
        <v>532</v>
      </c>
      <c r="S303" s="88"/>
    </row>
    <row r="304" spans="1:19">
      <c r="A304" s="100" t="s">
        <v>724</v>
      </c>
      <c r="B304" s="100">
        <v>439035035</v>
      </c>
      <c r="C304" s="100" t="s">
        <v>482</v>
      </c>
      <c r="D304" s="100" t="s">
        <v>583</v>
      </c>
      <c r="E304" s="100" t="s">
        <v>40</v>
      </c>
      <c r="F304" s="99" t="s">
        <v>583</v>
      </c>
      <c r="G304" s="100" t="s">
        <v>40</v>
      </c>
      <c r="H304" s="105">
        <v>451</v>
      </c>
      <c r="I304" s="101">
        <v>18529</v>
      </c>
      <c r="J304" s="101">
        <v>40</v>
      </c>
      <c r="K304" s="101">
        <v>320</v>
      </c>
      <c r="L304" s="101">
        <v>19672</v>
      </c>
      <c r="M304" s="101">
        <v>40</v>
      </c>
      <c r="N304" s="101">
        <v>328</v>
      </c>
      <c r="O304" s="108">
        <v>1143</v>
      </c>
      <c r="S304" s="88"/>
    </row>
    <row r="305" spans="1:19">
      <c r="A305" s="100" t="s">
        <v>724</v>
      </c>
      <c r="B305" s="100">
        <v>439035044</v>
      </c>
      <c r="C305" s="100" t="s">
        <v>482</v>
      </c>
      <c r="D305" s="100" t="s">
        <v>583</v>
      </c>
      <c r="E305" s="100" t="s">
        <v>40</v>
      </c>
      <c r="F305" s="99" t="s">
        <v>584</v>
      </c>
      <c r="G305" s="100" t="s">
        <v>49</v>
      </c>
      <c r="H305" s="105">
        <v>4</v>
      </c>
      <c r="I305" s="101">
        <v>15809</v>
      </c>
      <c r="J305" s="101">
        <v>0</v>
      </c>
      <c r="K305" s="101">
        <v>1</v>
      </c>
      <c r="L305" s="101">
        <v>15317</v>
      </c>
      <c r="M305" s="101">
        <v>0</v>
      </c>
      <c r="N305" s="101">
        <v>1</v>
      </c>
      <c r="O305" s="108">
        <v>-492</v>
      </c>
      <c r="S305" s="88"/>
    </row>
    <row r="306" spans="1:19">
      <c r="A306" s="100" t="s">
        <v>724</v>
      </c>
      <c r="B306" s="100">
        <v>439035073</v>
      </c>
      <c r="C306" s="100" t="s">
        <v>482</v>
      </c>
      <c r="D306" s="100" t="s">
        <v>583</v>
      </c>
      <c r="E306" s="100" t="s">
        <v>40</v>
      </c>
      <c r="F306" s="99" t="s">
        <v>601</v>
      </c>
      <c r="G306" s="100" t="s">
        <v>78</v>
      </c>
      <c r="H306" s="105">
        <v>1</v>
      </c>
      <c r="I306" s="101">
        <v>17393</v>
      </c>
      <c r="J306" s="101">
        <v>0</v>
      </c>
      <c r="K306" s="101">
        <v>2</v>
      </c>
      <c r="L306" s="101">
        <v>14811.5092497488</v>
      </c>
      <c r="M306" s="101">
        <v>0</v>
      </c>
      <c r="N306" s="101">
        <v>0</v>
      </c>
      <c r="O306" s="108">
        <v>-2581.4907502511996</v>
      </c>
      <c r="S306" s="88"/>
    </row>
    <row r="307" spans="1:19">
      <c r="A307" s="100" t="s">
        <v>724</v>
      </c>
      <c r="B307" s="100">
        <v>439035088</v>
      </c>
      <c r="C307" s="100" t="s">
        <v>482</v>
      </c>
      <c r="D307" s="100" t="s">
        <v>583</v>
      </c>
      <c r="E307" s="100" t="s">
        <v>40</v>
      </c>
      <c r="F307" s="99" t="s">
        <v>725</v>
      </c>
      <c r="G307" s="100" t="s">
        <v>93</v>
      </c>
      <c r="H307" s="105">
        <v>3</v>
      </c>
      <c r="I307" s="101">
        <v>11794</v>
      </c>
      <c r="J307" s="101">
        <v>0</v>
      </c>
      <c r="K307" s="101">
        <v>0</v>
      </c>
      <c r="L307" s="101">
        <v>15675</v>
      </c>
      <c r="M307" s="101">
        <v>0</v>
      </c>
      <c r="N307" s="101">
        <v>2</v>
      </c>
      <c r="O307" s="108">
        <v>3881</v>
      </c>
      <c r="S307" s="88"/>
    </row>
    <row r="308" spans="1:19">
      <c r="A308" s="100" t="s">
        <v>724</v>
      </c>
      <c r="B308" s="100">
        <v>439035220</v>
      </c>
      <c r="C308" s="100" t="s">
        <v>482</v>
      </c>
      <c r="D308" s="100" t="s">
        <v>583</v>
      </c>
      <c r="E308" s="100" t="s">
        <v>40</v>
      </c>
      <c r="F308" s="99" t="s">
        <v>604</v>
      </c>
      <c r="G308" s="100" t="s">
        <v>225</v>
      </c>
      <c r="H308" s="105">
        <v>0</v>
      </c>
      <c r="I308" s="101">
        <v>11794</v>
      </c>
      <c r="J308" s="101">
        <v>0</v>
      </c>
      <c r="K308" s="101">
        <v>0</v>
      </c>
      <c r="L308" s="101" t="s">
        <v>532</v>
      </c>
      <c r="M308" s="101">
        <v>0</v>
      </c>
      <c r="N308" s="101">
        <v>2</v>
      </c>
      <c r="O308" s="108" t="s">
        <v>532</v>
      </c>
      <c r="S308" s="88"/>
    </row>
    <row r="309" spans="1:19">
      <c r="A309" s="100" t="s">
        <v>724</v>
      </c>
      <c r="B309" s="100">
        <v>439035243</v>
      </c>
      <c r="C309" s="100" t="s">
        <v>482</v>
      </c>
      <c r="D309" s="100" t="s">
        <v>583</v>
      </c>
      <c r="E309" s="100" t="s">
        <v>40</v>
      </c>
      <c r="F309" s="99" t="s">
        <v>605</v>
      </c>
      <c r="G309" s="100" t="s">
        <v>248</v>
      </c>
      <c r="H309" s="105">
        <v>1</v>
      </c>
      <c r="I309" s="101">
        <v>18975</v>
      </c>
      <c r="J309" s="101">
        <v>0</v>
      </c>
      <c r="K309" s="101">
        <v>1</v>
      </c>
      <c r="L309" s="101">
        <v>18004.222899734039</v>
      </c>
      <c r="M309" s="101">
        <v>0</v>
      </c>
      <c r="N309" s="101">
        <v>0</v>
      </c>
      <c r="O309" s="108">
        <v>-970.77710026596105</v>
      </c>
      <c r="S309" s="88"/>
    </row>
    <row r="310" spans="1:19">
      <c r="A310" s="100" t="s">
        <v>724</v>
      </c>
      <c r="B310" s="100">
        <v>439035244</v>
      </c>
      <c r="C310" s="100" t="s">
        <v>482</v>
      </c>
      <c r="D310" s="100" t="s">
        <v>583</v>
      </c>
      <c r="E310" s="100" t="s">
        <v>40</v>
      </c>
      <c r="F310" s="99" t="s">
        <v>593</v>
      </c>
      <c r="G310" s="100" t="s">
        <v>249</v>
      </c>
      <c r="H310" s="105">
        <v>6</v>
      </c>
      <c r="I310" s="101">
        <v>16306</v>
      </c>
      <c r="J310" s="101">
        <v>1</v>
      </c>
      <c r="K310" s="101">
        <v>2</v>
      </c>
      <c r="L310" s="101">
        <v>15657</v>
      </c>
      <c r="M310" s="101">
        <v>1</v>
      </c>
      <c r="N310" s="101">
        <v>3</v>
      </c>
      <c r="O310" s="108">
        <v>-649</v>
      </c>
      <c r="S310" s="88"/>
    </row>
    <row r="311" spans="1:19">
      <c r="A311" s="100" t="s">
        <v>724</v>
      </c>
      <c r="B311" s="100">
        <v>439035285</v>
      </c>
      <c r="C311" s="100" t="s">
        <v>482</v>
      </c>
      <c r="D311" s="100" t="s">
        <v>583</v>
      </c>
      <c r="E311" s="100" t="s">
        <v>40</v>
      </c>
      <c r="F311" s="99" t="s">
        <v>607</v>
      </c>
      <c r="G311" s="100" t="s">
        <v>290</v>
      </c>
      <c r="H311" s="105">
        <v>1</v>
      </c>
      <c r="I311" s="101">
        <v>15414</v>
      </c>
      <c r="J311" s="101">
        <v>0</v>
      </c>
      <c r="K311" s="101">
        <v>1</v>
      </c>
      <c r="L311" s="101">
        <v>12002</v>
      </c>
      <c r="M311" s="101">
        <v>0</v>
      </c>
      <c r="N311" s="101">
        <v>0</v>
      </c>
      <c r="O311" s="108">
        <v>-3412</v>
      </c>
      <c r="S311" s="88"/>
    </row>
    <row r="312" spans="1:19">
      <c r="A312" s="100" t="s">
        <v>726</v>
      </c>
      <c r="B312" s="100">
        <v>440149009</v>
      </c>
      <c r="C312" s="100" t="s">
        <v>483</v>
      </c>
      <c r="D312" s="100" t="s">
        <v>661</v>
      </c>
      <c r="E312" s="100" t="s">
        <v>154</v>
      </c>
      <c r="F312" s="99" t="s">
        <v>717</v>
      </c>
      <c r="G312" s="100" t="s">
        <v>14</v>
      </c>
      <c r="H312" s="105">
        <v>1</v>
      </c>
      <c r="I312" s="101">
        <v>13107</v>
      </c>
      <c r="J312" s="101">
        <v>0</v>
      </c>
      <c r="K312" s="101">
        <v>1</v>
      </c>
      <c r="L312" s="101">
        <v>13596</v>
      </c>
      <c r="M312" s="101">
        <v>0</v>
      </c>
      <c r="N312" s="101">
        <v>1</v>
      </c>
      <c r="O312" s="108">
        <v>489</v>
      </c>
      <c r="S312" s="88"/>
    </row>
    <row r="313" spans="1:19">
      <c r="A313" s="100" t="s">
        <v>726</v>
      </c>
      <c r="B313" s="100">
        <v>440149079</v>
      </c>
      <c r="C313" s="100" t="s">
        <v>483</v>
      </c>
      <c r="D313" s="100" t="s">
        <v>661</v>
      </c>
      <c r="E313" s="100" t="s">
        <v>154</v>
      </c>
      <c r="F313" s="99" t="s">
        <v>718</v>
      </c>
      <c r="G313" s="100" t="s">
        <v>84</v>
      </c>
      <c r="H313" s="105">
        <v>2</v>
      </c>
      <c r="I313" s="101">
        <v>17388</v>
      </c>
      <c r="J313" s="101">
        <v>3</v>
      </c>
      <c r="K313" s="101">
        <v>3</v>
      </c>
      <c r="L313" s="101">
        <v>11275</v>
      </c>
      <c r="M313" s="101">
        <v>0</v>
      </c>
      <c r="N313" s="101">
        <v>0</v>
      </c>
      <c r="O313" s="108">
        <v>-6113</v>
      </c>
      <c r="S313" s="88"/>
    </row>
    <row r="314" spans="1:19">
      <c r="A314" s="100" t="s">
        <v>726</v>
      </c>
      <c r="B314" s="100">
        <v>440149128</v>
      </c>
      <c r="C314" s="100" t="s">
        <v>483</v>
      </c>
      <c r="D314" s="100" t="s">
        <v>661</v>
      </c>
      <c r="E314" s="100" t="s">
        <v>154</v>
      </c>
      <c r="F314" s="99" t="s">
        <v>660</v>
      </c>
      <c r="G314" s="100" t="s">
        <v>133</v>
      </c>
      <c r="H314" s="105">
        <v>36</v>
      </c>
      <c r="I314" s="101">
        <v>17742</v>
      </c>
      <c r="J314" s="101">
        <v>6</v>
      </c>
      <c r="K314" s="101">
        <v>33</v>
      </c>
      <c r="L314" s="101">
        <v>18689</v>
      </c>
      <c r="M314" s="101">
        <v>5</v>
      </c>
      <c r="N314" s="101">
        <v>33</v>
      </c>
      <c r="O314" s="108">
        <v>947</v>
      </c>
      <c r="S314" s="88"/>
    </row>
    <row r="315" spans="1:19">
      <c r="A315" s="100" t="s">
        <v>726</v>
      </c>
      <c r="B315" s="100">
        <v>440149149</v>
      </c>
      <c r="C315" s="100" t="s">
        <v>483</v>
      </c>
      <c r="D315" s="100" t="s">
        <v>661</v>
      </c>
      <c r="E315" s="100" t="s">
        <v>154</v>
      </c>
      <c r="F315" s="99" t="s">
        <v>661</v>
      </c>
      <c r="G315" s="100" t="s">
        <v>154</v>
      </c>
      <c r="H315" s="105">
        <v>1121</v>
      </c>
      <c r="I315" s="101">
        <v>18462</v>
      </c>
      <c r="J315" s="101">
        <v>279</v>
      </c>
      <c r="K315" s="101">
        <v>848</v>
      </c>
      <c r="L315" s="101">
        <v>19716</v>
      </c>
      <c r="M315" s="101">
        <v>296</v>
      </c>
      <c r="N315" s="101">
        <v>845</v>
      </c>
      <c r="O315" s="108">
        <v>1254</v>
      </c>
      <c r="S315" s="88"/>
    </row>
    <row r="316" spans="1:19">
      <c r="A316" s="100" t="s">
        <v>726</v>
      </c>
      <c r="B316" s="100">
        <v>440149151</v>
      </c>
      <c r="C316" s="102" t="s">
        <v>483</v>
      </c>
      <c r="D316" s="97">
        <v>149</v>
      </c>
      <c r="E316" s="102" t="s">
        <v>154</v>
      </c>
      <c r="F316" s="101">
        <v>151</v>
      </c>
      <c r="G316" s="102" t="s">
        <v>156</v>
      </c>
      <c r="H316" s="105">
        <v>2</v>
      </c>
      <c r="I316" s="101" t="s">
        <v>532</v>
      </c>
      <c r="J316" s="101">
        <v>0</v>
      </c>
      <c r="K316" s="101">
        <v>0</v>
      </c>
      <c r="L316" s="101">
        <v>15945.112823529416</v>
      </c>
      <c r="M316" s="101">
        <v>0</v>
      </c>
      <c r="N316" s="101">
        <v>0</v>
      </c>
      <c r="O316" s="108" t="s">
        <v>532</v>
      </c>
      <c r="S316" s="88"/>
    </row>
    <row r="317" spans="1:19">
      <c r="A317" s="100" t="s">
        <v>726</v>
      </c>
      <c r="B317" s="100">
        <v>440149160</v>
      </c>
      <c r="C317" s="100" t="s">
        <v>483</v>
      </c>
      <c r="D317" s="100" t="s">
        <v>661</v>
      </c>
      <c r="E317" s="100" t="s">
        <v>154</v>
      </c>
      <c r="F317" s="99" t="s">
        <v>588</v>
      </c>
      <c r="G317" s="100" t="s">
        <v>165</v>
      </c>
      <c r="H317" s="105">
        <v>3</v>
      </c>
      <c r="I317" s="101">
        <v>14770</v>
      </c>
      <c r="J317" s="101">
        <v>0</v>
      </c>
      <c r="K317" s="101">
        <v>1</v>
      </c>
      <c r="L317" s="101">
        <v>18570</v>
      </c>
      <c r="M317" s="101">
        <v>1</v>
      </c>
      <c r="N317" s="101">
        <v>3</v>
      </c>
      <c r="O317" s="108">
        <v>3800</v>
      </c>
      <c r="S317" s="88"/>
    </row>
    <row r="318" spans="1:19">
      <c r="A318" s="100" t="s">
        <v>726</v>
      </c>
      <c r="B318" s="100">
        <v>440149181</v>
      </c>
      <c r="C318" s="100" t="s">
        <v>483</v>
      </c>
      <c r="D318" s="100" t="s">
        <v>661</v>
      </c>
      <c r="E318" s="100" t="s">
        <v>154</v>
      </c>
      <c r="F318" s="99" t="s">
        <v>664</v>
      </c>
      <c r="G318" s="100" t="s">
        <v>186</v>
      </c>
      <c r="H318" s="105">
        <v>31</v>
      </c>
      <c r="I318" s="101">
        <v>15188</v>
      </c>
      <c r="J318" s="101">
        <v>3</v>
      </c>
      <c r="K318" s="101">
        <v>23</v>
      </c>
      <c r="L318" s="101">
        <v>15849</v>
      </c>
      <c r="M318" s="101">
        <v>3</v>
      </c>
      <c r="N318" s="101">
        <v>19</v>
      </c>
      <c r="O318" s="108">
        <v>661</v>
      </c>
      <c r="S318" s="88"/>
    </row>
    <row r="319" spans="1:19">
      <c r="A319" s="100" t="s">
        <v>726</v>
      </c>
      <c r="B319" s="100">
        <v>440149211</v>
      </c>
      <c r="C319" s="100" t="s">
        <v>483</v>
      </c>
      <c r="D319" s="100" t="s">
        <v>661</v>
      </c>
      <c r="E319" s="100" t="s">
        <v>154</v>
      </c>
      <c r="F319" s="99" t="s">
        <v>719</v>
      </c>
      <c r="G319" s="100" t="s">
        <v>216</v>
      </c>
      <c r="H319" s="105">
        <v>1</v>
      </c>
      <c r="I319" s="101">
        <v>10851</v>
      </c>
      <c r="J319" s="101">
        <v>0</v>
      </c>
      <c r="K319" s="101">
        <v>0</v>
      </c>
      <c r="L319" s="101">
        <v>11462</v>
      </c>
      <c r="M319" s="101">
        <v>0</v>
      </c>
      <c r="N319" s="101">
        <v>0</v>
      </c>
      <c r="O319" s="108">
        <v>611</v>
      </c>
      <c r="S319" s="88"/>
    </row>
    <row r="320" spans="1:19">
      <c r="A320" s="100" t="s">
        <v>726</v>
      </c>
      <c r="B320" s="100">
        <v>440149745</v>
      </c>
      <c r="C320" s="100" t="s">
        <v>483</v>
      </c>
      <c r="D320" s="100" t="s">
        <v>661</v>
      </c>
      <c r="E320" s="100" t="s">
        <v>154</v>
      </c>
      <c r="F320" s="99" t="s">
        <v>727</v>
      </c>
      <c r="G320" s="100" t="s">
        <v>402</v>
      </c>
      <c r="H320" s="105">
        <v>1</v>
      </c>
      <c r="I320" s="101">
        <v>11037</v>
      </c>
      <c r="J320" s="101">
        <v>0</v>
      </c>
      <c r="K320" s="101">
        <v>0</v>
      </c>
      <c r="L320" s="101">
        <v>11091</v>
      </c>
      <c r="M320" s="101">
        <v>0</v>
      </c>
      <c r="N320" s="101">
        <v>0</v>
      </c>
      <c r="O320" s="108">
        <v>54</v>
      </c>
      <c r="S320" s="88"/>
    </row>
    <row r="321" spans="1:19">
      <c r="A321" s="100" t="s">
        <v>728</v>
      </c>
      <c r="B321" s="100">
        <v>441281005</v>
      </c>
      <c r="C321" s="100" t="s">
        <v>484</v>
      </c>
      <c r="D321" s="100" t="s">
        <v>729</v>
      </c>
      <c r="E321" s="100" t="s">
        <v>286</v>
      </c>
      <c r="F321" s="99" t="s">
        <v>730</v>
      </c>
      <c r="G321" s="100" t="s">
        <v>10</v>
      </c>
      <c r="H321" s="105">
        <v>0</v>
      </c>
      <c r="I321" s="101">
        <v>18842</v>
      </c>
      <c r="J321" s="101">
        <v>0</v>
      </c>
      <c r="K321" s="101">
        <v>1</v>
      </c>
      <c r="L321" s="101" t="s">
        <v>532</v>
      </c>
      <c r="M321" s="101">
        <v>0</v>
      </c>
      <c r="N321" s="101">
        <v>0</v>
      </c>
      <c r="O321" s="108" t="s">
        <v>532</v>
      </c>
      <c r="S321" s="88"/>
    </row>
    <row r="322" spans="1:19">
      <c r="A322" s="100" t="s">
        <v>728</v>
      </c>
      <c r="B322" s="100">
        <v>441281024</v>
      </c>
      <c r="C322" s="100" t="s">
        <v>484</v>
      </c>
      <c r="D322" s="100" t="s">
        <v>729</v>
      </c>
      <c r="E322" s="100" t="s">
        <v>286</v>
      </c>
      <c r="F322" s="99" t="s">
        <v>731</v>
      </c>
      <c r="G322" s="100" t="s">
        <v>29</v>
      </c>
      <c r="H322" s="105">
        <v>0</v>
      </c>
      <c r="I322" s="101">
        <v>13668</v>
      </c>
      <c r="J322" s="101">
        <v>1</v>
      </c>
      <c r="K322" s="101">
        <v>0</v>
      </c>
      <c r="L322" s="101" t="s">
        <v>532</v>
      </c>
      <c r="M322" s="101">
        <v>0</v>
      </c>
      <c r="N322" s="101">
        <v>0</v>
      </c>
      <c r="O322" s="108" t="s">
        <v>532</v>
      </c>
      <c r="S322" s="88"/>
    </row>
    <row r="323" spans="1:19">
      <c r="A323" s="100" t="s">
        <v>728</v>
      </c>
      <c r="B323" s="100">
        <v>441281061</v>
      </c>
      <c r="C323" s="100" t="s">
        <v>484</v>
      </c>
      <c r="D323" s="100" t="s">
        <v>729</v>
      </c>
      <c r="E323" s="100" t="s">
        <v>286</v>
      </c>
      <c r="F323" s="99" t="s">
        <v>732</v>
      </c>
      <c r="G323" s="100" t="s">
        <v>66</v>
      </c>
      <c r="H323" s="105">
        <v>3</v>
      </c>
      <c r="I323" s="101">
        <v>21064</v>
      </c>
      <c r="J323" s="101">
        <v>1</v>
      </c>
      <c r="K323" s="101">
        <v>2</v>
      </c>
      <c r="L323" s="101">
        <v>19770</v>
      </c>
      <c r="M323" s="101">
        <v>0</v>
      </c>
      <c r="N323" s="101">
        <v>1</v>
      </c>
      <c r="O323" s="108">
        <v>-1294</v>
      </c>
      <c r="S323" s="88"/>
    </row>
    <row r="324" spans="1:19">
      <c r="A324" s="100" t="s">
        <v>728</v>
      </c>
      <c r="B324" s="100">
        <v>441281087</v>
      </c>
      <c r="C324" s="100" t="s">
        <v>484</v>
      </c>
      <c r="D324" s="100" t="s">
        <v>729</v>
      </c>
      <c r="E324" s="100" t="s">
        <v>286</v>
      </c>
      <c r="F324" s="99" t="s">
        <v>733</v>
      </c>
      <c r="G324" s="100" t="s">
        <v>92</v>
      </c>
      <c r="H324" s="105">
        <v>4</v>
      </c>
      <c r="I324" s="101">
        <v>14025</v>
      </c>
      <c r="J324" s="101">
        <v>0</v>
      </c>
      <c r="K324" s="101">
        <v>2</v>
      </c>
      <c r="L324" s="101">
        <v>14568</v>
      </c>
      <c r="M324" s="101">
        <v>0</v>
      </c>
      <c r="N324" s="101">
        <v>2</v>
      </c>
      <c r="O324" s="108">
        <v>543</v>
      </c>
      <c r="S324" s="88"/>
    </row>
    <row r="325" spans="1:19">
      <c r="A325" s="100" t="s">
        <v>728</v>
      </c>
      <c r="B325" s="100">
        <v>441281111</v>
      </c>
      <c r="C325" s="100" t="s">
        <v>484</v>
      </c>
      <c r="D325" s="100" t="s">
        <v>729</v>
      </c>
      <c r="E325" s="100" t="s">
        <v>286</v>
      </c>
      <c r="F325" s="99" t="s">
        <v>734</v>
      </c>
      <c r="G325" s="100" t="s">
        <v>116</v>
      </c>
      <c r="H325" s="105">
        <v>0</v>
      </c>
      <c r="I325" s="101">
        <v>17891</v>
      </c>
      <c r="J325" s="101">
        <v>0</v>
      </c>
      <c r="K325" s="101">
        <v>2</v>
      </c>
      <c r="L325" s="101" t="s">
        <v>532</v>
      </c>
      <c r="M325" s="101">
        <v>0</v>
      </c>
      <c r="N325" s="101">
        <v>0</v>
      </c>
      <c r="O325" s="108" t="s">
        <v>532</v>
      </c>
      <c r="S325" s="88"/>
    </row>
    <row r="326" spans="1:19">
      <c r="A326" s="100" t="s">
        <v>728</v>
      </c>
      <c r="B326" s="100">
        <v>441281137</v>
      </c>
      <c r="C326" s="100" t="s">
        <v>484</v>
      </c>
      <c r="D326" s="100" t="s">
        <v>729</v>
      </c>
      <c r="E326" s="100" t="s">
        <v>286</v>
      </c>
      <c r="F326" s="99" t="s">
        <v>735</v>
      </c>
      <c r="G326" s="100" t="s">
        <v>142</v>
      </c>
      <c r="H326" s="105">
        <v>3</v>
      </c>
      <c r="I326" s="101" t="s">
        <v>532</v>
      </c>
      <c r="J326" s="101">
        <v>0</v>
      </c>
      <c r="K326" s="101">
        <v>0</v>
      </c>
      <c r="L326" s="101">
        <v>23422</v>
      </c>
      <c r="M326" s="101">
        <v>3</v>
      </c>
      <c r="N326" s="101">
        <v>7</v>
      </c>
      <c r="O326" s="108" t="s">
        <v>532</v>
      </c>
      <c r="S326" s="88"/>
    </row>
    <row r="327" spans="1:19">
      <c r="A327" s="100" t="s">
        <v>728</v>
      </c>
      <c r="B327" s="100">
        <v>441281161</v>
      </c>
      <c r="C327" s="100" t="s">
        <v>484</v>
      </c>
      <c r="D327" s="100" t="s">
        <v>729</v>
      </c>
      <c r="E327" s="100" t="s">
        <v>286</v>
      </c>
      <c r="F327" s="99" t="s">
        <v>736</v>
      </c>
      <c r="G327" s="100" t="s">
        <v>166</v>
      </c>
      <c r="H327" s="105">
        <v>5</v>
      </c>
      <c r="I327" s="101">
        <v>12565</v>
      </c>
      <c r="J327" s="101">
        <v>0</v>
      </c>
      <c r="K327" s="101">
        <v>0</v>
      </c>
      <c r="L327" s="101">
        <v>12989</v>
      </c>
      <c r="M327" s="101">
        <v>0</v>
      </c>
      <c r="N327" s="101">
        <v>0</v>
      </c>
      <c r="O327" s="108">
        <v>424</v>
      </c>
      <c r="S327" s="88"/>
    </row>
    <row r="328" spans="1:19">
      <c r="A328" s="100" t="s">
        <v>728</v>
      </c>
      <c r="B328" s="100">
        <v>441281191</v>
      </c>
      <c r="C328" s="100" t="s">
        <v>484</v>
      </c>
      <c r="D328" s="100" t="s">
        <v>729</v>
      </c>
      <c r="E328" s="100" t="s">
        <v>286</v>
      </c>
      <c r="F328" s="99" t="s">
        <v>737</v>
      </c>
      <c r="G328" s="100" t="s">
        <v>196</v>
      </c>
      <c r="H328" s="105">
        <v>1</v>
      </c>
      <c r="I328" s="101">
        <v>10664</v>
      </c>
      <c r="J328" s="101">
        <v>0</v>
      </c>
      <c r="K328" s="101">
        <v>0</v>
      </c>
      <c r="L328" s="101">
        <v>18201</v>
      </c>
      <c r="M328" s="101">
        <v>0</v>
      </c>
      <c r="N328" s="101">
        <v>1</v>
      </c>
      <c r="O328" s="108">
        <v>7537</v>
      </c>
      <c r="S328" s="88"/>
    </row>
    <row r="329" spans="1:19">
      <c r="A329" s="100" t="s">
        <v>728</v>
      </c>
      <c r="B329" s="100">
        <v>441281210</v>
      </c>
      <c r="C329" s="100" t="s">
        <v>484</v>
      </c>
      <c r="D329" s="100" t="s">
        <v>729</v>
      </c>
      <c r="E329" s="100" t="s">
        <v>286</v>
      </c>
      <c r="F329" s="99" t="s">
        <v>614</v>
      </c>
      <c r="G329" s="100" t="s">
        <v>215</v>
      </c>
      <c r="H329" s="105">
        <v>1</v>
      </c>
      <c r="I329" s="101">
        <v>16427</v>
      </c>
      <c r="J329" s="101">
        <v>0</v>
      </c>
      <c r="K329" s="101">
        <v>1</v>
      </c>
      <c r="L329" s="101">
        <v>14386.485299769405</v>
      </c>
      <c r="M329" s="101">
        <v>0</v>
      </c>
      <c r="N329" s="101">
        <v>0</v>
      </c>
      <c r="O329" s="108">
        <v>-2040.5147002305948</v>
      </c>
      <c r="S329" s="88"/>
    </row>
    <row r="330" spans="1:19">
      <c r="A330" s="100" t="s">
        <v>728</v>
      </c>
      <c r="B330" s="100">
        <v>441281227</v>
      </c>
      <c r="C330" s="100" t="s">
        <v>484</v>
      </c>
      <c r="D330" s="100" t="s">
        <v>729</v>
      </c>
      <c r="E330" s="100" t="s">
        <v>286</v>
      </c>
      <c r="F330" s="99" t="s">
        <v>738</v>
      </c>
      <c r="G330" s="100" t="s">
        <v>232</v>
      </c>
      <c r="H330" s="105">
        <v>1</v>
      </c>
      <c r="I330" s="101">
        <v>18965</v>
      </c>
      <c r="J330" s="101">
        <v>0</v>
      </c>
      <c r="K330" s="101">
        <v>2</v>
      </c>
      <c r="L330" s="101">
        <v>20039</v>
      </c>
      <c r="M330" s="101">
        <v>0</v>
      </c>
      <c r="N330" s="101">
        <v>2</v>
      </c>
      <c r="O330" s="108">
        <v>1074</v>
      </c>
      <c r="S330" s="88"/>
    </row>
    <row r="331" spans="1:19">
      <c r="A331" s="100" t="s">
        <v>728</v>
      </c>
      <c r="B331" s="100">
        <v>441281281</v>
      </c>
      <c r="C331" s="100" t="s">
        <v>484</v>
      </c>
      <c r="D331" s="100" t="s">
        <v>729</v>
      </c>
      <c r="E331" s="100" t="s">
        <v>286</v>
      </c>
      <c r="F331" s="99" t="s">
        <v>729</v>
      </c>
      <c r="G331" s="100" t="s">
        <v>286</v>
      </c>
      <c r="H331" s="105">
        <v>1502</v>
      </c>
      <c r="I331" s="101">
        <v>17515</v>
      </c>
      <c r="J331" s="101">
        <v>144</v>
      </c>
      <c r="K331" s="101">
        <v>993</v>
      </c>
      <c r="L331" s="101">
        <v>18767</v>
      </c>
      <c r="M331" s="101">
        <v>169</v>
      </c>
      <c r="N331" s="101">
        <v>1026</v>
      </c>
      <c r="O331" s="108">
        <v>1252</v>
      </c>
      <c r="S331" s="88"/>
    </row>
    <row r="332" spans="1:19">
      <c r="A332" s="100" t="s">
        <v>728</v>
      </c>
      <c r="B332" s="100">
        <v>441281325</v>
      </c>
      <c r="C332" s="100" t="s">
        <v>484</v>
      </c>
      <c r="D332" s="100" t="s">
        <v>729</v>
      </c>
      <c r="E332" s="100" t="s">
        <v>286</v>
      </c>
      <c r="F332" s="99" t="s">
        <v>739</v>
      </c>
      <c r="G332" s="100" t="s">
        <v>330</v>
      </c>
      <c r="H332" s="105">
        <v>0</v>
      </c>
      <c r="I332" s="101">
        <v>18335</v>
      </c>
      <c r="J332" s="101">
        <v>0</v>
      </c>
      <c r="K332" s="101">
        <v>2</v>
      </c>
      <c r="L332" s="101" t="s">
        <v>532</v>
      </c>
      <c r="M332" s="101">
        <v>0</v>
      </c>
      <c r="N332" s="101">
        <v>0</v>
      </c>
      <c r="O332" s="108" t="s">
        <v>532</v>
      </c>
      <c r="S332" s="88"/>
    </row>
    <row r="333" spans="1:19">
      <c r="A333" s="100" t="s">
        <v>728</v>
      </c>
      <c r="B333" s="100">
        <v>441281332</v>
      </c>
      <c r="C333" s="100" t="s">
        <v>484</v>
      </c>
      <c r="D333" s="100" t="s">
        <v>729</v>
      </c>
      <c r="E333" s="100" t="s">
        <v>286</v>
      </c>
      <c r="F333" s="99" t="s">
        <v>740</v>
      </c>
      <c r="G333" s="100" t="s">
        <v>337</v>
      </c>
      <c r="H333" s="105">
        <v>0</v>
      </c>
      <c r="I333" s="101">
        <v>18201</v>
      </c>
      <c r="J333" s="101">
        <v>0</v>
      </c>
      <c r="K333" s="101">
        <v>1</v>
      </c>
      <c r="L333" s="101" t="s">
        <v>532</v>
      </c>
      <c r="M333" s="101">
        <v>0</v>
      </c>
      <c r="N333" s="101">
        <v>1</v>
      </c>
      <c r="O333" s="108" t="s">
        <v>532</v>
      </c>
      <c r="S333" s="88"/>
    </row>
    <row r="334" spans="1:19">
      <c r="A334" s="100" t="s">
        <v>728</v>
      </c>
      <c r="B334" s="100">
        <v>441281672</v>
      </c>
      <c r="C334" s="100" t="s">
        <v>484</v>
      </c>
      <c r="D334" s="100" t="s">
        <v>729</v>
      </c>
      <c r="E334" s="100" t="s">
        <v>286</v>
      </c>
      <c r="F334" s="99" t="s">
        <v>741</v>
      </c>
      <c r="G334" s="100" t="s">
        <v>380</v>
      </c>
      <c r="H334" s="105">
        <v>0</v>
      </c>
      <c r="I334" s="101">
        <v>19349</v>
      </c>
      <c r="J334" s="101">
        <v>0</v>
      </c>
      <c r="K334" s="101">
        <v>5</v>
      </c>
      <c r="L334" s="101" t="s">
        <v>532</v>
      </c>
      <c r="M334" s="101">
        <v>0</v>
      </c>
      <c r="N334" s="101">
        <v>0</v>
      </c>
      <c r="O334" s="108" t="s">
        <v>532</v>
      </c>
      <c r="S334" s="88"/>
    </row>
    <row r="335" spans="1:19">
      <c r="A335" s="100" t="s">
        <v>728</v>
      </c>
      <c r="B335" s="100">
        <v>441281680</v>
      </c>
      <c r="C335" s="100" t="s">
        <v>484</v>
      </c>
      <c r="D335" s="100" t="s">
        <v>729</v>
      </c>
      <c r="E335" s="100" t="s">
        <v>286</v>
      </c>
      <c r="F335" s="99" t="s">
        <v>742</v>
      </c>
      <c r="G335" s="100" t="s">
        <v>384</v>
      </c>
      <c r="H335" s="105">
        <v>4</v>
      </c>
      <c r="I335" s="101">
        <v>15445</v>
      </c>
      <c r="J335" s="101">
        <v>0</v>
      </c>
      <c r="K335" s="101">
        <v>6</v>
      </c>
      <c r="L335" s="101">
        <v>13725</v>
      </c>
      <c r="M335" s="101">
        <v>1</v>
      </c>
      <c r="N335" s="101">
        <v>2</v>
      </c>
      <c r="O335" s="108">
        <v>-1720</v>
      </c>
      <c r="S335" s="88"/>
    </row>
    <row r="336" spans="1:19">
      <c r="A336" s="100" t="s">
        <v>743</v>
      </c>
      <c r="B336" s="100">
        <v>444035016</v>
      </c>
      <c r="C336" s="100" t="s">
        <v>485</v>
      </c>
      <c r="D336" s="100" t="s">
        <v>583</v>
      </c>
      <c r="E336" s="100" t="s">
        <v>40</v>
      </c>
      <c r="F336" s="99" t="s">
        <v>655</v>
      </c>
      <c r="G336" s="100" t="s">
        <v>21</v>
      </c>
      <c r="H336" s="105">
        <v>1</v>
      </c>
      <c r="I336" s="101">
        <v>20196</v>
      </c>
      <c r="J336" s="101">
        <v>0</v>
      </c>
      <c r="K336" s="101">
        <v>1</v>
      </c>
      <c r="L336" s="101">
        <v>13239</v>
      </c>
      <c r="M336" s="101">
        <v>0</v>
      </c>
      <c r="N336" s="101">
        <v>1</v>
      </c>
      <c r="O336" s="108">
        <v>-6957</v>
      </c>
      <c r="S336" s="88"/>
    </row>
    <row r="337" spans="1:19">
      <c r="A337" s="100" t="s">
        <v>743</v>
      </c>
      <c r="B337" s="100">
        <v>444035035</v>
      </c>
      <c r="C337" s="100" t="s">
        <v>485</v>
      </c>
      <c r="D337" s="100" t="s">
        <v>583</v>
      </c>
      <c r="E337" s="100" t="s">
        <v>40</v>
      </c>
      <c r="F337" s="99" t="s">
        <v>583</v>
      </c>
      <c r="G337" s="100" t="s">
        <v>40</v>
      </c>
      <c r="H337" s="105">
        <v>729</v>
      </c>
      <c r="I337" s="101">
        <v>18396</v>
      </c>
      <c r="J337" s="101">
        <v>73</v>
      </c>
      <c r="K337" s="101">
        <v>551</v>
      </c>
      <c r="L337" s="101">
        <v>19837</v>
      </c>
      <c r="M337" s="101">
        <v>74</v>
      </c>
      <c r="N337" s="101">
        <v>534</v>
      </c>
      <c r="O337" s="108">
        <v>1441</v>
      </c>
      <c r="S337" s="88"/>
    </row>
    <row r="338" spans="1:19">
      <c r="A338" s="100" t="s">
        <v>743</v>
      </c>
      <c r="B338" s="100">
        <v>444035040</v>
      </c>
      <c r="C338" s="100" t="s">
        <v>485</v>
      </c>
      <c r="D338" s="100" t="s">
        <v>583</v>
      </c>
      <c r="E338" s="100" t="s">
        <v>40</v>
      </c>
      <c r="F338" s="99" t="s">
        <v>639</v>
      </c>
      <c r="G338" s="100" t="s">
        <v>45</v>
      </c>
      <c r="H338" s="105">
        <v>2</v>
      </c>
      <c r="I338" s="101">
        <v>15517</v>
      </c>
      <c r="J338" s="101">
        <v>0</v>
      </c>
      <c r="K338" s="101">
        <v>1</v>
      </c>
      <c r="L338" s="101">
        <v>15861</v>
      </c>
      <c r="M338" s="101">
        <v>0</v>
      </c>
      <c r="N338" s="101">
        <v>1</v>
      </c>
      <c r="O338" s="108">
        <v>344</v>
      </c>
      <c r="S338" s="88"/>
    </row>
    <row r="339" spans="1:19">
      <c r="A339" s="100" t="s">
        <v>743</v>
      </c>
      <c r="B339" s="100">
        <v>444035044</v>
      </c>
      <c r="C339" s="100" t="s">
        <v>485</v>
      </c>
      <c r="D339" s="100" t="s">
        <v>583</v>
      </c>
      <c r="E339" s="100" t="s">
        <v>40</v>
      </c>
      <c r="F339" s="99" t="s">
        <v>584</v>
      </c>
      <c r="G339" s="100" t="s">
        <v>49</v>
      </c>
      <c r="H339" s="105">
        <v>9</v>
      </c>
      <c r="I339" s="101">
        <v>18457</v>
      </c>
      <c r="J339" s="101">
        <v>0</v>
      </c>
      <c r="K339" s="101">
        <v>8</v>
      </c>
      <c r="L339" s="101">
        <v>14413</v>
      </c>
      <c r="M339" s="101">
        <v>0</v>
      </c>
      <c r="N339" s="101">
        <v>3</v>
      </c>
      <c r="O339" s="108">
        <v>-4044</v>
      </c>
      <c r="S339" s="88"/>
    </row>
    <row r="340" spans="1:19">
      <c r="A340" s="100" t="s">
        <v>743</v>
      </c>
      <c r="B340" s="100">
        <v>444035046</v>
      </c>
      <c r="C340" s="100" t="s">
        <v>485</v>
      </c>
      <c r="D340" s="100" t="s">
        <v>583</v>
      </c>
      <c r="E340" s="100" t="s">
        <v>40</v>
      </c>
      <c r="F340" s="99" t="s">
        <v>599</v>
      </c>
      <c r="G340" s="100" t="s">
        <v>51</v>
      </c>
      <c r="H340" s="105">
        <v>1</v>
      </c>
      <c r="I340" s="101" t="s">
        <v>532</v>
      </c>
      <c r="J340" s="101">
        <v>0</v>
      </c>
      <c r="K340" s="101">
        <v>0</v>
      </c>
      <c r="L340" s="101">
        <v>18014</v>
      </c>
      <c r="M340" s="101">
        <v>0</v>
      </c>
      <c r="N340" s="101">
        <v>2</v>
      </c>
      <c r="O340" s="108" t="s">
        <v>532</v>
      </c>
      <c r="S340" s="88"/>
    </row>
    <row r="341" spans="1:19">
      <c r="A341" s="100" t="s">
        <v>743</v>
      </c>
      <c r="B341" s="100">
        <v>444035057</v>
      </c>
      <c r="C341" s="100" t="s">
        <v>485</v>
      </c>
      <c r="D341" s="100" t="s">
        <v>583</v>
      </c>
      <c r="E341" s="100" t="s">
        <v>40</v>
      </c>
      <c r="F341" s="99" t="s">
        <v>585</v>
      </c>
      <c r="G341" s="100" t="s">
        <v>62</v>
      </c>
      <c r="H341" s="105">
        <v>2</v>
      </c>
      <c r="I341" s="101" t="s">
        <v>532</v>
      </c>
      <c r="J341" s="101">
        <v>0</v>
      </c>
      <c r="K341" s="101">
        <v>0</v>
      </c>
      <c r="L341" s="101">
        <v>22168.796604329207</v>
      </c>
      <c r="M341" s="101">
        <v>0</v>
      </c>
      <c r="N341" s="101">
        <v>0</v>
      </c>
      <c r="O341" s="108" t="s">
        <v>532</v>
      </c>
      <c r="S341" s="88"/>
    </row>
    <row r="342" spans="1:19">
      <c r="A342" s="100" t="s">
        <v>743</v>
      </c>
      <c r="B342" s="100">
        <v>444035073</v>
      </c>
      <c r="C342" s="100" t="s">
        <v>485</v>
      </c>
      <c r="D342" s="100" t="s">
        <v>583</v>
      </c>
      <c r="E342" s="100" t="s">
        <v>40</v>
      </c>
      <c r="F342" s="99" t="s">
        <v>601</v>
      </c>
      <c r="G342" s="100" t="s">
        <v>78</v>
      </c>
      <c r="H342" s="105">
        <v>0</v>
      </c>
      <c r="I342" s="101">
        <v>15310</v>
      </c>
      <c r="J342" s="101">
        <v>0</v>
      </c>
      <c r="K342" s="101">
        <v>1</v>
      </c>
      <c r="L342" s="101" t="s">
        <v>532</v>
      </c>
      <c r="M342" s="101">
        <v>0</v>
      </c>
      <c r="N342" s="101">
        <v>0</v>
      </c>
      <c r="O342" s="108" t="s">
        <v>532</v>
      </c>
      <c r="S342" s="88"/>
    </row>
    <row r="343" spans="1:19">
      <c r="A343" s="100" t="s">
        <v>743</v>
      </c>
      <c r="B343" s="100">
        <v>444035100</v>
      </c>
      <c r="C343" s="100" t="s">
        <v>485</v>
      </c>
      <c r="D343" s="100" t="s">
        <v>583</v>
      </c>
      <c r="E343" s="100" t="s">
        <v>40</v>
      </c>
      <c r="F343" s="99" t="s">
        <v>640</v>
      </c>
      <c r="G343" s="100" t="s">
        <v>105</v>
      </c>
      <c r="H343" s="105">
        <v>1</v>
      </c>
      <c r="I343" s="101">
        <v>21152</v>
      </c>
      <c r="J343" s="101">
        <v>0</v>
      </c>
      <c r="K343" s="101">
        <v>1</v>
      </c>
      <c r="L343" s="101">
        <v>22241</v>
      </c>
      <c r="M343" s="101">
        <v>0</v>
      </c>
      <c r="N343" s="101">
        <v>1</v>
      </c>
      <c r="O343" s="108">
        <v>1089</v>
      </c>
      <c r="S343" s="88"/>
    </row>
    <row r="344" spans="1:19">
      <c r="A344" s="100" t="s">
        <v>743</v>
      </c>
      <c r="B344" s="100">
        <v>444035101</v>
      </c>
      <c r="C344" s="102" t="s">
        <v>485</v>
      </c>
      <c r="D344" s="97">
        <v>35</v>
      </c>
      <c r="E344" s="102" t="s">
        <v>40</v>
      </c>
      <c r="F344" s="101">
        <v>101</v>
      </c>
      <c r="G344" s="102" t="s">
        <v>106</v>
      </c>
      <c r="H344" s="105">
        <v>1</v>
      </c>
      <c r="I344" s="101" t="s">
        <v>532</v>
      </c>
      <c r="J344" s="101">
        <v>0</v>
      </c>
      <c r="K344" s="101">
        <v>0</v>
      </c>
      <c r="L344" s="101">
        <v>13736.514107150075</v>
      </c>
      <c r="M344" s="101">
        <v>0</v>
      </c>
      <c r="N344" s="101">
        <v>0</v>
      </c>
      <c r="O344" s="108" t="s">
        <v>532</v>
      </c>
      <c r="S344" s="88"/>
    </row>
    <row r="345" spans="1:19">
      <c r="A345" s="100" t="s">
        <v>743</v>
      </c>
      <c r="B345" s="100">
        <v>444035133</v>
      </c>
      <c r="C345" s="100" t="s">
        <v>485</v>
      </c>
      <c r="D345" s="100" t="s">
        <v>583</v>
      </c>
      <c r="E345" s="100" t="s">
        <v>40</v>
      </c>
      <c r="F345" s="99" t="s">
        <v>637</v>
      </c>
      <c r="G345" s="100" t="s">
        <v>138</v>
      </c>
      <c r="H345" s="105">
        <v>0</v>
      </c>
      <c r="I345" s="101">
        <v>11379</v>
      </c>
      <c r="J345" s="101">
        <v>0</v>
      </c>
      <c r="K345" s="101">
        <v>0</v>
      </c>
      <c r="L345" s="101" t="s">
        <v>532</v>
      </c>
      <c r="M345" s="101">
        <v>0</v>
      </c>
      <c r="N345" s="101">
        <v>0</v>
      </c>
      <c r="O345" s="108" t="s">
        <v>532</v>
      </c>
      <c r="S345" s="88"/>
    </row>
    <row r="346" spans="1:19">
      <c r="A346" s="100" t="s">
        <v>743</v>
      </c>
      <c r="B346" s="100">
        <v>444035163</v>
      </c>
      <c r="C346" s="100" t="s">
        <v>485</v>
      </c>
      <c r="D346" s="100" t="s">
        <v>583</v>
      </c>
      <c r="E346" s="100" t="s">
        <v>40</v>
      </c>
      <c r="F346" s="99" t="s">
        <v>589</v>
      </c>
      <c r="G346" s="100" t="s">
        <v>168</v>
      </c>
      <c r="H346" s="105">
        <v>1</v>
      </c>
      <c r="I346" s="101" t="s">
        <v>532</v>
      </c>
      <c r="J346" s="101">
        <v>0</v>
      </c>
      <c r="K346" s="101">
        <v>0</v>
      </c>
      <c r="L346" s="101">
        <v>13846</v>
      </c>
      <c r="M346" s="101">
        <v>0</v>
      </c>
      <c r="N346" s="101">
        <v>0</v>
      </c>
      <c r="O346" s="108" t="s">
        <v>532</v>
      </c>
      <c r="S346" s="88"/>
    </row>
    <row r="347" spans="1:19">
      <c r="A347" s="100" t="s">
        <v>743</v>
      </c>
      <c r="B347" s="100">
        <v>444035171</v>
      </c>
      <c r="C347" s="100" t="s">
        <v>485</v>
      </c>
      <c r="D347" s="100" t="s">
        <v>583</v>
      </c>
      <c r="E347" s="100" t="s">
        <v>40</v>
      </c>
      <c r="F347" s="99" t="s">
        <v>744</v>
      </c>
      <c r="G347" s="100" t="s">
        <v>176</v>
      </c>
      <c r="H347" s="105">
        <v>1</v>
      </c>
      <c r="I347" s="101" t="s">
        <v>532</v>
      </c>
      <c r="J347" s="101">
        <v>0</v>
      </c>
      <c r="K347" s="101">
        <v>0</v>
      </c>
      <c r="L347" s="101">
        <v>14162.475853171269</v>
      </c>
      <c r="M347" s="101">
        <v>0</v>
      </c>
      <c r="N347" s="101">
        <v>0</v>
      </c>
      <c r="O347" s="108" t="s">
        <v>532</v>
      </c>
      <c r="S347" s="88"/>
    </row>
    <row r="348" spans="1:19">
      <c r="A348" s="100" t="s">
        <v>743</v>
      </c>
      <c r="B348" s="100">
        <v>444035189</v>
      </c>
      <c r="C348" s="100" t="s">
        <v>485</v>
      </c>
      <c r="D348" s="100" t="s">
        <v>583</v>
      </c>
      <c r="E348" s="100" t="s">
        <v>40</v>
      </c>
      <c r="F348" s="99" t="s">
        <v>602</v>
      </c>
      <c r="G348" s="100" t="s">
        <v>194</v>
      </c>
      <c r="H348" s="105">
        <v>3</v>
      </c>
      <c r="I348" s="101">
        <v>18295</v>
      </c>
      <c r="J348" s="101">
        <v>0</v>
      </c>
      <c r="K348" s="101">
        <v>2</v>
      </c>
      <c r="L348" s="101">
        <v>17807</v>
      </c>
      <c r="M348" s="101">
        <v>0</v>
      </c>
      <c r="N348" s="101">
        <v>2</v>
      </c>
      <c r="O348" s="108">
        <v>-488</v>
      </c>
      <c r="S348" s="88"/>
    </row>
    <row r="349" spans="1:19">
      <c r="A349" s="100" t="s">
        <v>743</v>
      </c>
      <c r="B349" s="100">
        <v>444035220</v>
      </c>
      <c r="C349" s="100" t="s">
        <v>485</v>
      </c>
      <c r="D349" s="100" t="s">
        <v>583</v>
      </c>
      <c r="E349" s="100" t="s">
        <v>40</v>
      </c>
      <c r="F349" s="99" t="s">
        <v>604</v>
      </c>
      <c r="G349" s="100" t="s">
        <v>225</v>
      </c>
      <c r="H349" s="105">
        <v>1</v>
      </c>
      <c r="I349" s="101">
        <v>11794</v>
      </c>
      <c r="J349" s="101">
        <v>0</v>
      </c>
      <c r="K349" s="101">
        <v>0</v>
      </c>
      <c r="L349" s="101">
        <v>12210</v>
      </c>
      <c r="M349" s="101">
        <v>0</v>
      </c>
      <c r="N349" s="101">
        <v>0</v>
      </c>
      <c r="O349" s="108">
        <v>416</v>
      </c>
      <c r="S349" s="88"/>
    </row>
    <row r="350" spans="1:19">
      <c r="A350" s="100" t="s">
        <v>743</v>
      </c>
      <c r="B350" s="100">
        <v>444035243</v>
      </c>
      <c r="C350" s="100" t="s">
        <v>485</v>
      </c>
      <c r="D350" s="100" t="s">
        <v>583</v>
      </c>
      <c r="E350" s="100" t="s">
        <v>40</v>
      </c>
      <c r="F350" s="99" t="s">
        <v>605</v>
      </c>
      <c r="G350" s="100" t="s">
        <v>248</v>
      </c>
      <c r="H350" s="105">
        <v>2</v>
      </c>
      <c r="I350" s="101">
        <v>20854</v>
      </c>
      <c r="J350" s="101">
        <v>2</v>
      </c>
      <c r="K350" s="101">
        <v>4</v>
      </c>
      <c r="L350" s="101">
        <v>20637</v>
      </c>
      <c r="M350" s="101">
        <v>0</v>
      </c>
      <c r="N350" s="101">
        <v>2</v>
      </c>
      <c r="O350" s="108">
        <v>-217</v>
      </c>
      <c r="S350" s="88"/>
    </row>
    <row r="351" spans="1:19">
      <c r="A351" s="100" t="s">
        <v>743</v>
      </c>
      <c r="B351" s="100">
        <v>444035244</v>
      </c>
      <c r="C351" s="100" t="s">
        <v>485</v>
      </c>
      <c r="D351" s="100" t="s">
        <v>583</v>
      </c>
      <c r="E351" s="100" t="s">
        <v>40</v>
      </c>
      <c r="F351" s="99" t="s">
        <v>593</v>
      </c>
      <c r="G351" s="100" t="s">
        <v>249</v>
      </c>
      <c r="H351" s="105">
        <v>8</v>
      </c>
      <c r="I351" s="101">
        <v>18693</v>
      </c>
      <c r="J351" s="101">
        <v>2</v>
      </c>
      <c r="K351" s="101">
        <v>8</v>
      </c>
      <c r="L351" s="101">
        <v>18965</v>
      </c>
      <c r="M351" s="101">
        <v>2</v>
      </c>
      <c r="N351" s="101">
        <v>8</v>
      </c>
      <c r="O351" s="108">
        <v>272</v>
      </c>
      <c r="S351" s="88"/>
    </row>
    <row r="352" spans="1:19">
      <c r="A352" s="100" t="s">
        <v>743</v>
      </c>
      <c r="B352" s="100">
        <v>444035285</v>
      </c>
      <c r="C352" s="100" t="s">
        <v>485</v>
      </c>
      <c r="D352" s="100" t="s">
        <v>583</v>
      </c>
      <c r="E352" s="100" t="s">
        <v>40</v>
      </c>
      <c r="F352" s="99" t="s">
        <v>607</v>
      </c>
      <c r="G352" s="100" t="s">
        <v>290</v>
      </c>
      <c r="H352" s="105">
        <v>2</v>
      </c>
      <c r="I352" s="101">
        <v>11765</v>
      </c>
      <c r="J352" s="101">
        <v>0</v>
      </c>
      <c r="K352" s="101">
        <v>0</v>
      </c>
      <c r="L352" s="101">
        <v>12002</v>
      </c>
      <c r="M352" s="101">
        <v>0</v>
      </c>
      <c r="N352" s="101">
        <v>0</v>
      </c>
      <c r="O352" s="108">
        <v>237</v>
      </c>
      <c r="S352" s="88"/>
    </row>
    <row r="353" spans="1:19">
      <c r="A353" s="100" t="s">
        <v>743</v>
      </c>
      <c r="B353" s="100">
        <v>444035293</v>
      </c>
      <c r="C353" s="100" t="s">
        <v>485</v>
      </c>
      <c r="D353" s="100" t="s">
        <v>583</v>
      </c>
      <c r="E353" s="100" t="s">
        <v>40</v>
      </c>
      <c r="F353" s="99" t="s">
        <v>608</v>
      </c>
      <c r="G353" s="100" t="s">
        <v>298</v>
      </c>
      <c r="H353" s="105">
        <v>1</v>
      </c>
      <c r="I353" s="101" t="s">
        <v>532</v>
      </c>
      <c r="J353" s="101">
        <v>0</v>
      </c>
      <c r="K353" s="101">
        <v>0</v>
      </c>
      <c r="L353" s="101">
        <v>12210</v>
      </c>
      <c r="M353" s="101">
        <v>0</v>
      </c>
      <c r="N353" s="101">
        <v>0</v>
      </c>
      <c r="O353" s="108" t="s">
        <v>532</v>
      </c>
      <c r="S353" s="88"/>
    </row>
    <row r="354" spans="1:19">
      <c r="A354" s="100" t="s">
        <v>743</v>
      </c>
      <c r="B354" s="100">
        <v>444035336</v>
      </c>
      <c r="C354" s="100" t="s">
        <v>485</v>
      </c>
      <c r="D354" s="100" t="s">
        <v>583</v>
      </c>
      <c r="E354" s="100" t="s">
        <v>40</v>
      </c>
      <c r="F354" s="99" t="s">
        <v>677</v>
      </c>
      <c r="G354" s="100" t="s">
        <v>341</v>
      </c>
      <c r="H354" s="105">
        <v>3</v>
      </c>
      <c r="I354" s="101">
        <v>13434</v>
      </c>
      <c r="J354" s="101">
        <v>0</v>
      </c>
      <c r="K354" s="101">
        <v>0</v>
      </c>
      <c r="L354" s="101">
        <v>13846</v>
      </c>
      <c r="M354" s="101">
        <v>0</v>
      </c>
      <c r="N354" s="101">
        <v>0</v>
      </c>
      <c r="O354" s="108">
        <v>412</v>
      </c>
      <c r="S354" s="88"/>
    </row>
    <row r="355" spans="1:19">
      <c r="A355" s="100" t="s">
        <v>745</v>
      </c>
      <c r="B355" s="100">
        <v>445348017</v>
      </c>
      <c r="C355" s="100" t="s">
        <v>486</v>
      </c>
      <c r="D355" s="100" t="s">
        <v>650</v>
      </c>
      <c r="E355" s="100" t="s">
        <v>353</v>
      </c>
      <c r="F355" s="99" t="s">
        <v>746</v>
      </c>
      <c r="G355" s="100" t="s">
        <v>22</v>
      </c>
      <c r="H355" s="105">
        <v>5</v>
      </c>
      <c r="I355" s="101">
        <v>16968</v>
      </c>
      <c r="J355" s="101">
        <v>3</v>
      </c>
      <c r="K355" s="101">
        <v>4</v>
      </c>
      <c r="L355" s="101">
        <v>15577</v>
      </c>
      <c r="M355" s="101">
        <v>1</v>
      </c>
      <c r="N355" s="101">
        <v>1</v>
      </c>
      <c r="O355" s="108">
        <v>-1391</v>
      </c>
      <c r="S355" s="88"/>
    </row>
    <row r="356" spans="1:19">
      <c r="A356" s="100" t="s">
        <v>745</v>
      </c>
      <c r="B356" s="100">
        <v>445348097</v>
      </c>
      <c r="C356" s="100" t="s">
        <v>486</v>
      </c>
      <c r="D356" s="100" t="s">
        <v>650</v>
      </c>
      <c r="E356" s="100" t="s">
        <v>353</v>
      </c>
      <c r="F356" s="99" t="s">
        <v>659</v>
      </c>
      <c r="G356" s="100" t="s">
        <v>102</v>
      </c>
      <c r="H356" s="105">
        <v>0</v>
      </c>
      <c r="I356" s="101">
        <v>20101</v>
      </c>
      <c r="J356" s="101">
        <v>1</v>
      </c>
      <c r="K356" s="101">
        <v>2</v>
      </c>
      <c r="L356" s="101" t="s">
        <v>532</v>
      </c>
      <c r="M356" s="101">
        <v>0</v>
      </c>
      <c r="N356" s="101">
        <v>0</v>
      </c>
      <c r="O356" s="108" t="s">
        <v>532</v>
      </c>
      <c r="S356" s="88"/>
    </row>
    <row r="357" spans="1:19">
      <c r="A357" s="100" t="s">
        <v>745</v>
      </c>
      <c r="B357" s="100">
        <v>445348110</v>
      </c>
      <c r="C357" s="100" t="s">
        <v>486</v>
      </c>
      <c r="D357" s="100" t="s">
        <v>650</v>
      </c>
      <c r="E357" s="100" t="s">
        <v>353</v>
      </c>
      <c r="F357" s="99" t="s">
        <v>688</v>
      </c>
      <c r="G357" s="100" t="s">
        <v>115</v>
      </c>
      <c r="H357" s="105">
        <v>6</v>
      </c>
      <c r="I357" s="101">
        <v>13112</v>
      </c>
      <c r="J357" s="101">
        <v>0</v>
      </c>
      <c r="K357" s="101">
        <v>1</v>
      </c>
      <c r="L357" s="101">
        <v>13639</v>
      </c>
      <c r="M357" s="101">
        <v>0</v>
      </c>
      <c r="N357" s="101">
        <v>2</v>
      </c>
      <c r="O357" s="108">
        <v>527</v>
      </c>
      <c r="S357" s="88"/>
    </row>
    <row r="358" spans="1:19">
      <c r="A358" s="100" t="s">
        <v>745</v>
      </c>
      <c r="B358" s="100">
        <v>445348141</v>
      </c>
      <c r="C358" s="102" t="s">
        <v>486</v>
      </c>
      <c r="D358" s="97">
        <v>348</v>
      </c>
      <c r="E358" s="102" t="s">
        <v>353</v>
      </c>
      <c r="F358" s="101">
        <v>141</v>
      </c>
      <c r="G358" s="102" t="s">
        <v>146</v>
      </c>
      <c r="H358" s="105">
        <v>1</v>
      </c>
      <c r="I358" s="101" t="s">
        <v>532</v>
      </c>
      <c r="J358" s="101">
        <v>0</v>
      </c>
      <c r="K358" s="101">
        <v>0</v>
      </c>
      <c r="L358" s="101">
        <v>15471.961817481362</v>
      </c>
      <c r="M358" s="101">
        <v>0</v>
      </c>
      <c r="N358" s="101">
        <v>0</v>
      </c>
      <c r="O358" s="108" t="s">
        <v>532</v>
      </c>
      <c r="S358" s="88"/>
    </row>
    <row r="359" spans="1:19">
      <c r="A359" s="100" t="s">
        <v>745</v>
      </c>
      <c r="B359" s="100">
        <v>445348151</v>
      </c>
      <c r="C359" s="100" t="s">
        <v>486</v>
      </c>
      <c r="D359" s="100" t="s">
        <v>650</v>
      </c>
      <c r="E359" s="100" t="s">
        <v>353</v>
      </c>
      <c r="F359" s="99" t="s">
        <v>747</v>
      </c>
      <c r="G359" s="100" t="s">
        <v>156</v>
      </c>
      <c r="H359" s="105">
        <v>27</v>
      </c>
      <c r="I359" s="101">
        <v>16158</v>
      </c>
      <c r="J359" s="101">
        <v>5</v>
      </c>
      <c r="K359" s="101">
        <v>13</v>
      </c>
      <c r="L359" s="101">
        <v>15526</v>
      </c>
      <c r="M359" s="101">
        <v>4</v>
      </c>
      <c r="N359" s="101">
        <v>12</v>
      </c>
      <c r="O359" s="108">
        <v>-632</v>
      </c>
      <c r="S359" s="88"/>
    </row>
    <row r="360" spans="1:19">
      <c r="A360" s="100" t="s">
        <v>745</v>
      </c>
      <c r="B360" s="100">
        <v>445348153</v>
      </c>
      <c r="C360" s="100" t="s">
        <v>486</v>
      </c>
      <c r="D360" s="100" t="s">
        <v>650</v>
      </c>
      <c r="E360" s="100" t="s">
        <v>353</v>
      </c>
      <c r="F360" s="99" t="s">
        <v>587</v>
      </c>
      <c r="G360" s="100" t="s">
        <v>158</v>
      </c>
      <c r="H360" s="105">
        <v>6</v>
      </c>
      <c r="I360" s="101">
        <v>16322</v>
      </c>
      <c r="J360" s="101">
        <v>0</v>
      </c>
      <c r="K360" s="101">
        <v>2</v>
      </c>
      <c r="L360" s="101">
        <v>14532</v>
      </c>
      <c r="M360" s="101">
        <v>1</v>
      </c>
      <c r="N360" s="101">
        <v>1</v>
      </c>
      <c r="O360" s="108">
        <v>-1790</v>
      </c>
      <c r="S360" s="88"/>
    </row>
    <row r="361" spans="1:19">
      <c r="A361" s="100" t="s">
        <v>745</v>
      </c>
      <c r="B361" s="100">
        <v>445348170</v>
      </c>
      <c r="C361" s="100" t="s">
        <v>486</v>
      </c>
      <c r="D361" s="100" t="s">
        <v>650</v>
      </c>
      <c r="E361" s="100" t="s">
        <v>353</v>
      </c>
      <c r="F361" s="99" t="s">
        <v>644</v>
      </c>
      <c r="G361" s="100" t="s">
        <v>175</v>
      </c>
      <c r="H361" s="105">
        <v>0</v>
      </c>
      <c r="I361" s="101">
        <v>10664</v>
      </c>
      <c r="J361" s="101">
        <v>0</v>
      </c>
      <c r="K361" s="101">
        <v>0</v>
      </c>
      <c r="L361" s="101" t="s">
        <v>532</v>
      </c>
      <c r="M361" s="101">
        <v>0</v>
      </c>
      <c r="N361" s="101">
        <v>0</v>
      </c>
      <c r="O361" s="108" t="s">
        <v>532</v>
      </c>
      <c r="S361" s="88"/>
    </row>
    <row r="362" spans="1:19">
      <c r="A362" s="100" t="s">
        <v>745</v>
      </c>
      <c r="B362" s="100">
        <v>445348186</v>
      </c>
      <c r="C362" s="100" t="s">
        <v>486</v>
      </c>
      <c r="D362" s="100" t="s">
        <v>650</v>
      </c>
      <c r="E362" s="100" t="s">
        <v>353</v>
      </c>
      <c r="F362" s="99" t="s">
        <v>693</v>
      </c>
      <c r="G362" s="100" t="s">
        <v>191</v>
      </c>
      <c r="H362" s="105">
        <v>8</v>
      </c>
      <c r="I362" s="101">
        <v>14965</v>
      </c>
      <c r="J362" s="101">
        <v>0</v>
      </c>
      <c r="K362" s="101">
        <v>6</v>
      </c>
      <c r="L362" s="101">
        <v>15121</v>
      </c>
      <c r="M362" s="101">
        <v>0</v>
      </c>
      <c r="N362" s="101">
        <v>5</v>
      </c>
      <c r="O362" s="108">
        <v>156</v>
      </c>
      <c r="S362" s="88"/>
    </row>
    <row r="363" spans="1:19">
      <c r="A363" s="100" t="s">
        <v>745</v>
      </c>
      <c r="B363" s="100">
        <v>445348226</v>
      </c>
      <c r="C363" s="100" t="s">
        <v>486</v>
      </c>
      <c r="D363" s="100" t="s">
        <v>650</v>
      </c>
      <c r="E363" s="100" t="s">
        <v>353</v>
      </c>
      <c r="F363" s="99" t="s">
        <v>748</v>
      </c>
      <c r="G363" s="100" t="s">
        <v>231</v>
      </c>
      <c r="H363" s="105">
        <v>26</v>
      </c>
      <c r="I363" s="101">
        <v>15565</v>
      </c>
      <c r="J363" s="101">
        <v>5</v>
      </c>
      <c r="K363" s="101">
        <v>14</v>
      </c>
      <c r="L363" s="101">
        <v>16760</v>
      </c>
      <c r="M363" s="101">
        <v>6</v>
      </c>
      <c r="N363" s="101">
        <v>15</v>
      </c>
      <c r="O363" s="108">
        <v>1195</v>
      </c>
      <c r="S363" s="88"/>
    </row>
    <row r="364" spans="1:19">
      <c r="A364" s="100" t="s">
        <v>745</v>
      </c>
      <c r="B364" s="100">
        <v>445348227</v>
      </c>
      <c r="C364" s="100" t="s">
        <v>486</v>
      </c>
      <c r="D364" s="100" t="s">
        <v>650</v>
      </c>
      <c r="E364" s="100" t="s">
        <v>353</v>
      </c>
      <c r="F364" s="99" t="s">
        <v>738</v>
      </c>
      <c r="G364" s="100" t="s">
        <v>232</v>
      </c>
      <c r="H364" s="105">
        <v>1</v>
      </c>
      <c r="I364" s="101">
        <v>20969</v>
      </c>
      <c r="J364" s="101">
        <v>1</v>
      </c>
      <c r="K364" s="101">
        <v>1</v>
      </c>
      <c r="L364" s="101">
        <v>22219</v>
      </c>
      <c r="M364" s="101">
        <v>1</v>
      </c>
      <c r="N364" s="101">
        <v>1</v>
      </c>
      <c r="O364" s="108">
        <v>1250</v>
      </c>
      <c r="S364" s="88"/>
    </row>
    <row r="365" spans="1:19">
      <c r="A365" s="100" t="s">
        <v>745</v>
      </c>
      <c r="B365" s="100">
        <v>445348271</v>
      </c>
      <c r="C365" s="100" t="s">
        <v>486</v>
      </c>
      <c r="D365" s="100" t="s">
        <v>650</v>
      </c>
      <c r="E365" s="100" t="s">
        <v>353</v>
      </c>
      <c r="F365" s="99" t="s">
        <v>695</v>
      </c>
      <c r="G365" s="100" t="s">
        <v>276</v>
      </c>
      <c r="H365" s="105">
        <v>4</v>
      </c>
      <c r="I365" s="101">
        <v>16422</v>
      </c>
      <c r="J365" s="101">
        <v>2</v>
      </c>
      <c r="K365" s="101">
        <v>4</v>
      </c>
      <c r="L365" s="101">
        <v>18091</v>
      </c>
      <c r="M365" s="101">
        <v>2</v>
      </c>
      <c r="N365" s="101">
        <v>3</v>
      </c>
      <c r="O365" s="108">
        <v>1669</v>
      </c>
      <c r="S365" s="88"/>
    </row>
    <row r="366" spans="1:19">
      <c r="A366" s="100" t="s">
        <v>745</v>
      </c>
      <c r="B366" s="100">
        <v>445348316</v>
      </c>
      <c r="C366" s="100" t="s">
        <v>486</v>
      </c>
      <c r="D366" s="100" t="s">
        <v>650</v>
      </c>
      <c r="E366" s="100" t="s">
        <v>353</v>
      </c>
      <c r="F366" s="99" t="s">
        <v>749</v>
      </c>
      <c r="G366" s="100" t="s">
        <v>321</v>
      </c>
      <c r="H366" s="105">
        <v>7</v>
      </c>
      <c r="I366" s="101">
        <v>18833</v>
      </c>
      <c r="J366" s="101">
        <v>1</v>
      </c>
      <c r="K366" s="101">
        <v>9</v>
      </c>
      <c r="L366" s="101">
        <v>20725</v>
      </c>
      <c r="M366" s="101">
        <v>1</v>
      </c>
      <c r="N366" s="101">
        <v>7</v>
      </c>
      <c r="O366" s="108">
        <v>1892</v>
      </c>
      <c r="S366" s="88"/>
    </row>
    <row r="367" spans="1:19">
      <c r="A367" s="100" t="s">
        <v>745</v>
      </c>
      <c r="B367" s="100">
        <v>445348322</v>
      </c>
      <c r="C367" s="100" t="s">
        <v>486</v>
      </c>
      <c r="D367" s="100" t="s">
        <v>650</v>
      </c>
      <c r="E367" s="100" t="s">
        <v>353</v>
      </c>
      <c r="F367" s="99" t="s">
        <v>750</v>
      </c>
      <c r="G367" s="100" t="s">
        <v>327</v>
      </c>
      <c r="H367" s="105">
        <v>3</v>
      </c>
      <c r="I367" s="101">
        <v>17955</v>
      </c>
      <c r="J367" s="101">
        <v>0</v>
      </c>
      <c r="K367" s="101">
        <v>1</v>
      </c>
      <c r="L367" s="101">
        <v>18652</v>
      </c>
      <c r="M367" s="101">
        <v>0</v>
      </c>
      <c r="N367" s="101">
        <v>1</v>
      </c>
      <c r="O367" s="108">
        <v>697</v>
      </c>
      <c r="S367" s="88"/>
    </row>
    <row r="368" spans="1:19">
      <c r="A368" s="100" t="s">
        <v>745</v>
      </c>
      <c r="B368" s="100">
        <v>445348348</v>
      </c>
      <c r="C368" s="100" t="s">
        <v>486</v>
      </c>
      <c r="D368" s="100" t="s">
        <v>650</v>
      </c>
      <c r="E368" s="100" t="s">
        <v>353</v>
      </c>
      <c r="F368" s="99" t="s">
        <v>650</v>
      </c>
      <c r="G368" s="100" t="s">
        <v>353</v>
      </c>
      <c r="H368" s="105">
        <v>1307</v>
      </c>
      <c r="I368" s="101">
        <v>17366</v>
      </c>
      <c r="J368" s="101">
        <v>295</v>
      </c>
      <c r="K368" s="101">
        <v>904</v>
      </c>
      <c r="L368" s="101">
        <v>18323</v>
      </c>
      <c r="M368" s="101">
        <v>293</v>
      </c>
      <c r="N368" s="101">
        <v>903</v>
      </c>
      <c r="O368" s="108">
        <v>957</v>
      </c>
      <c r="S368" s="88"/>
    </row>
    <row r="369" spans="1:19">
      <c r="A369" s="100" t="s">
        <v>745</v>
      </c>
      <c r="B369" s="100">
        <v>445348620</v>
      </c>
      <c r="C369" s="100" t="s">
        <v>486</v>
      </c>
      <c r="D369" s="100" t="s">
        <v>650</v>
      </c>
      <c r="E369" s="100" t="s">
        <v>353</v>
      </c>
      <c r="F369" s="99" t="s">
        <v>698</v>
      </c>
      <c r="G369" s="100" t="s">
        <v>366</v>
      </c>
      <c r="H369" s="105">
        <v>1</v>
      </c>
      <c r="I369" s="101">
        <v>10664</v>
      </c>
      <c r="J369" s="101">
        <v>0</v>
      </c>
      <c r="K369" s="101">
        <v>0</v>
      </c>
      <c r="L369" s="101">
        <v>12038</v>
      </c>
      <c r="M369" s="101">
        <v>0</v>
      </c>
      <c r="N369" s="101">
        <v>0</v>
      </c>
      <c r="O369" s="108">
        <v>1374</v>
      </c>
      <c r="S369" s="88"/>
    </row>
    <row r="370" spans="1:19">
      <c r="A370" s="100" t="s">
        <v>745</v>
      </c>
      <c r="B370" s="100">
        <v>445348658</v>
      </c>
      <c r="C370" s="100" t="s">
        <v>486</v>
      </c>
      <c r="D370" s="100" t="s">
        <v>650</v>
      </c>
      <c r="E370" s="100" t="s">
        <v>353</v>
      </c>
      <c r="F370" s="99" t="s">
        <v>751</v>
      </c>
      <c r="G370" s="100" t="s">
        <v>375</v>
      </c>
      <c r="H370" s="105">
        <v>4</v>
      </c>
      <c r="I370" s="101">
        <v>16221</v>
      </c>
      <c r="J370" s="101">
        <v>0</v>
      </c>
      <c r="K370" s="101">
        <v>5</v>
      </c>
      <c r="L370" s="101">
        <v>16307</v>
      </c>
      <c r="M370" s="101">
        <v>0</v>
      </c>
      <c r="N370" s="101">
        <v>3</v>
      </c>
      <c r="O370" s="108">
        <v>86</v>
      </c>
      <c r="S370" s="88"/>
    </row>
    <row r="371" spans="1:19">
      <c r="A371" s="100" t="s">
        <v>745</v>
      </c>
      <c r="B371" s="100">
        <v>445348753</v>
      </c>
      <c r="C371" s="100" t="s">
        <v>486</v>
      </c>
      <c r="D371" s="100" t="s">
        <v>650</v>
      </c>
      <c r="E371" s="100" t="s">
        <v>353</v>
      </c>
      <c r="F371" s="99" t="s">
        <v>752</v>
      </c>
      <c r="G371" s="100" t="s">
        <v>404</v>
      </c>
      <c r="H371" s="105">
        <v>1</v>
      </c>
      <c r="I371" s="101">
        <v>11546</v>
      </c>
      <c r="J371" s="101">
        <v>0</v>
      </c>
      <c r="K371" s="101">
        <v>0</v>
      </c>
      <c r="L371" s="101">
        <v>12989</v>
      </c>
      <c r="M371" s="101">
        <v>0</v>
      </c>
      <c r="N371" s="101">
        <v>0</v>
      </c>
      <c r="O371" s="108">
        <v>1443</v>
      </c>
      <c r="S371" s="88"/>
    </row>
    <row r="372" spans="1:19">
      <c r="A372" s="100" t="s">
        <v>745</v>
      </c>
      <c r="B372" s="100">
        <v>445348767</v>
      </c>
      <c r="C372" s="100" t="s">
        <v>486</v>
      </c>
      <c r="D372" s="100" t="s">
        <v>650</v>
      </c>
      <c r="E372" s="100" t="s">
        <v>353</v>
      </c>
      <c r="F372" s="99" t="s">
        <v>753</v>
      </c>
      <c r="G372" s="100" t="s">
        <v>410</v>
      </c>
      <c r="H372" s="105">
        <v>1</v>
      </c>
      <c r="I372" s="101">
        <v>16794</v>
      </c>
      <c r="J372" s="101">
        <v>1</v>
      </c>
      <c r="K372" s="101">
        <v>1</v>
      </c>
      <c r="L372" s="101">
        <v>16104</v>
      </c>
      <c r="M372" s="101">
        <v>0</v>
      </c>
      <c r="N372" s="101">
        <v>1</v>
      </c>
      <c r="O372" s="108">
        <v>-690</v>
      </c>
      <c r="S372" s="88"/>
    </row>
    <row r="373" spans="1:19">
      <c r="A373" s="100" t="s">
        <v>745</v>
      </c>
      <c r="B373" s="100">
        <v>445348775</v>
      </c>
      <c r="C373" s="100" t="s">
        <v>486</v>
      </c>
      <c r="D373" s="100" t="s">
        <v>650</v>
      </c>
      <c r="E373" s="100" t="s">
        <v>353</v>
      </c>
      <c r="F373" s="99" t="s">
        <v>704</v>
      </c>
      <c r="G373" s="100" t="s">
        <v>414</v>
      </c>
      <c r="H373" s="105">
        <v>18</v>
      </c>
      <c r="I373" s="101">
        <v>13178</v>
      </c>
      <c r="J373" s="101">
        <v>2</v>
      </c>
      <c r="K373" s="101">
        <v>4</v>
      </c>
      <c r="L373" s="101">
        <v>13413</v>
      </c>
      <c r="M373" s="101">
        <v>1</v>
      </c>
      <c r="N373" s="101">
        <v>5</v>
      </c>
      <c r="O373" s="108">
        <v>235</v>
      </c>
      <c r="S373" s="88"/>
    </row>
    <row r="374" spans="1:19">
      <c r="A374" s="100" t="s">
        <v>754</v>
      </c>
      <c r="B374" s="100">
        <v>446099001</v>
      </c>
      <c r="C374" s="100" t="s">
        <v>487</v>
      </c>
      <c r="D374" s="100" t="s">
        <v>755</v>
      </c>
      <c r="E374" s="100" t="s">
        <v>104</v>
      </c>
      <c r="F374" s="99" t="s">
        <v>756</v>
      </c>
      <c r="G374" s="100" t="s">
        <v>6</v>
      </c>
      <c r="H374" s="105">
        <v>2</v>
      </c>
      <c r="I374" s="101">
        <v>17355</v>
      </c>
      <c r="J374" s="101">
        <v>0</v>
      </c>
      <c r="K374" s="101">
        <v>1</v>
      </c>
      <c r="L374" s="101">
        <v>20131</v>
      </c>
      <c r="M374" s="101">
        <v>0</v>
      </c>
      <c r="N374" s="101">
        <v>1</v>
      </c>
      <c r="O374" s="108">
        <v>2776</v>
      </c>
      <c r="S374" s="88"/>
    </row>
    <row r="375" spans="1:19">
      <c r="A375" s="100" t="s">
        <v>754</v>
      </c>
      <c r="B375" s="100">
        <v>446099016</v>
      </c>
      <c r="C375" s="100" t="s">
        <v>487</v>
      </c>
      <c r="D375" s="100" t="s">
        <v>755</v>
      </c>
      <c r="E375" s="100" t="s">
        <v>104</v>
      </c>
      <c r="F375" s="99" t="s">
        <v>655</v>
      </c>
      <c r="G375" s="100" t="s">
        <v>21</v>
      </c>
      <c r="H375" s="105">
        <v>129</v>
      </c>
      <c r="I375" s="101">
        <v>14933</v>
      </c>
      <c r="J375" s="101">
        <v>11</v>
      </c>
      <c r="K375" s="101">
        <v>86</v>
      </c>
      <c r="L375" s="101">
        <v>15304</v>
      </c>
      <c r="M375" s="101">
        <v>9</v>
      </c>
      <c r="N375" s="101">
        <v>67</v>
      </c>
      <c r="O375" s="108">
        <v>371</v>
      </c>
      <c r="S375" s="88"/>
    </row>
    <row r="376" spans="1:19">
      <c r="A376" s="100" t="s">
        <v>754</v>
      </c>
      <c r="B376" s="100">
        <v>446099018</v>
      </c>
      <c r="C376" s="100" t="s">
        <v>487</v>
      </c>
      <c r="D376" s="100" t="s">
        <v>755</v>
      </c>
      <c r="E376" s="100" t="s">
        <v>104</v>
      </c>
      <c r="F376" s="99" t="s">
        <v>598</v>
      </c>
      <c r="G376" s="100" t="s">
        <v>23</v>
      </c>
      <c r="H376" s="105">
        <v>9</v>
      </c>
      <c r="I376" s="101">
        <v>14595</v>
      </c>
      <c r="J376" s="101">
        <v>0</v>
      </c>
      <c r="K376" s="101">
        <v>2</v>
      </c>
      <c r="L376" s="101">
        <v>14616</v>
      </c>
      <c r="M376" s="101">
        <v>0</v>
      </c>
      <c r="N376" s="101">
        <v>2</v>
      </c>
      <c r="O376" s="108">
        <v>21</v>
      </c>
      <c r="S376" s="88"/>
    </row>
    <row r="377" spans="1:19">
      <c r="A377" s="100" t="s">
        <v>754</v>
      </c>
      <c r="B377" s="100">
        <v>446099025</v>
      </c>
      <c r="C377" s="100" t="s">
        <v>487</v>
      </c>
      <c r="D377" s="100" t="s">
        <v>755</v>
      </c>
      <c r="E377" s="100" t="s">
        <v>104</v>
      </c>
      <c r="F377" s="99" t="s">
        <v>685</v>
      </c>
      <c r="G377" s="100" t="s">
        <v>30</v>
      </c>
      <c r="H377" s="105">
        <v>3</v>
      </c>
      <c r="I377" s="101">
        <v>12802</v>
      </c>
      <c r="J377" s="101">
        <v>0</v>
      </c>
      <c r="K377" s="101">
        <v>0</v>
      </c>
      <c r="L377" s="101">
        <v>12931</v>
      </c>
      <c r="M377" s="101">
        <v>0</v>
      </c>
      <c r="N377" s="101">
        <v>0</v>
      </c>
      <c r="O377" s="108">
        <v>129</v>
      </c>
      <c r="S377" s="88"/>
    </row>
    <row r="378" spans="1:19">
      <c r="A378" s="100" t="s">
        <v>754</v>
      </c>
      <c r="B378" s="100">
        <v>446099040</v>
      </c>
      <c r="C378" s="102" t="s">
        <v>487</v>
      </c>
      <c r="D378" s="97">
        <v>99</v>
      </c>
      <c r="E378" s="102" t="s">
        <v>104</v>
      </c>
      <c r="F378" s="101">
        <v>40</v>
      </c>
      <c r="G378" s="102" t="s">
        <v>45</v>
      </c>
      <c r="H378" s="105">
        <v>2</v>
      </c>
      <c r="I378" s="101" t="s">
        <v>532</v>
      </c>
      <c r="J378" s="101">
        <v>0</v>
      </c>
      <c r="K378" s="101">
        <v>0</v>
      </c>
      <c r="L378" s="101">
        <v>14790.241687186099</v>
      </c>
      <c r="M378" s="101">
        <v>0</v>
      </c>
      <c r="N378" s="101">
        <v>0</v>
      </c>
      <c r="O378" s="108" t="s">
        <v>532</v>
      </c>
      <c r="S378" s="88"/>
    </row>
    <row r="379" spans="1:19">
      <c r="A379" s="100" t="s">
        <v>754</v>
      </c>
      <c r="B379" s="100">
        <v>446099044</v>
      </c>
      <c r="C379" s="100" t="s">
        <v>487</v>
      </c>
      <c r="D379" s="100" t="s">
        <v>755</v>
      </c>
      <c r="E379" s="100" t="s">
        <v>104</v>
      </c>
      <c r="F379" s="99" t="s">
        <v>584</v>
      </c>
      <c r="G379" s="100" t="s">
        <v>49</v>
      </c>
      <c r="H379" s="105">
        <v>755</v>
      </c>
      <c r="I379" s="101">
        <v>17539</v>
      </c>
      <c r="J379" s="101">
        <v>91</v>
      </c>
      <c r="K379" s="101">
        <v>471</v>
      </c>
      <c r="L379" s="101">
        <v>18379</v>
      </c>
      <c r="M379" s="101">
        <v>88</v>
      </c>
      <c r="N379" s="101">
        <v>472</v>
      </c>
      <c r="O379" s="108">
        <v>840</v>
      </c>
      <c r="S379" s="88"/>
    </row>
    <row r="380" spans="1:19">
      <c r="A380" s="100" t="s">
        <v>754</v>
      </c>
      <c r="B380" s="100">
        <v>446099050</v>
      </c>
      <c r="C380" s="100" t="s">
        <v>487</v>
      </c>
      <c r="D380" s="100" t="s">
        <v>755</v>
      </c>
      <c r="E380" s="100" t="s">
        <v>104</v>
      </c>
      <c r="F380" s="99" t="s">
        <v>600</v>
      </c>
      <c r="G380" s="100" t="s">
        <v>55</v>
      </c>
      <c r="H380" s="105">
        <v>8</v>
      </c>
      <c r="I380" s="101">
        <v>15527</v>
      </c>
      <c r="J380" s="101">
        <v>0</v>
      </c>
      <c r="K380" s="101">
        <v>5</v>
      </c>
      <c r="L380" s="101">
        <v>15478</v>
      </c>
      <c r="M380" s="101">
        <v>0</v>
      </c>
      <c r="N380" s="101">
        <v>5</v>
      </c>
      <c r="O380" s="108">
        <v>-49</v>
      </c>
      <c r="S380" s="88"/>
    </row>
    <row r="381" spans="1:19">
      <c r="A381" s="100" t="s">
        <v>754</v>
      </c>
      <c r="B381" s="100">
        <v>446099057</v>
      </c>
      <c r="C381" s="102" t="s">
        <v>487</v>
      </c>
      <c r="D381" s="97">
        <v>99</v>
      </c>
      <c r="E381" s="102" t="s">
        <v>104</v>
      </c>
      <c r="F381" s="101">
        <v>57</v>
      </c>
      <c r="G381" s="102" t="s">
        <v>62</v>
      </c>
      <c r="H381" s="105">
        <v>1</v>
      </c>
      <c r="I381" s="101" t="s">
        <v>532</v>
      </c>
      <c r="J381" s="101">
        <v>0</v>
      </c>
      <c r="K381" s="101">
        <v>0</v>
      </c>
      <c r="L381" s="101">
        <v>22168.796604329207</v>
      </c>
      <c r="M381" s="101">
        <v>0</v>
      </c>
      <c r="N381" s="101">
        <v>0</v>
      </c>
      <c r="O381" s="108" t="s">
        <v>532</v>
      </c>
      <c r="S381" s="88"/>
    </row>
    <row r="382" spans="1:19">
      <c r="A382" s="100" t="s">
        <v>754</v>
      </c>
      <c r="B382" s="100">
        <v>446099073</v>
      </c>
      <c r="C382" s="102" t="s">
        <v>487</v>
      </c>
      <c r="D382" s="97">
        <v>99</v>
      </c>
      <c r="E382" s="102" t="s">
        <v>104</v>
      </c>
      <c r="F382" s="101">
        <v>73</v>
      </c>
      <c r="G382" s="102" t="s">
        <v>78</v>
      </c>
      <c r="H382" s="105">
        <v>1</v>
      </c>
      <c r="I382" s="101" t="s">
        <v>532</v>
      </c>
      <c r="J382" s="101">
        <v>0</v>
      </c>
      <c r="K382" s="101">
        <v>0</v>
      </c>
      <c r="L382" s="101">
        <v>14811.5092497488</v>
      </c>
      <c r="M382" s="101">
        <v>0</v>
      </c>
      <c r="N382" s="101">
        <v>0</v>
      </c>
      <c r="O382" s="108" t="s">
        <v>532</v>
      </c>
      <c r="S382" s="88"/>
    </row>
    <row r="383" spans="1:19">
      <c r="A383" s="100" t="s">
        <v>754</v>
      </c>
      <c r="B383" s="100">
        <v>446099078</v>
      </c>
      <c r="C383" s="102" t="s">
        <v>487</v>
      </c>
      <c r="D383" s="97">
        <v>99</v>
      </c>
      <c r="E383" s="102" t="s">
        <v>104</v>
      </c>
      <c r="F383" s="101">
        <v>78</v>
      </c>
      <c r="G383" s="102" t="s">
        <v>83</v>
      </c>
      <c r="H383" s="105">
        <v>2</v>
      </c>
      <c r="I383" s="101" t="s">
        <v>532</v>
      </c>
      <c r="J383" s="101">
        <v>0</v>
      </c>
      <c r="K383" s="101">
        <v>0</v>
      </c>
      <c r="L383" s="101">
        <v>12684.800229388187</v>
      </c>
      <c r="M383" s="101">
        <v>0</v>
      </c>
      <c r="N383" s="101">
        <v>0</v>
      </c>
      <c r="O383" s="108" t="s">
        <v>532</v>
      </c>
      <c r="S383" s="88"/>
    </row>
    <row r="384" spans="1:19">
      <c r="A384" s="100" t="s">
        <v>754</v>
      </c>
      <c r="B384" s="100">
        <v>446099083</v>
      </c>
      <c r="C384" s="100" t="s">
        <v>487</v>
      </c>
      <c r="D384" s="100" t="s">
        <v>755</v>
      </c>
      <c r="E384" s="100" t="s">
        <v>104</v>
      </c>
      <c r="F384" s="99" t="s">
        <v>757</v>
      </c>
      <c r="G384" s="100" t="s">
        <v>88</v>
      </c>
      <c r="H384" s="105">
        <v>3</v>
      </c>
      <c r="I384" s="101">
        <v>15247</v>
      </c>
      <c r="J384" s="101">
        <v>0</v>
      </c>
      <c r="K384" s="101">
        <v>1</v>
      </c>
      <c r="L384" s="101">
        <v>15779</v>
      </c>
      <c r="M384" s="101">
        <v>0</v>
      </c>
      <c r="N384" s="101">
        <v>1</v>
      </c>
      <c r="O384" s="108">
        <v>532</v>
      </c>
      <c r="S384" s="88"/>
    </row>
    <row r="385" spans="1:19">
      <c r="A385" s="100" t="s">
        <v>754</v>
      </c>
      <c r="B385" s="100">
        <v>446099088</v>
      </c>
      <c r="C385" s="100" t="s">
        <v>487</v>
      </c>
      <c r="D385" s="100" t="s">
        <v>755</v>
      </c>
      <c r="E385" s="100" t="s">
        <v>104</v>
      </c>
      <c r="F385" s="99" t="s">
        <v>725</v>
      </c>
      <c r="G385" s="100" t="s">
        <v>93</v>
      </c>
      <c r="H385" s="105">
        <v>14</v>
      </c>
      <c r="I385" s="101">
        <v>14881</v>
      </c>
      <c r="J385" s="101">
        <v>1</v>
      </c>
      <c r="K385" s="101">
        <v>13</v>
      </c>
      <c r="L385" s="101">
        <v>15735</v>
      </c>
      <c r="M385" s="101">
        <v>1</v>
      </c>
      <c r="N385" s="101">
        <v>9</v>
      </c>
      <c r="O385" s="108">
        <v>854</v>
      </c>
      <c r="S385" s="88"/>
    </row>
    <row r="386" spans="1:19">
      <c r="A386" s="100" t="s">
        <v>754</v>
      </c>
      <c r="B386" s="100">
        <v>446099095</v>
      </c>
      <c r="C386" s="100" t="s">
        <v>487</v>
      </c>
      <c r="D386" s="100" t="s">
        <v>755</v>
      </c>
      <c r="E386" s="100" t="s">
        <v>104</v>
      </c>
      <c r="F386" s="99" t="s">
        <v>580</v>
      </c>
      <c r="G386" s="100" t="s">
        <v>100</v>
      </c>
      <c r="H386" s="105">
        <v>2</v>
      </c>
      <c r="I386" s="101">
        <v>17861</v>
      </c>
      <c r="J386" s="101">
        <v>0</v>
      </c>
      <c r="K386" s="101">
        <v>2</v>
      </c>
      <c r="L386" s="101">
        <v>22331</v>
      </c>
      <c r="M386" s="101">
        <v>0</v>
      </c>
      <c r="N386" s="101">
        <v>4</v>
      </c>
      <c r="O386" s="108">
        <v>4470</v>
      </c>
      <c r="S386" s="88"/>
    </row>
    <row r="387" spans="1:19">
      <c r="A387" s="100" t="s">
        <v>754</v>
      </c>
      <c r="B387" s="100">
        <v>446099099</v>
      </c>
      <c r="C387" s="100" t="s">
        <v>487</v>
      </c>
      <c r="D387" s="100" t="s">
        <v>755</v>
      </c>
      <c r="E387" s="100" t="s">
        <v>104</v>
      </c>
      <c r="F387" s="99" t="s">
        <v>755</v>
      </c>
      <c r="G387" s="100" t="s">
        <v>104</v>
      </c>
      <c r="H387" s="105">
        <v>63</v>
      </c>
      <c r="I387" s="101">
        <v>14592</v>
      </c>
      <c r="J387" s="101">
        <v>8</v>
      </c>
      <c r="K387" s="101">
        <v>44</v>
      </c>
      <c r="L387" s="101">
        <v>15134</v>
      </c>
      <c r="M387" s="101">
        <v>4</v>
      </c>
      <c r="N387" s="101">
        <v>44</v>
      </c>
      <c r="O387" s="108">
        <v>542</v>
      </c>
      <c r="S387" s="88"/>
    </row>
    <row r="388" spans="1:19">
      <c r="A388" s="100" t="s">
        <v>754</v>
      </c>
      <c r="B388" s="100">
        <v>446099101</v>
      </c>
      <c r="C388" s="100" t="s">
        <v>487</v>
      </c>
      <c r="D388" s="100" t="s">
        <v>755</v>
      </c>
      <c r="E388" s="100" t="s">
        <v>104</v>
      </c>
      <c r="F388" s="99" t="s">
        <v>687</v>
      </c>
      <c r="G388" s="100" t="s">
        <v>106</v>
      </c>
      <c r="H388" s="105">
        <v>2</v>
      </c>
      <c r="I388" s="101">
        <v>16563</v>
      </c>
      <c r="J388" s="101">
        <v>0</v>
      </c>
      <c r="K388" s="101">
        <v>4</v>
      </c>
      <c r="L388" s="101">
        <v>17893</v>
      </c>
      <c r="M388" s="101">
        <v>0</v>
      </c>
      <c r="N388" s="101">
        <v>2</v>
      </c>
      <c r="O388" s="108">
        <v>1330</v>
      </c>
      <c r="S388" s="88"/>
    </row>
    <row r="389" spans="1:19">
      <c r="A389" s="100" t="s">
        <v>754</v>
      </c>
      <c r="B389" s="100">
        <v>446099133</v>
      </c>
      <c r="C389" s="100" t="s">
        <v>487</v>
      </c>
      <c r="D389" s="100" t="s">
        <v>755</v>
      </c>
      <c r="E389" s="100" t="s">
        <v>104</v>
      </c>
      <c r="F389" s="99" t="s">
        <v>637</v>
      </c>
      <c r="G389" s="100" t="s">
        <v>138</v>
      </c>
      <c r="H389" s="105">
        <v>6</v>
      </c>
      <c r="I389" s="101">
        <v>17443</v>
      </c>
      <c r="J389" s="101">
        <v>1</v>
      </c>
      <c r="K389" s="101">
        <v>6</v>
      </c>
      <c r="L389" s="101">
        <v>17698</v>
      </c>
      <c r="M389" s="101">
        <v>0</v>
      </c>
      <c r="N389" s="101">
        <v>5</v>
      </c>
      <c r="O389" s="108">
        <v>255</v>
      </c>
      <c r="S389" s="88"/>
    </row>
    <row r="390" spans="1:19">
      <c r="A390" s="100" t="s">
        <v>754</v>
      </c>
      <c r="B390" s="100">
        <v>446099136</v>
      </c>
      <c r="C390" s="100" t="s">
        <v>487</v>
      </c>
      <c r="D390" s="100" t="s">
        <v>755</v>
      </c>
      <c r="E390" s="100" t="s">
        <v>104</v>
      </c>
      <c r="F390" s="99" t="s">
        <v>643</v>
      </c>
      <c r="G390" s="100" t="s">
        <v>141</v>
      </c>
      <c r="H390" s="105">
        <v>1</v>
      </c>
      <c r="I390" s="101">
        <v>17973</v>
      </c>
      <c r="J390" s="101">
        <v>0</v>
      </c>
      <c r="K390" s="101">
        <v>1</v>
      </c>
      <c r="L390" s="101">
        <v>13601</v>
      </c>
      <c r="M390" s="101">
        <v>0</v>
      </c>
      <c r="N390" s="101">
        <v>0</v>
      </c>
      <c r="O390" s="108">
        <v>-4372</v>
      </c>
      <c r="S390" s="88"/>
    </row>
    <row r="391" spans="1:19">
      <c r="A391" s="100" t="s">
        <v>754</v>
      </c>
      <c r="B391" s="100">
        <v>446099139</v>
      </c>
      <c r="C391" s="102" t="s">
        <v>487</v>
      </c>
      <c r="D391" s="97">
        <v>99</v>
      </c>
      <c r="E391" s="102" t="s">
        <v>104</v>
      </c>
      <c r="F391" s="101">
        <v>139</v>
      </c>
      <c r="G391" s="102" t="s">
        <v>144</v>
      </c>
      <c r="H391" s="105">
        <v>2</v>
      </c>
      <c r="I391" s="101" t="s">
        <v>532</v>
      </c>
      <c r="J391" s="101">
        <v>0</v>
      </c>
      <c r="K391" s="101">
        <v>0</v>
      </c>
      <c r="L391" s="101">
        <v>13171.358643873575</v>
      </c>
      <c r="M391" s="101">
        <v>0</v>
      </c>
      <c r="N391" s="101">
        <v>0</v>
      </c>
      <c r="O391" s="108" t="s">
        <v>532</v>
      </c>
      <c r="S391" s="88"/>
    </row>
    <row r="392" spans="1:19">
      <c r="A392" s="100" t="s">
        <v>754</v>
      </c>
      <c r="B392" s="100">
        <v>446099167</v>
      </c>
      <c r="C392" s="100" t="s">
        <v>487</v>
      </c>
      <c r="D392" s="100" t="s">
        <v>755</v>
      </c>
      <c r="E392" s="100" t="s">
        <v>104</v>
      </c>
      <c r="F392" s="99" t="s">
        <v>758</v>
      </c>
      <c r="G392" s="100" t="s">
        <v>172</v>
      </c>
      <c r="H392" s="105">
        <v>30</v>
      </c>
      <c r="I392" s="101">
        <v>14711</v>
      </c>
      <c r="J392" s="101">
        <v>0</v>
      </c>
      <c r="K392" s="101">
        <v>25</v>
      </c>
      <c r="L392" s="101">
        <v>15463</v>
      </c>
      <c r="M392" s="101">
        <v>2</v>
      </c>
      <c r="N392" s="101">
        <v>24</v>
      </c>
      <c r="O392" s="108">
        <v>752</v>
      </c>
      <c r="S392" s="88"/>
    </row>
    <row r="393" spans="1:19">
      <c r="A393" s="100" t="s">
        <v>754</v>
      </c>
      <c r="B393" s="100">
        <v>446099182</v>
      </c>
      <c r="C393" s="100" t="s">
        <v>487</v>
      </c>
      <c r="D393" s="100" t="s">
        <v>755</v>
      </c>
      <c r="E393" s="100" t="s">
        <v>104</v>
      </c>
      <c r="F393" s="99" t="s">
        <v>759</v>
      </c>
      <c r="G393" s="100" t="s">
        <v>187</v>
      </c>
      <c r="H393" s="105">
        <v>1</v>
      </c>
      <c r="I393" s="101">
        <v>14879</v>
      </c>
      <c r="J393" s="101">
        <v>0</v>
      </c>
      <c r="K393" s="101">
        <v>1</v>
      </c>
      <c r="L393" s="101">
        <v>15431</v>
      </c>
      <c r="M393" s="101">
        <v>0</v>
      </c>
      <c r="N393" s="101">
        <v>1</v>
      </c>
      <c r="O393" s="108">
        <v>552</v>
      </c>
      <c r="S393" s="88"/>
    </row>
    <row r="394" spans="1:19">
      <c r="A394" s="100" t="s">
        <v>754</v>
      </c>
      <c r="B394" s="100">
        <v>446099185</v>
      </c>
      <c r="C394" s="102" t="s">
        <v>487</v>
      </c>
      <c r="D394" s="97">
        <v>99</v>
      </c>
      <c r="E394" s="102" t="s">
        <v>104</v>
      </c>
      <c r="F394" s="101">
        <v>185</v>
      </c>
      <c r="G394" s="102" t="s">
        <v>190</v>
      </c>
      <c r="H394" s="105">
        <v>1</v>
      </c>
      <c r="I394" s="101" t="s">
        <v>532</v>
      </c>
      <c r="J394" s="101">
        <v>0</v>
      </c>
      <c r="K394" s="101">
        <v>0</v>
      </c>
      <c r="L394" s="101">
        <v>18027.192382909623</v>
      </c>
      <c r="M394" s="101">
        <v>0</v>
      </c>
      <c r="N394" s="101">
        <v>0</v>
      </c>
      <c r="O394" s="108" t="s">
        <v>532</v>
      </c>
      <c r="S394" s="88"/>
    </row>
    <row r="395" spans="1:19">
      <c r="A395" s="100" t="s">
        <v>754</v>
      </c>
      <c r="B395" s="100">
        <v>446099187</v>
      </c>
      <c r="C395" s="102" t="s">
        <v>487</v>
      </c>
      <c r="D395" s="97">
        <v>99</v>
      </c>
      <c r="E395" s="102" t="s">
        <v>104</v>
      </c>
      <c r="F395" s="101">
        <v>187</v>
      </c>
      <c r="G395" s="102" t="s">
        <v>192</v>
      </c>
      <c r="H395" s="105">
        <v>2</v>
      </c>
      <c r="I395" s="101" t="s">
        <v>532</v>
      </c>
      <c r="J395" s="101">
        <v>0</v>
      </c>
      <c r="K395" s="101">
        <v>0</v>
      </c>
      <c r="L395" s="101">
        <v>13711.160182127662</v>
      </c>
      <c r="M395" s="101">
        <v>0</v>
      </c>
      <c r="N395" s="101">
        <v>0</v>
      </c>
      <c r="O395" s="108" t="s">
        <v>532</v>
      </c>
      <c r="S395" s="88"/>
    </row>
    <row r="396" spans="1:19">
      <c r="A396" s="100" t="s">
        <v>754</v>
      </c>
      <c r="B396" s="100">
        <v>446099189</v>
      </c>
      <c r="C396" s="102" t="s">
        <v>487</v>
      </c>
      <c r="D396" s="97">
        <v>99</v>
      </c>
      <c r="E396" s="102" t="s">
        <v>104</v>
      </c>
      <c r="F396" s="101">
        <v>189</v>
      </c>
      <c r="G396" s="102" t="s">
        <v>194</v>
      </c>
      <c r="H396" s="105">
        <v>1</v>
      </c>
      <c r="I396" s="101" t="s">
        <v>532</v>
      </c>
      <c r="J396" s="101">
        <v>0</v>
      </c>
      <c r="K396" s="101">
        <v>0</v>
      </c>
      <c r="L396" s="101">
        <v>13400.966829428246</v>
      </c>
      <c r="M396" s="101">
        <v>0</v>
      </c>
      <c r="N396" s="101">
        <v>0</v>
      </c>
      <c r="O396" s="108" t="s">
        <v>532</v>
      </c>
      <c r="S396" s="88"/>
    </row>
    <row r="397" spans="1:19">
      <c r="A397" s="100" t="s">
        <v>754</v>
      </c>
      <c r="B397" s="100">
        <v>446099208</v>
      </c>
      <c r="C397" s="100" t="s">
        <v>487</v>
      </c>
      <c r="D397" s="100" t="s">
        <v>755</v>
      </c>
      <c r="E397" s="100" t="s">
        <v>104</v>
      </c>
      <c r="F397" s="99" t="s">
        <v>760</v>
      </c>
      <c r="G397" s="100" t="s">
        <v>213</v>
      </c>
      <c r="H397" s="105">
        <v>3</v>
      </c>
      <c r="I397" s="101">
        <v>14508</v>
      </c>
      <c r="J397" s="101">
        <v>1</v>
      </c>
      <c r="K397" s="101">
        <v>2</v>
      </c>
      <c r="L397" s="101">
        <v>16127</v>
      </c>
      <c r="M397" s="101">
        <v>1</v>
      </c>
      <c r="N397" s="101">
        <v>2</v>
      </c>
      <c r="O397" s="108">
        <v>1619</v>
      </c>
      <c r="S397" s="88"/>
    </row>
    <row r="398" spans="1:19">
      <c r="A398" s="100" t="s">
        <v>754</v>
      </c>
      <c r="B398" s="100">
        <v>446099212</v>
      </c>
      <c r="C398" s="100" t="s">
        <v>487</v>
      </c>
      <c r="D398" s="100" t="s">
        <v>755</v>
      </c>
      <c r="E398" s="100" t="s">
        <v>104</v>
      </c>
      <c r="F398" s="99" t="s">
        <v>761</v>
      </c>
      <c r="G398" s="100" t="s">
        <v>217</v>
      </c>
      <c r="H398" s="105">
        <v>35</v>
      </c>
      <c r="I398" s="101">
        <v>13788</v>
      </c>
      <c r="J398" s="101">
        <v>3</v>
      </c>
      <c r="K398" s="101">
        <v>30</v>
      </c>
      <c r="L398" s="101">
        <v>15096</v>
      </c>
      <c r="M398" s="101">
        <v>0</v>
      </c>
      <c r="N398" s="101">
        <v>25</v>
      </c>
      <c r="O398" s="108">
        <v>1308</v>
      </c>
      <c r="S398" s="88"/>
    </row>
    <row r="399" spans="1:19">
      <c r="A399" s="100" t="s">
        <v>754</v>
      </c>
      <c r="B399" s="100">
        <v>446099218</v>
      </c>
      <c r="C399" s="100" t="s">
        <v>487</v>
      </c>
      <c r="D399" s="100" t="s">
        <v>755</v>
      </c>
      <c r="E399" s="100" t="s">
        <v>104</v>
      </c>
      <c r="F399" s="99" t="s">
        <v>762</v>
      </c>
      <c r="G399" s="100" t="s">
        <v>223</v>
      </c>
      <c r="H399" s="105">
        <v>38</v>
      </c>
      <c r="I399" s="101">
        <v>13492</v>
      </c>
      <c r="J399" s="101">
        <v>2</v>
      </c>
      <c r="K399" s="101">
        <v>14</v>
      </c>
      <c r="L399" s="101">
        <v>14360</v>
      </c>
      <c r="M399" s="101">
        <v>2</v>
      </c>
      <c r="N399" s="101">
        <v>15</v>
      </c>
      <c r="O399" s="108">
        <v>868</v>
      </c>
      <c r="S399" s="88"/>
    </row>
    <row r="400" spans="1:19">
      <c r="A400" s="100" t="s">
        <v>754</v>
      </c>
      <c r="B400" s="100">
        <v>446099220</v>
      </c>
      <c r="C400" s="100" t="s">
        <v>487</v>
      </c>
      <c r="D400" s="100" t="s">
        <v>755</v>
      </c>
      <c r="E400" s="100" t="s">
        <v>104</v>
      </c>
      <c r="F400" s="99" t="s">
        <v>604</v>
      </c>
      <c r="G400" s="100" t="s">
        <v>225</v>
      </c>
      <c r="H400" s="105">
        <v>33</v>
      </c>
      <c r="I400" s="101">
        <v>15858</v>
      </c>
      <c r="J400" s="101">
        <v>0</v>
      </c>
      <c r="K400" s="101">
        <v>19</v>
      </c>
      <c r="L400" s="101">
        <v>18183</v>
      </c>
      <c r="M400" s="101">
        <v>0</v>
      </c>
      <c r="N400" s="101">
        <v>29</v>
      </c>
      <c r="O400" s="108">
        <v>2325</v>
      </c>
      <c r="S400" s="88"/>
    </row>
    <row r="401" spans="1:19">
      <c r="A401" s="100" t="s">
        <v>754</v>
      </c>
      <c r="B401" s="100">
        <v>446099238</v>
      </c>
      <c r="C401" s="100" t="s">
        <v>487</v>
      </c>
      <c r="D401" s="100" t="s">
        <v>755</v>
      </c>
      <c r="E401" s="100" t="s">
        <v>104</v>
      </c>
      <c r="F401" s="99" t="s">
        <v>763</v>
      </c>
      <c r="G401" s="100" t="s">
        <v>243</v>
      </c>
      <c r="H401" s="105">
        <v>5</v>
      </c>
      <c r="I401" s="101">
        <v>12724</v>
      </c>
      <c r="J401" s="101">
        <v>0</v>
      </c>
      <c r="K401" s="101">
        <v>3</v>
      </c>
      <c r="L401" s="101">
        <v>13328</v>
      </c>
      <c r="M401" s="101">
        <v>0</v>
      </c>
      <c r="N401" s="101">
        <v>3</v>
      </c>
      <c r="O401" s="108">
        <v>604</v>
      </c>
      <c r="S401" s="88"/>
    </row>
    <row r="402" spans="1:19">
      <c r="A402" s="100" t="s">
        <v>754</v>
      </c>
      <c r="B402" s="100">
        <v>446099244</v>
      </c>
      <c r="C402" s="100" t="s">
        <v>487</v>
      </c>
      <c r="D402" s="100" t="s">
        <v>755</v>
      </c>
      <c r="E402" s="100" t="s">
        <v>104</v>
      </c>
      <c r="F402" s="99" t="s">
        <v>593</v>
      </c>
      <c r="G402" s="100" t="s">
        <v>249</v>
      </c>
      <c r="H402" s="105">
        <v>13</v>
      </c>
      <c r="I402" s="101">
        <v>14768</v>
      </c>
      <c r="J402" s="101">
        <v>0</v>
      </c>
      <c r="K402" s="101">
        <v>5</v>
      </c>
      <c r="L402" s="101">
        <v>14182</v>
      </c>
      <c r="M402" s="101">
        <v>0</v>
      </c>
      <c r="N402" s="101">
        <v>2</v>
      </c>
      <c r="O402" s="108">
        <v>-586</v>
      </c>
      <c r="S402" s="88"/>
    </row>
    <row r="403" spans="1:19">
      <c r="A403" s="100" t="s">
        <v>754</v>
      </c>
      <c r="B403" s="100">
        <v>446099265</v>
      </c>
      <c r="C403" s="100" t="s">
        <v>487</v>
      </c>
      <c r="D403" s="100" t="s">
        <v>755</v>
      </c>
      <c r="E403" s="100" t="s">
        <v>104</v>
      </c>
      <c r="F403" s="99" t="s">
        <v>764</v>
      </c>
      <c r="G403" s="100" t="s">
        <v>270</v>
      </c>
      <c r="H403" s="105">
        <v>1</v>
      </c>
      <c r="I403" s="101">
        <v>11536</v>
      </c>
      <c r="J403" s="101">
        <v>0</v>
      </c>
      <c r="K403" s="101">
        <v>0</v>
      </c>
      <c r="L403" s="101">
        <v>11997</v>
      </c>
      <c r="M403" s="101">
        <v>0</v>
      </c>
      <c r="N403" s="101">
        <v>0</v>
      </c>
      <c r="O403" s="108">
        <v>461</v>
      </c>
      <c r="S403" s="88"/>
    </row>
    <row r="404" spans="1:19">
      <c r="A404" s="100" t="s">
        <v>754</v>
      </c>
      <c r="B404" s="100">
        <v>446099266</v>
      </c>
      <c r="C404" s="100" t="s">
        <v>487</v>
      </c>
      <c r="D404" s="100" t="s">
        <v>755</v>
      </c>
      <c r="E404" s="100" t="s">
        <v>104</v>
      </c>
      <c r="F404" s="99" t="s">
        <v>765</v>
      </c>
      <c r="G404" s="100" t="s">
        <v>271</v>
      </c>
      <c r="H404" s="105">
        <v>6</v>
      </c>
      <c r="I404" s="101">
        <v>16087</v>
      </c>
      <c r="J404" s="101">
        <v>1</v>
      </c>
      <c r="K404" s="101">
        <v>7</v>
      </c>
      <c r="L404" s="101">
        <v>16050</v>
      </c>
      <c r="M404" s="101">
        <v>0</v>
      </c>
      <c r="N404" s="101">
        <v>5</v>
      </c>
      <c r="O404" s="108">
        <v>-37</v>
      </c>
      <c r="S404" s="88"/>
    </row>
    <row r="405" spans="1:19">
      <c r="A405" s="100" t="s">
        <v>754</v>
      </c>
      <c r="B405" s="100">
        <v>446099285</v>
      </c>
      <c r="C405" s="100" t="s">
        <v>487</v>
      </c>
      <c r="D405" s="100" t="s">
        <v>755</v>
      </c>
      <c r="E405" s="100" t="s">
        <v>104</v>
      </c>
      <c r="F405" s="99" t="s">
        <v>607</v>
      </c>
      <c r="G405" s="100" t="s">
        <v>290</v>
      </c>
      <c r="H405" s="105">
        <v>67</v>
      </c>
      <c r="I405" s="101">
        <v>14671</v>
      </c>
      <c r="J405" s="101">
        <v>10</v>
      </c>
      <c r="K405" s="101">
        <v>27</v>
      </c>
      <c r="L405" s="101">
        <v>15640</v>
      </c>
      <c r="M405" s="101">
        <v>8</v>
      </c>
      <c r="N405" s="101">
        <v>28</v>
      </c>
      <c r="O405" s="108">
        <v>969</v>
      </c>
      <c r="S405" s="88"/>
    </row>
    <row r="406" spans="1:19">
      <c r="A406" s="100" t="s">
        <v>754</v>
      </c>
      <c r="B406" s="100">
        <v>446099293</v>
      </c>
      <c r="C406" s="100" t="s">
        <v>487</v>
      </c>
      <c r="D406" s="100" t="s">
        <v>755</v>
      </c>
      <c r="E406" s="100" t="s">
        <v>104</v>
      </c>
      <c r="F406" s="99" t="s">
        <v>608</v>
      </c>
      <c r="G406" s="100" t="s">
        <v>298</v>
      </c>
      <c r="H406" s="105">
        <v>114</v>
      </c>
      <c r="I406" s="101">
        <v>17584</v>
      </c>
      <c r="J406" s="101">
        <v>7</v>
      </c>
      <c r="K406" s="101">
        <v>36</v>
      </c>
      <c r="L406" s="101">
        <v>18130</v>
      </c>
      <c r="M406" s="101">
        <v>6</v>
      </c>
      <c r="N406" s="101">
        <v>55</v>
      </c>
      <c r="O406" s="108">
        <v>546</v>
      </c>
      <c r="S406" s="88"/>
    </row>
    <row r="407" spans="1:19">
      <c r="A407" s="100" t="s">
        <v>754</v>
      </c>
      <c r="B407" s="100">
        <v>446099307</v>
      </c>
      <c r="C407" s="100" t="s">
        <v>487</v>
      </c>
      <c r="D407" s="100" t="s">
        <v>755</v>
      </c>
      <c r="E407" s="100" t="s">
        <v>104</v>
      </c>
      <c r="F407" s="99" t="s">
        <v>766</v>
      </c>
      <c r="G407" s="100" t="s">
        <v>312</v>
      </c>
      <c r="H407" s="105">
        <v>8</v>
      </c>
      <c r="I407" s="101">
        <v>15670</v>
      </c>
      <c r="J407" s="101">
        <v>2</v>
      </c>
      <c r="K407" s="101">
        <v>5</v>
      </c>
      <c r="L407" s="101">
        <v>14638</v>
      </c>
      <c r="M407" s="101">
        <v>1</v>
      </c>
      <c r="N407" s="101">
        <v>4</v>
      </c>
      <c r="O407" s="108">
        <v>-1032</v>
      </c>
      <c r="S407" s="88"/>
    </row>
    <row r="408" spans="1:19">
      <c r="A408" s="100" t="s">
        <v>754</v>
      </c>
      <c r="B408" s="100">
        <v>446099323</v>
      </c>
      <c r="C408" s="100" t="s">
        <v>487</v>
      </c>
      <c r="D408" s="100" t="s">
        <v>755</v>
      </c>
      <c r="E408" s="100" t="s">
        <v>104</v>
      </c>
      <c r="F408" s="99" t="s">
        <v>767</v>
      </c>
      <c r="G408" s="100" t="s">
        <v>328</v>
      </c>
      <c r="H408" s="105">
        <v>6</v>
      </c>
      <c r="I408" s="101">
        <v>11996</v>
      </c>
      <c r="J408" s="101">
        <v>0</v>
      </c>
      <c r="K408" s="101">
        <v>0</v>
      </c>
      <c r="L408" s="101">
        <v>12155</v>
      </c>
      <c r="M408" s="101">
        <v>0</v>
      </c>
      <c r="N408" s="101">
        <v>0</v>
      </c>
      <c r="O408" s="108">
        <v>159</v>
      </c>
      <c r="S408" s="88"/>
    </row>
    <row r="409" spans="1:19">
      <c r="A409" s="100" t="s">
        <v>754</v>
      </c>
      <c r="B409" s="100">
        <v>446099336</v>
      </c>
      <c r="C409" s="102" t="s">
        <v>487</v>
      </c>
      <c r="D409" s="97">
        <v>99</v>
      </c>
      <c r="E409" s="102" t="s">
        <v>104</v>
      </c>
      <c r="F409" s="101">
        <v>336</v>
      </c>
      <c r="G409" s="102" t="s">
        <v>341</v>
      </c>
      <c r="H409" s="105">
        <v>1</v>
      </c>
      <c r="I409" s="101" t="s">
        <v>532</v>
      </c>
      <c r="J409" s="101">
        <v>0</v>
      </c>
      <c r="K409" s="101">
        <v>0</v>
      </c>
      <c r="L409" s="101">
        <v>16410.426652716051</v>
      </c>
      <c r="M409" s="101">
        <v>0</v>
      </c>
      <c r="N409" s="101">
        <v>0</v>
      </c>
      <c r="O409" s="108" t="s">
        <v>532</v>
      </c>
      <c r="S409" s="88"/>
    </row>
    <row r="410" spans="1:19">
      <c r="A410" s="100" t="s">
        <v>754</v>
      </c>
      <c r="B410" s="100">
        <v>446099350</v>
      </c>
      <c r="C410" s="100" t="s">
        <v>487</v>
      </c>
      <c r="D410" s="100" t="s">
        <v>755</v>
      </c>
      <c r="E410" s="100" t="s">
        <v>104</v>
      </c>
      <c r="F410" s="99" t="s">
        <v>678</v>
      </c>
      <c r="G410" s="100" t="s">
        <v>355</v>
      </c>
      <c r="H410" s="105">
        <v>3</v>
      </c>
      <c r="I410" s="101">
        <v>12685</v>
      </c>
      <c r="J410" s="101">
        <v>0</v>
      </c>
      <c r="K410" s="101">
        <v>1</v>
      </c>
      <c r="L410" s="101">
        <v>14439</v>
      </c>
      <c r="M410" s="101">
        <v>0</v>
      </c>
      <c r="N410" s="101">
        <v>2</v>
      </c>
      <c r="O410" s="108">
        <v>1754</v>
      </c>
      <c r="S410" s="88"/>
    </row>
    <row r="411" spans="1:19">
      <c r="A411" s="100" t="s">
        <v>754</v>
      </c>
      <c r="B411" s="100">
        <v>446099625</v>
      </c>
      <c r="C411" s="100" t="s">
        <v>487</v>
      </c>
      <c r="D411" s="100" t="s">
        <v>755</v>
      </c>
      <c r="E411" s="100" t="s">
        <v>104</v>
      </c>
      <c r="F411" s="99" t="s">
        <v>609</v>
      </c>
      <c r="G411" s="100" t="s">
        <v>368</v>
      </c>
      <c r="H411" s="105">
        <v>20</v>
      </c>
      <c r="I411" s="101">
        <v>16013</v>
      </c>
      <c r="J411" s="101">
        <v>0</v>
      </c>
      <c r="K411" s="101">
        <v>7</v>
      </c>
      <c r="L411" s="101">
        <v>15291</v>
      </c>
      <c r="M411" s="101">
        <v>1</v>
      </c>
      <c r="N411" s="101">
        <v>6</v>
      </c>
      <c r="O411" s="108">
        <v>-722</v>
      </c>
      <c r="S411" s="88"/>
    </row>
    <row r="412" spans="1:19">
      <c r="A412" s="100" t="s">
        <v>754</v>
      </c>
      <c r="B412" s="100">
        <v>446099650</v>
      </c>
      <c r="C412" s="100" t="s">
        <v>487</v>
      </c>
      <c r="D412" s="100" t="s">
        <v>755</v>
      </c>
      <c r="E412" s="100" t="s">
        <v>104</v>
      </c>
      <c r="F412" s="99" t="s">
        <v>768</v>
      </c>
      <c r="G412" s="100" t="s">
        <v>373</v>
      </c>
      <c r="H412" s="105">
        <v>0</v>
      </c>
      <c r="I412" s="101">
        <v>14567</v>
      </c>
      <c r="J412" s="101">
        <v>1</v>
      </c>
      <c r="K412" s="101">
        <v>0</v>
      </c>
      <c r="L412" s="101" t="s">
        <v>532</v>
      </c>
      <c r="M412" s="101">
        <v>1</v>
      </c>
      <c r="N412" s="101">
        <v>2</v>
      </c>
      <c r="O412" s="108" t="s">
        <v>532</v>
      </c>
      <c r="S412" s="88"/>
    </row>
    <row r="413" spans="1:19">
      <c r="A413" s="100" t="s">
        <v>754</v>
      </c>
      <c r="B413" s="100">
        <v>446099665</v>
      </c>
      <c r="C413" s="100" t="s">
        <v>487</v>
      </c>
      <c r="D413" s="100" t="s">
        <v>755</v>
      </c>
      <c r="E413" s="100" t="s">
        <v>104</v>
      </c>
      <c r="F413" s="99" t="s">
        <v>769</v>
      </c>
      <c r="G413" s="100" t="s">
        <v>378</v>
      </c>
      <c r="H413" s="105">
        <v>2</v>
      </c>
      <c r="I413" s="101">
        <v>11363</v>
      </c>
      <c r="J413" s="101">
        <v>0</v>
      </c>
      <c r="K413" s="101">
        <v>0</v>
      </c>
      <c r="L413" s="101">
        <v>13431.230297709923</v>
      </c>
      <c r="M413" s="101">
        <v>0</v>
      </c>
      <c r="N413" s="101">
        <v>0</v>
      </c>
      <c r="O413" s="108">
        <v>2068.2302977099225</v>
      </c>
      <c r="S413" s="88"/>
    </row>
    <row r="414" spans="1:19">
      <c r="A414" s="100" t="s">
        <v>754</v>
      </c>
      <c r="B414" s="100">
        <v>446099690</v>
      </c>
      <c r="C414" s="100" t="s">
        <v>487</v>
      </c>
      <c r="D414" s="100" t="s">
        <v>755</v>
      </c>
      <c r="E414" s="100" t="s">
        <v>104</v>
      </c>
      <c r="F414" s="99" t="s">
        <v>651</v>
      </c>
      <c r="G414" s="100" t="s">
        <v>387</v>
      </c>
      <c r="H414" s="105">
        <v>10</v>
      </c>
      <c r="I414" s="101">
        <v>13852</v>
      </c>
      <c r="J414" s="101">
        <v>0</v>
      </c>
      <c r="K414" s="101">
        <v>4</v>
      </c>
      <c r="L414" s="101">
        <v>13079</v>
      </c>
      <c r="M414" s="101">
        <v>0</v>
      </c>
      <c r="N414" s="101">
        <v>2</v>
      </c>
      <c r="O414" s="108">
        <v>-773</v>
      </c>
      <c r="S414" s="88"/>
    </row>
    <row r="415" spans="1:19">
      <c r="A415" s="100" t="s">
        <v>754</v>
      </c>
      <c r="B415" s="100">
        <v>446099780</v>
      </c>
      <c r="C415" s="100" t="s">
        <v>487</v>
      </c>
      <c r="D415" s="100" t="s">
        <v>755</v>
      </c>
      <c r="E415" s="100" t="s">
        <v>104</v>
      </c>
      <c r="F415" s="99" t="s">
        <v>723</v>
      </c>
      <c r="G415" s="100" t="s">
        <v>416</v>
      </c>
      <c r="H415" s="105">
        <v>6</v>
      </c>
      <c r="I415" s="101">
        <v>17673</v>
      </c>
      <c r="J415" s="101">
        <v>0</v>
      </c>
      <c r="K415" s="101">
        <v>3</v>
      </c>
      <c r="L415" s="101">
        <v>18244</v>
      </c>
      <c r="M415" s="101">
        <v>0</v>
      </c>
      <c r="N415" s="101">
        <v>4</v>
      </c>
      <c r="O415" s="108">
        <v>571</v>
      </c>
      <c r="S415" s="88"/>
    </row>
    <row r="416" spans="1:19">
      <c r="A416" s="100" t="s">
        <v>770</v>
      </c>
      <c r="B416" s="100">
        <v>447101025</v>
      </c>
      <c r="C416" s="100" t="s">
        <v>488</v>
      </c>
      <c r="D416" s="100" t="s">
        <v>687</v>
      </c>
      <c r="E416" s="100" t="s">
        <v>106</v>
      </c>
      <c r="F416" s="99" t="s">
        <v>685</v>
      </c>
      <c r="G416" s="100" t="s">
        <v>30</v>
      </c>
      <c r="H416" s="105">
        <v>171</v>
      </c>
      <c r="I416" s="101">
        <v>12856</v>
      </c>
      <c r="J416" s="101">
        <v>16</v>
      </c>
      <c r="K416" s="101">
        <v>38</v>
      </c>
      <c r="L416" s="101">
        <v>13436</v>
      </c>
      <c r="M416" s="101">
        <v>12</v>
      </c>
      <c r="N416" s="101">
        <v>44</v>
      </c>
      <c r="O416" s="108">
        <v>580</v>
      </c>
      <c r="S416" s="88"/>
    </row>
    <row r="417" spans="1:19">
      <c r="A417" s="100" t="s">
        <v>770</v>
      </c>
      <c r="B417" s="100">
        <v>447101035</v>
      </c>
      <c r="C417" s="100" t="s">
        <v>488</v>
      </c>
      <c r="D417" s="100" t="s">
        <v>687</v>
      </c>
      <c r="E417" s="100" t="s">
        <v>106</v>
      </c>
      <c r="F417" s="99" t="s">
        <v>583</v>
      </c>
      <c r="G417" s="100" t="s">
        <v>40</v>
      </c>
      <c r="H417" s="105">
        <v>0</v>
      </c>
      <c r="I417" s="101">
        <v>22635</v>
      </c>
      <c r="J417" s="101">
        <v>1</v>
      </c>
      <c r="K417" s="101">
        <v>1</v>
      </c>
      <c r="L417" s="101" t="s">
        <v>532</v>
      </c>
      <c r="M417" s="101">
        <v>0</v>
      </c>
      <c r="N417" s="101">
        <v>0</v>
      </c>
      <c r="O417" s="108" t="s">
        <v>532</v>
      </c>
      <c r="S417" s="88"/>
    </row>
    <row r="418" spans="1:19">
      <c r="A418" s="100" t="s">
        <v>770</v>
      </c>
      <c r="B418" s="100">
        <v>447101099</v>
      </c>
      <c r="C418" s="102" t="s">
        <v>488</v>
      </c>
      <c r="D418" s="97">
        <v>101</v>
      </c>
      <c r="E418" s="102" t="s">
        <v>106</v>
      </c>
      <c r="F418" s="101">
        <v>99</v>
      </c>
      <c r="G418" s="102" t="s">
        <v>104</v>
      </c>
      <c r="H418" s="105">
        <v>1</v>
      </c>
      <c r="I418" s="101" t="s">
        <v>532</v>
      </c>
      <c r="J418" s="101">
        <v>0</v>
      </c>
      <c r="K418" s="101">
        <v>0</v>
      </c>
      <c r="L418" s="101">
        <v>14407.752651937981</v>
      </c>
      <c r="M418" s="101">
        <v>0</v>
      </c>
      <c r="N418" s="101">
        <v>0</v>
      </c>
      <c r="O418" s="108" t="s">
        <v>532</v>
      </c>
      <c r="S418" s="88"/>
    </row>
    <row r="419" spans="1:19">
      <c r="A419" s="100" t="s">
        <v>770</v>
      </c>
      <c r="B419" s="100">
        <v>447101100</v>
      </c>
      <c r="C419" s="100" t="s">
        <v>488</v>
      </c>
      <c r="D419" s="100" t="s">
        <v>687</v>
      </c>
      <c r="E419" s="100" t="s">
        <v>106</v>
      </c>
      <c r="F419" s="99" t="s">
        <v>640</v>
      </c>
      <c r="G419" s="100" t="s">
        <v>105</v>
      </c>
      <c r="H419" s="105">
        <v>0</v>
      </c>
      <c r="I419" s="101">
        <v>18785</v>
      </c>
      <c r="J419" s="101">
        <v>0</v>
      </c>
      <c r="K419" s="101">
        <v>2</v>
      </c>
      <c r="L419" s="101" t="s">
        <v>532</v>
      </c>
      <c r="M419" s="101">
        <v>0</v>
      </c>
      <c r="N419" s="101">
        <v>0</v>
      </c>
      <c r="O419" s="108" t="s">
        <v>532</v>
      </c>
      <c r="S419" s="88"/>
    </row>
    <row r="420" spans="1:19">
      <c r="A420" s="100" t="s">
        <v>770</v>
      </c>
      <c r="B420" s="100">
        <v>447101101</v>
      </c>
      <c r="C420" s="100" t="s">
        <v>488</v>
      </c>
      <c r="D420" s="100" t="s">
        <v>687</v>
      </c>
      <c r="E420" s="100" t="s">
        <v>106</v>
      </c>
      <c r="F420" s="99" t="s">
        <v>687</v>
      </c>
      <c r="G420" s="100" t="s">
        <v>106</v>
      </c>
      <c r="H420" s="105">
        <v>312</v>
      </c>
      <c r="I420" s="101">
        <v>12130</v>
      </c>
      <c r="J420" s="101">
        <v>18</v>
      </c>
      <c r="K420" s="101">
        <v>43</v>
      </c>
      <c r="L420" s="101">
        <v>12479</v>
      </c>
      <c r="M420" s="101">
        <v>11</v>
      </c>
      <c r="N420" s="101">
        <v>38</v>
      </c>
      <c r="O420" s="108">
        <v>349</v>
      </c>
      <c r="S420" s="88"/>
    </row>
    <row r="421" spans="1:19">
      <c r="A421" s="100" t="s">
        <v>770</v>
      </c>
      <c r="B421" s="100">
        <v>447101136</v>
      </c>
      <c r="C421" s="100" t="s">
        <v>488</v>
      </c>
      <c r="D421" s="100" t="s">
        <v>687</v>
      </c>
      <c r="E421" s="100" t="s">
        <v>106</v>
      </c>
      <c r="F421" s="99" t="s">
        <v>643</v>
      </c>
      <c r="G421" s="100" t="s">
        <v>141</v>
      </c>
      <c r="H421" s="105">
        <v>5</v>
      </c>
      <c r="I421" s="101">
        <v>13717</v>
      </c>
      <c r="J421" s="101">
        <v>0</v>
      </c>
      <c r="K421" s="101">
        <v>3</v>
      </c>
      <c r="L421" s="101">
        <v>15626</v>
      </c>
      <c r="M421" s="101">
        <v>0</v>
      </c>
      <c r="N421" s="101">
        <v>4</v>
      </c>
      <c r="O421" s="108">
        <v>1909</v>
      </c>
      <c r="S421" s="88"/>
    </row>
    <row r="422" spans="1:19">
      <c r="A422" s="100" t="s">
        <v>770</v>
      </c>
      <c r="B422" s="100">
        <v>447101138</v>
      </c>
      <c r="C422" s="100" t="s">
        <v>488</v>
      </c>
      <c r="D422" s="100" t="s">
        <v>687</v>
      </c>
      <c r="E422" s="100" t="s">
        <v>106</v>
      </c>
      <c r="F422" s="99" t="s">
        <v>771</v>
      </c>
      <c r="G422" s="100" t="s">
        <v>143</v>
      </c>
      <c r="H422" s="105">
        <v>13</v>
      </c>
      <c r="I422" s="101">
        <v>13248</v>
      </c>
      <c r="J422" s="101">
        <v>0</v>
      </c>
      <c r="K422" s="101">
        <v>3</v>
      </c>
      <c r="L422" s="101">
        <v>13201</v>
      </c>
      <c r="M422" s="101">
        <v>0</v>
      </c>
      <c r="N422" s="101">
        <v>3</v>
      </c>
      <c r="O422" s="108">
        <v>-47</v>
      </c>
      <c r="S422" s="88"/>
    </row>
    <row r="423" spans="1:19">
      <c r="A423" s="100" t="s">
        <v>770</v>
      </c>
      <c r="B423" s="100">
        <v>447101167</v>
      </c>
      <c r="C423" s="100" t="s">
        <v>488</v>
      </c>
      <c r="D423" s="100" t="s">
        <v>687</v>
      </c>
      <c r="E423" s="100" t="s">
        <v>106</v>
      </c>
      <c r="F423" s="99" t="s">
        <v>758</v>
      </c>
      <c r="G423" s="100" t="s">
        <v>172</v>
      </c>
      <c r="H423" s="105">
        <v>1</v>
      </c>
      <c r="I423" s="101" t="s">
        <v>532</v>
      </c>
      <c r="J423" s="101">
        <v>0</v>
      </c>
      <c r="K423" s="101">
        <v>0</v>
      </c>
      <c r="L423" s="101">
        <v>14005.069355085574</v>
      </c>
      <c r="M423" s="101">
        <v>0</v>
      </c>
      <c r="N423" s="101">
        <v>0</v>
      </c>
      <c r="O423" s="108" t="s">
        <v>532</v>
      </c>
      <c r="S423" s="88"/>
    </row>
    <row r="424" spans="1:19">
      <c r="A424" s="100" t="s">
        <v>770</v>
      </c>
      <c r="B424" s="100">
        <v>447101170</v>
      </c>
      <c r="C424" s="100" t="s">
        <v>488</v>
      </c>
      <c r="D424" s="100" t="s">
        <v>687</v>
      </c>
      <c r="E424" s="100" t="s">
        <v>106</v>
      </c>
      <c r="F424" s="99" t="s">
        <v>644</v>
      </c>
      <c r="G424" s="100" t="s">
        <v>175</v>
      </c>
      <c r="H424" s="105">
        <v>0</v>
      </c>
      <c r="I424" s="101">
        <v>11489</v>
      </c>
      <c r="J424" s="101">
        <v>0</v>
      </c>
      <c r="K424" s="101">
        <v>0</v>
      </c>
      <c r="L424" s="101" t="s">
        <v>532</v>
      </c>
      <c r="M424" s="101">
        <v>0</v>
      </c>
      <c r="N424" s="101">
        <v>0</v>
      </c>
      <c r="O424" s="108" t="s">
        <v>532</v>
      </c>
      <c r="S424" s="88"/>
    </row>
    <row r="425" spans="1:19">
      <c r="A425" s="100" t="s">
        <v>770</v>
      </c>
      <c r="B425" s="100">
        <v>447101177</v>
      </c>
      <c r="C425" s="100" t="s">
        <v>488</v>
      </c>
      <c r="D425" s="100" t="s">
        <v>687</v>
      </c>
      <c r="E425" s="100" t="s">
        <v>106</v>
      </c>
      <c r="F425" s="99" t="s">
        <v>772</v>
      </c>
      <c r="G425" s="100" t="s">
        <v>182</v>
      </c>
      <c r="H425" s="105">
        <v>32</v>
      </c>
      <c r="I425" s="101">
        <v>12293</v>
      </c>
      <c r="J425" s="101">
        <v>2</v>
      </c>
      <c r="K425" s="101">
        <v>3</v>
      </c>
      <c r="L425" s="101">
        <v>12190</v>
      </c>
      <c r="M425" s="101">
        <v>3</v>
      </c>
      <c r="N425" s="101">
        <v>0</v>
      </c>
      <c r="O425" s="108">
        <v>-103</v>
      </c>
      <c r="S425" s="88"/>
    </row>
    <row r="426" spans="1:19">
      <c r="A426" s="100" t="s">
        <v>770</v>
      </c>
      <c r="B426" s="100">
        <v>447101185</v>
      </c>
      <c r="C426" s="100" t="s">
        <v>488</v>
      </c>
      <c r="D426" s="100" t="s">
        <v>687</v>
      </c>
      <c r="E426" s="100" t="s">
        <v>106</v>
      </c>
      <c r="F426" s="99" t="s">
        <v>692</v>
      </c>
      <c r="G426" s="100" t="s">
        <v>190</v>
      </c>
      <c r="H426" s="105">
        <v>164</v>
      </c>
      <c r="I426" s="101">
        <v>15189</v>
      </c>
      <c r="J426" s="101">
        <v>25</v>
      </c>
      <c r="K426" s="101">
        <v>64</v>
      </c>
      <c r="L426" s="101">
        <v>15564</v>
      </c>
      <c r="M426" s="101">
        <v>26</v>
      </c>
      <c r="N426" s="101">
        <v>64</v>
      </c>
      <c r="O426" s="108">
        <v>375</v>
      </c>
      <c r="S426" s="88"/>
    </row>
    <row r="427" spans="1:19">
      <c r="A427" s="100" t="s">
        <v>770</v>
      </c>
      <c r="B427" s="100">
        <v>447101187</v>
      </c>
      <c r="C427" s="100" t="s">
        <v>488</v>
      </c>
      <c r="D427" s="100" t="s">
        <v>687</v>
      </c>
      <c r="E427" s="100" t="s">
        <v>106</v>
      </c>
      <c r="F427" s="99" t="s">
        <v>773</v>
      </c>
      <c r="G427" s="100" t="s">
        <v>192</v>
      </c>
      <c r="H427" s="105">
        <v>0</v>
      </c>
      <c r="I427" s="101">
        <v>13548</v>
      </c>
      <c r="J427" s="101">
        <v>0</v>
      </c>
      <c r="K427" s="101">
        <v>1</v>
      </c>
      <c r="L427" s="101" t="s">
        <v>532</v>
      </c>
      <c r="M427" s="101">
        <v>0</v>
      </c>
      <c r="N427" s="101">
        <v>0</v>
      </c>
      <c r="O427" s="108" t="s">
        <v>532</v>
      </c>
      <c r="S427" s="88"/>
    </row>
    <row r="428" spans="1:19">
      <c r="A428" s="100" t="s">
        <v>770</v>
      </c>
      <c r="B428" s="100">
        <v>447101208</v>
      </c>
      <c r="C428" s="100" t="s">
        <v>488</v>
      </c>
      <c r="D428" s="100" t="s">
        <v>687</v>
      </c>
      <c r="E428" s="100" t="s">
        <v>106</v>
      </c>
      <c r="F428" s="99" t="s">
        <v>760</v>
      </c>
      <c r="G428" s="100" t="s">
        <v>213</v>
      </c>
      <c r="H428" s="105">
        <v>12</v>
      </c>
      <c r="I428" s="101">
        <v>12596</v>
      </c>
      <c r="J428" s="101">
        <v>2</v>
      </c>
      <c r="K428" s="101">
        <v>1</v>
      </c>
      <c r="L428" s="101">
        <v>12161</v>
      </c>
      <c r="M428" s="101">
        <v>1</v>
      </c>
      <c r="N428" s="101">
        <v>0</v>
      </c>
      <c r="O428" s="108">
        <v>-435</v>
      </c>
      <c r="S428" s="88"/>
    </row>
    <row r="429" spans="1:19">
      <c r="A429" s="100" t="s">
        <v>770</v>
      </c>
      <c r="B429" s="100">
        <v>447101212</v>
      </c>
      <c r="C429" s="100" t="s">
        <v>488</v>
      </c>
      <c r="D429" s="100" t="s">
        <v>687</v>
      </c>
      <c r="E429" s="100" t="s">
        <v>106</v>
      </c>
      <c r="F429" s="99" t="s">
        <v>761</v>
      </c>
      <c r="G429" s="100" t="s">
        <v>217</v>
      </c>
      <c r="H429" s="105">
        <v>3</v>
      </c>
      <c r="I429" s="101">
        <v>11290</v>
      </c>
      <c r="J429" s="101">
        <v>0</v>
      </c>
      <c r="K429" s="101">
        <v>0</v>
      </c>
      <c r="L429" s="101">
        <v>11906</v>
      </c>
      <c r="M429" s="101">
        <v>0</v>
      </c>
      <c r="N429" s="101">
        <v>0</v>
      </c>
      <c r="O429" s="108">
        <v>616</v>
      </c>
      <c r="S429" s="88"/>
    </row>
    <row r="430" spans="1:19">
      <c r="A430" s="100" t="s">
        <v>770</v>
      </c>
      <c r="B430" s="100">
        <v>447101214</v>
      </c>
      <c r="C430" s="100" t="s">
        <v>488</v>
      </c>
      <c r="D430" s="100" t="s">
        <v>687</v>
      </c>
      <c r="E430" s="100" t="s">
        <v>106</v>
      </c>
      <c r="F430" s="99" t="s">
        <v>774</v>
      </c>
      <c r="G430" s="100" t="s">
        <v>219</v>
      </c>
      <c r="H430" s="105">
        <v>3</v>
      </c>
      <c r="I430" s="101">
        <v>14434</v>
      </c>
      <c r="J430" s="101">
        <v>1</v>
      </c>
      <c r="K430" s="101">
        <v>0</v>
      </c>
      <c r="L430" s="101">
        <v>16598</v>
      </c>
      <c r="M430" s="101">
        <v>0</v>
      </c>
      <c r="N430" s="101">
        <v>2</v>
      </c>
      <c r="O430" s="108">
        <v>2164</v>
      </c>
      <c r="S430" s="88"/>
    </row>
    <row r="431" spans="1:19">
      <c r="A431" s="100" t="s">
        <v>770</v>
      </c>
      <c r="B431" s="100">
        <v>447101218</v>
      </c>
      <c r="C431" s="100" t="s">
        <v>488</v>
      </c>
      <c r="D431" s="100" t="s">
        <v>687</v>
      </c>
      <c r="E431" s="100" t="s">
        <v>106</v>
      </c>
      <c r="F431" s="99" t="s">
        <v>762</v>
      </c>
      <c r="G431" s="100" t="s">
        <v>223</v>
      </c>
      <c r="H431" s="105">
        <v>1</v>
      </c>
      <c r="I431" s="101">
        <v>11092</v>
      </c>
      <c r="J431" s="101">
        <v>0</v>
      </c>
      <c r="K431" s="101">
        <v>0</v>
      </c>
      <c r="L431" s="101">
        <v>11707</v>
      </c>
      <c r="M431" s="101">
        <v>0</v>
      </c>
      <c r="N431" s="101">
        <v>0</v>
      </c>
      <c r="O431" s="108">
        <v>615</v>
      </c>
      <c r="S431" s="88"/>
    </row>
    <row r="432" spans="1:19">
      <c r="A432" s="100" t="s">
        <v>770</v>
      </c>
      <c r="B432" s="100">
        <v>447101220</v>
      </c>
      <c r="C432" s="100" t="s">
        <v>488</v>
      </c>
      <c r="D432" s="100" t="s">
        <v>687</v>
      </c>
      <c r="E432" s="100" t="s">
        <v>106</v>
      </c>
      <c r="F432" s="99" t="s">
        <v>604</v>
      </c>
      <c r="G432" s="100" t="s">
        <v>225</v>
      </c>
      <c r="H432" s="105">
        <v>0</v>
      </c>
      <c r="I432" s="101">
        <v>17658</v>
      </c>
      <c r="J432" s="101">
        <v>0</v>
      </c>
      <c r="K432" s="101">
        <v>1</v>
      </c>
      <c r="L432" s="101" t="s">
        <v>532</v>
      </c>
      <c r="M432" s="101">
        <v>0</v>
      </c>
      <c r="N432" s="101">
        <v>0</v>
      </c>
      <c r="O432" s="108" t="s">
        <v>532</v>
      </c>
      <c r="S432" s="88"/>
    </row>
    <row r="433" spans="1:19">
      <c r="A433" s="100" t="s">
        <v>770</v>
      </c>
      <c r="B433" s="100">
        <v>447101238</v>
      </c>
      <c r="C433" s="100" t="s">
        <v>488</v>
      </c>
      <c r="D433" s="100" t="s">
        <v>687</v>
      </c>
      <c r="E433" s="100" t="s">
        <v>106</v>
      </c>
      <c r="F433" s="99" t="s">
        <v>763</v>
      </c>
      <c r="G433" s="100" t="s">
        <v>243</v>
      </c>
      <c r="H433" s="105">
        <v>12</v>
      </c>
      <c r="I433" s="101">
        <v>12296</v>
      </c>
      <c r="J433" s="101">
        <v>0</v>
      </c>
      <c r="K433" s="101">
        <v>2</v>
      </c>
      <c r="L433" s="101">
        <v>12972</v>
      </c>
      <c r="M433" s="101">
        <v>0</v>
      </c>
      <c r="N433" s="101">
        <v>3</v>
      </c>
      <c r="O433" s="108">
        <v>676</v>
      </c>
      <c r="S433" s="88"/>
    </row>
    <row r="434" spans="1:19">
      <c r="A434" s="100" t="s">
        <v>770</v>
      </c>
      <c r="B434" s="100">
        <v>447101290</v>
      </c>
      <c r="C434" s="100" t="s">
        <v>488</v>
      </c>
      <c r="D434" s="100" t="s">
        <v>687</v>
      </c>
      <c r="E434" s="100" t="s">
        <v>106</v>
      </c>
      <c r="F434" s="99" t="s">
        <v>775</v>
      </c>
      <c r="G434" s="100" t="s">
        <v>295</v>
      </c>
      <c r="H434" s="105">
        <v>1</v>
      </c>
      <c r="I434" s="101" t="s">
        <v>532</v>
      </c>
      <c r="J434" s="101">
        <v>0</v>
      </c>
      <c r="K434" s="101">
        <v>0</v>
      </c>
      <c r="L434" s="101">
        <v>11850</v>
      </c>
      <c r="M434" s="101">
        <v>0</v>
      </c>
      <c r="N434" s="101">
        <v>0</v>
      </c>
      <c r="O434" s="108" t="s">
        <v>532</v>
      </c>
      <c r="S434" s="88"/>
    </row>
    <row r="435" spans="1:19">
      <c r="A435" s="100" t="s">
        <v>770</v>
      </c>
      <c r="B435" s="100">
        <v>447101304</v>
      </c>
      <c r="C435" s="100" t="s">
        <v>488</v>
      </c>
      <c r="D435" s="100" t="s">
        <v>687</v>
      </c>
      <c r="E435" s="100" t="s">
        <v>106</v>
      </c>
      <c r="F435" s="99" t="s">
        <v>696</v>
      </c>
      <c r="G435" s="100" t="s">
        <v>309</v>
      </c>
      <c r="H435" s="105">
        <v>0</v>
      </c>
      <c r="I435" s="101">
        <v>16929</v>
      </c>
      <c r="J435" s="101">
        <v>0</v>
      </c>
      <c r="K435" s="101">
        <v>2</v>
      </c>
      <c r="L435" s="101" t="s">
        <v>532</v>
      </c>
      <c r="M435" s="101">
        <v>0</v>
      </c>
      <c r="N435" s="101">
        <v>0</v>
      </c>
      <c r="O435" s="108" t="s">
        <v>532</v>
      </c>
      <c r="S435" s="88"/>
    </row>
    <row r="436" spans="1:19">
      <c r="A436" s="100" t="s">
        <v>770</v>
      </c>
      <c r="B436" s="100">
        <v>447101307</v>
      </c>
      <c r="C436" s="100" t="s">
        <v>488</v>
      </c>
      <c r="D436" s="100" t="s">
        <v>687</v>
      </c>
      <c r="E436" s="100" t="s">
        <v>106</v>
      </c>
      <c r="F436" s="99" t="s">
        <v>766</v>
      </c>
      <c r="G436" s="100" t="s">
        <v>312</v>
      </c>
      <c r="H436" s="105">
        <v>14</v>
      </c>
      <c r="I436" s="101">
        <v>11404</v>
      </c>
      <c r="J436" s="101">
        <v>0</v>
      </c>
      <c r="K436" s="101">
        <v>0</v>
      </c>
      <c r="L436" s="101">
        <v>12326</v>
      </c>
      <c r="M436" s="101">
        <v>0</v>
      </c>
      <c r="N436" s="101">
        <v>1</v>
      </c>
      <c r="O436" s="108">
        <v>922</v>
      </c>
      <c r="S436" s="88"/>
    </row>
    <row r="437" spans="1:19">
      <c r="A437" s="100" t="s">
        <v>770</v>
      </c>
      <c r="B437" s="100">
        <v>447101350</v>
      </c>
      <c r="C437" s="100" t="s">
        <v>488</v>
      </c>
      <c r="D437" s="100" t="s">
        <v>687</v>
      </c>
      <c r="E437" s="100" t="s">
        <v>106</v>
      </c>
      <c r="F437" s="99" t="s">
        <v>678</v>
      </c>
      <c r="G437" s="100" t="s">
        <v>355</v>
      </c>
      <c r="H437" s="105">
        <v>42</v>
      </c>
      <c r="I437" s="101">
        <v>12762</v>
      </c>
      <c r="J437" s="101">
        <v>5</v>
      </c>
      <c r="K437" s="101">
        <v>10</v>
      </c>
      <c r="L437" s="101">
        <v>12933</v>
      </c>
      <c r="M437" s="101">
        <v>2</v>
      </c>
      <c r="N437" s="101">
        <v>8</v>
      </c>
      <c r="O437" s="108">
        <v>171</v>
      </c>
      <c r="S437" s="88"/>
    </row>
    <row r="438" spans="1:19">
      <c r="A438" s="100" t="s">
        <v>770</v>
      </c>
      <c r="B438" s="100">
        <v>447101622</v>
      </c>
      <c r="C438" s="100" t="s">
        <v>488</v>
      </c>
      <c r="D438" s="100" t="s">
        <v>687</v>
      </c>
      <c r="E438" s="100" t="s">
        <v>106</v>
      </c>
      <c r="F438" s="99" t="s">
        <v>776</v>
      </c>
      <c r="G438" s="100" t="s">
        <v>367</v>
      </c>
      <c r="H438" s="105">
        <v>83</v>
      </c>
      <c r="I438" s="101">
        <v>12453</v>
      </c>
      <c r="J438" s="101">
        <v>3</v>
      </c>
      <c r="K438" s="101">
        <v>12</v>
      </c>
      <c r="L438" s="101">
        <v>12892</v>
      </c>
      <c r="M438" s="101">
        <v>4</v>
      </c>
      <c r="N438" s="101">
        <v>12</v>
      </c>
      <c r="O438" s="108">
        <v>439</v>
      </c>
      <c r="S438" s="88"/>
    </row>
    <row r="439" spans="1:19">
      <c r="A439" s="100" t="s">
        <v>770</v>
      </c>
      <c r="B439" s="100">
        <v>447101690</v>
      </c>
      <c r="C439" s="100" t="s">
        <v>488</v>
      </c>
      <c r="D439" s="100" t="s">
        <v>687</v>
      </c>
      <c r="E439" s="100" t="s">
        <v>106</v>
      </c>
      <c r="F439" s="99" t="s">
        <v>651</v>
      </c>
      <c r="G439" s="100" t="s">
        <v>387</v>
      </c>
      <c r="H439" s="105">
        <v>13</v>
      </c>
      <c r="I439" s="101">
        <v>11288</v>
      </c>
      <c r="J439" s="101">
        <v>0</v>
      </c>
      <c r="K439" s="101">
        <v>1</v>
      </c>
      <c r="L439" s="101">
        <v>13687</v>
      </c>
      <c r="M439" s="101">
        <v>0</v>
      </c>
      <c r="N439" s="101">
        <v>9</v>
      </c>
      <c r="O439" s="108">
        <v>2399</v>
      </c>
      <c r="S439" s="88"/>
    </row>
    <row r="440" spans="1:19">
      <c r="A440" s="100" t="s">
        <v>770</v>
      </c>
      <c r="B440" s="100">
        <v>447101710</v>
      </c>
      <c r="C440" s="100" t="s">
        <v>488</v>
      </c>
      <c r="D440" s="100" t="s">
        <v>687</v>
      </c>
      <c r="E440" s="100" t="s">
        <v>106</v>
      </c>
      <c r="F440" s="99" t="s">
        <v>700</v>
      </c>
      <c r="G440" s="100" t="s">
        <v>392</v>
      </c>
      <c r="H440" s="105">
        <v>16</v>
      </c>
      <c r="I440" s="101">
        <v>11389</v>
      </c>
      <c r="J440" s="101">
        <v>0</v>
      </c>
      <c r="K440" s="101">
        <v>0</v>
      </c>
      <c r="L440" s="101">
        <v>12019</v>
      </c>
      <c r="M440" s="101">
        <v>1</v>
      </c>
      <c r="N440" s="101">
        <v>0</v>
      </c>
      <c r="O440" s="108">
        <v>630</v>
      </c>
      <c r="S440" s="88"/>
    </row>
    <row r="441" spans="1:19">
      <c r="A441" s="100" t="s">
        <v>777</v>
      </c>
      <c r="B441" s="100">
        <v>449035001</v>
      </c>
      <c r="C441" s="100" t="s">
        <v>489</v>
      </c>
      <c r="D441" s="100" t="s">
        <v>583</v>
      </c>
      <c r="E441" s="100" t="s">
        <v>40</v>
      </c>
      <c r="F441" s="99" t="s">
        <v>756</v>
      </c>
      <c r="G441" s="100" t="s">
        <v>6</v>
      </c>
      <c r="H441" s="105">
        <v>1</v>
      </c>
      <c r="I441" s="101">
        <v>11379</v>
      </c>
      <c r="J441" s="101">
        <v>0</v>
      </c>
      <c r="K441" s="101">
        <v>0</v>
      </c>
      <c r="L441" s="101">
        <v>13846</v>
      </c>
      <c r="M441" s="101">
        <v>0</v>
      </c>
      <c r="N441" s="101">
        <v>0</v>
      </c>
      <c r="O441" s="108">
        <v>2467</v>
      </c>
      <c r="S441" s="88"/>
    </row>
    <row r="442" spans="1:19">
      <c r="A442" s="100" t="s">
        <v>777</v>
      </c>
      <c r="B442" s="100">
        <v>449035018</v>
      </c>
      <c r="C442" s="100" t="s">
        <v>489</v>
      </c>
      <c r="D442" s="100" t="s">
        <v>583</v>
      </c>
      <c r="E442" s="100" t="s">
        <v>40</v>
      </c>
      <c r="F442" s="99" t="s">
        <v>598</v>
      </c>
      <c r="G442" s="100" t="s">
        <v>23</v>
      </c>
      <c r="H442" s="105">
        <v>0</v>
      </c>
      <c r="I442" s="101">
        <v>19646</v>
      </c>
      <c r="J442" s="101">
        <v>0</v>
      </c>
      <c r="K442" s="101">
        <v>2</v>
      </c>
      <c r="L442" s="101" t="s">
        <v>532</v>
      </c>
      <c r="M442" s="101">
        <v>0</v>
      </c>
      <c r="N442" s="101">
        <v>1</v>
      </c>
      <c r="O442" s="108" t="s">
        <v>532</v>
      </c>
      <c r="S442" s="88"/>
    </row>
    <row r="443" spans="1:19">
      <c r="A443" s="100" t="s">
        <v>777</v>
      </c>
      <c r="B443" s="100">
        <v>449035035</v>
      </c>
      <c r="C443" s="100" t="s">
        <v>489</v>
      </c>
      <c r="D443" s="100" t="s">
        <v>583</v>
      </c>
      <c r="E443" s="100" t="s">
        <v>40</v>
      </c>
      <c r="F443" s="99" t="s">
        <v>583</v>
      </c>
      <c r="G443" s="100" t="s">
        <v>40</v>
      </c>
      <c r="H443" s="105">
        <v>678</v>
      </c>
      <c r="I443" s="101">
        <v>16725</v>
      </c>
      <c r="J443" s="101">
        <v>45</v>
      </c>
      <c r="K443" s="101">
        <v>330</v>
      </c>
      <c r="L443" s="101">
        <v>17426</v>
      </c>
      <c r="M443" s="101">
        <v>47</v>
      </c>
      <c r="N443" s="101">
        <v>331</v>
      </c>
      <c r="O443" s="108">
        <v>701</v>
      </c>
      <c r="S443" s="88"/>
    </row>
    <row r="444" spans="1:19">
      <c r="A444" s="100" t="s">
        <v>777</v>
      </c>
      <c r="B444" s="100">
        <v>449035044</v>
      </c>
      <c r="C444" s="100" t="s">
        <v>489</v>
      </c>
      <c r="D444" s="100" t="s">
        <v>583</v>
      </c>
      <c r="E444" s="100" t="s">
        <v>40</v>
      </c>
      <c r="F444" s="99" t="s">
        <v>584</v>
      </c>
      <c r="G444" s="100" t="s">
        <v>49</v>
      </c>
      <c r="H444" s="105">
        <v>0</v>
      </c>
      <c r="I444" s="101">
        <v>13434</v>
      </c>
      <c r="J444" s="101">
        <v>0</v>
      </c>
      <c r="K444" s="101">
        <v>0</v>
      </c>
      <c r="L444" s="101" t="s">
        <v>532</v>
      </c>
      <c r="M444" s="101">
        <v>0</v>
      </c>
      <c r="N444" s="101">
        <v>1</v>
      </c>
      <c r="O444" s="108" t="s">
        <v>532</v>
      </c>
      <c r="S444" s="88"/>
    </row>
    <row r="445" spans="1:19">
      <c r="A445" s="100" t="s">
        <v>777</v>
      </c>
      <c r="B445" s="100">
        <v>449035057</v>
      </c>
      <c r="C445" s="102" t="s">
        <v>489</v>
      </c>
      <c r="D445" s="97">
        <v>35</v>
      </c>
      <c r="E445" s="102" t="s">
        <v>40</v>
      </c>
      <c r="F445" s="101">
        <v>57</v>
      </c>
      <c r="G445" s="102" t="s">
        <v>62</v>
      </c>
      <c r="H445" s="105">
        <v>1</v>
      </c>
      <c r="I445" s="101" t="s">
        <v>532</v>
      </c>
      <c r="J445" s="101">
        <v>0</v>
      </c>
      <c r="K445" s="101">
        <v>0</v>
      </c>
      <c r="L445" s="101">
        <v>22168.796604329207</v>
      </c>
      <c r="M445" s="101">
        <v>0</v>
      </c>
      <c r="N445" s="101">
        <v>0</v>
      </c>
      <c r="O445" s="108" t="s">
        <v>532</v>
      </c>
      <c r="S445" s="88"/>
    </row>
    <row r="446" spans="1:19">
      <c r="A446" s="100" t="s">
        <v>777</v>
      </c>
      <c r="B446" s="100">
        <v>449035073</v>
      </c>
      <c r="C446" s="100" t="s">
        <v>489</v>
      </c>
      <c r="D446" s="100" t="s">
        <v>583</v>
      </c>
      <c r="E446" s="100" t="s">
        <v>40</v>
      </c>
      <c r="F446" s="99" t="s">
        <v>601</v>
      </c>
      <c r="G446" s="100" t="s">
        <v>78</v>
      </c>
      <c r="H446" s="105">
        <v>0</v>
      </c>
      <c r="I446" s="101">
        <v>19241</v>
      </c>
      <c r="J446" s="101">
        <v>0</v>
      </c>
      <c r="K446" s="101">
        <v>1</v>
      </c>
      <c r="L446" s="101" t="s">
        <v>532</v>
      </c>
      <c r="M446" s="101">
        <v>0</v>
      </c>
      <c r="N446" s="101">
        <v>1</v>
      </c>
      <c r="O446" s="108" t="s">
        <v>532</v>
      </c>
      <c r="S446" s="88"/>
    </row>
    <row r="447" spans="1:19">
      <c r="A447" s="100" t="s">
        <v>777</v>
      </c>
      <c r="B447" s="100">
        <v>449035163</v>
      </c>
      <c r="C447" s="100" t="s">
        <v>489</v>
      </c>
      <c r="D447" s="100" t="s">
        <v>583</v>
      </c>
      <c r="E447" s="100" t="s">
        <v>40</v>
      </c>
      <c r="F447" s="99" t="s">
        <v>589</v>
      </c>
      <c r="G447" s="100" t="s">
        <v>168</v>
      </c>
      <c r="H447" s="105">
        <v>1</v>
      </c>
      <c r="I447" s="101" t="s">
        <v>532</v>
      </c>
      <c r="J447" s="101">
        <v>0</v>
      </c>
      <c r="K447" s="101">
        <v>0</v>
      </c>
      <c r="L447" s="101">
        <v>23170</v>
      </c>
      <c r="M447" s="101">
        <v>0</v>
      </c>
      <c r="N447" s="101">
        <v>1</v>
      </c>
      <c r="O447" s="108" t="s">
        <v>532</v>
      </c>
      <c r="S447" s="88"/>
    </row>
    <row r="448" spans="1:19">
      <c r="A448" s="100" t="s">
        <v>777</v>
      </c>
      <c r="B448" s="100">
        <v>449035217</v>
      </c>
      <c r="C448" s="100" t="s">
        <v>489</v>
      </c>
      <c r="D448" s="100" t="s">
        <v>583</v>
      </c>
      <c r="E448" s="100" t="s">
        <v>40</v>
      </c>
      <c r="F448" s="99" t="s">
        <v>778</v>
      </c>
      <c r="G448" s="100" t="s">
        <v>222</v>
      </c>
      <c r="H448" s="105">
        <v>0</v>
      </c>
      <c r="I448" s="101">
        <v>18295</v>
      </c>
      <c r="J448" s="101">
        <v>0</v>
      </c>
      <c r="K448" s="101">
        <v>1</v>
      </c>
      <c r="L448" s="101" t="s">
        <v>532</v>
      </c>
      <c r="M448" s="101">
        <v>0</v>
      </c>
      <c r="N448" s="101">
        <v>0</v>
      </c>
      <c r="O448" s="108" t="s">
        <v>532</v>
      </c>
      <c r="S448" s="88"/>
    </row>
    <row r="449" spans="1:19">
      <c r="A449" s="100" t="s">
        <v>777</v>
      </c>
      <c r="B449" s="100">
        <v>449035243</v>
      </c>
      <c r="C449" s="100" t="s">
        <v>489</v>
      </c>
      <c r="D449" s="100" t="s">
        <v>583</v>
      </c>
      <c r="E449" s="100" t="s">
        <v>40</v>
      </c>
      <c r="F449" s="99" t="s">
        <v>605</v>
      </c>
      <c r="G449" s="100" t="s">
        <v>248</v>
      </c>
      <c r="H449" s="105">
        <v>2</v>
      </c>
      <c r="I449" s="101">
        <v>19646</v>
      </c>
      <c r="J449" s="101">
        <v>0</v>
      </c>
      <c r="K449" s="101">
        <v>2</v>
      </c>
      <c r="L449" s="101">
        <v>16728</v>
      </c>
      <c r="M449" s="101">
        <v>0</v>
      </c>
      <c r="N449" s="101">
        <v>1</v>
      </c>
      <c r="O449" s="108">
        <v>-2918</v>
      </c>
      <c r="S449" s="88"/>
    </row>
    <row r="450" spans="1:19">
      <c r="A450" s="100" t="s">
        <v>777</v>
      </c>
      <c r="B450" s="100">
        <v>449035244</v>
      </c>
      <c r="C450" s="100" t="s">
        <v>489</v>
      </c>
      <c r="D450" s="100" t="s">
        <v>583</v>
      </c>
      <c r="E450" s="100" t="s">
        <v>40</v>
      </c>
      <c r="F450" s="99" t="s">
        <v>593</v>
      </c>
      <c r="G450" s="100" t="s">
        <v>249</v>
      </c>
      <c r="H450" s="105">
        <v>4</v>
      </c>
      <c r="I450" s="101">
        <v>15200</v>
      </c>
      <c r="J450" s="101">
        <v>1</v>
      </c>
      <c r="K450" s="101">
        <v>1</v>
      </c>
      <c r="L450" s="101">
        <v>15415</v>
      </c>
      <c r="M450" s="101">
        <v>0</v>
      </c>
      <c r="N450" s="101">
        <v>1</v>
      </c>
      <c r="O450" s="108">
        <v>215</v>
      </c>
      <c r="S450" s="88"/>
    </row>
    <row r="451" spans="1:19">
      <c r="A451" s="100" t="s">
        <v>777</v>
      </c>
      <c r="B451" s="100">
        <v>449035248</v>
      </c>
      <c r="C451" s="100" t="s">
        <v>489</v>
      </c>
      <c r="D451" s="100" t="s">
        <v>583</v>
      </c>
      <c r="E451" s="100" t="s">
        <v>40</v>
      </c>
      <c r="F451" s="99" t="s">
        <v>594</v>
      </c>
      <c r="G451" s="100" t="s">
        <v>253</v>
      </c>
      <c r="H451" s="105">
        <v>0</v>
      </c>
      <c r="I451" s="101">
        <v>11379</v>
      </c>
      <c r="J451" s="101">
        <v>0</v>
      </c>
      <c r="K451" s="101">
        <v>0</v>
      </c>
      <c r="L451" s="101" t="s">
        <v>532</v>
      </c>
      <c r="M451" s="101">
        <v>0</v>
      </c>
      <c r="N451" s="101">
        <v>0</v>
      </c>
      <c r="O451" s="108" t="s">
        <v>532</v>
      </c>
      <c r="S451" s="88"/>
    </row>
    <row r="452" spans="1:19">
      <c r="A452" s="100" t="s">
        <v>777</v>
      </c>
      <c r="B452" s="100">
        <v>449035285</v>
      </c>
      <c r="C452" s="100" t="s">
        <v>489</v>
      </c>
      <c r="D452" s="100" t="s">
        <v>583</v>
      </c>
      <c r="E452" s="100" t="s">
        <v>40</v>
      </c>
      <c r="F452" s="99" t="s">
        <v>607</v>
      </c>
      <c r="G452" s="100" t="s">
        <v>290</v>
      </c>
      <c r="H452" s="105">
        <v>1</v>
      </c>
      <c r="I452" s="101" t="s">
        <v>532</v>
      </c>
      <c r="J452" s="101">
        <v>0</v>
      </c>
      <c r="K452" s="101">
        <v>0</v>
      </c>
      <c r="L452" s="101">
        <v>13846</v>
      </c>
      <c r="M452" s="101">
        <v>0</v>
      </c>
      <c r="N452" s="101">
        <v>0</v>
      </c>
      <c r="O452" s="108" t="s">
        <v>532</v>
      </c>
      <c r="S452" s="88"/>
    </row>
    <row r="453" spans="1:19">
      <c r="A453" s="100" t="s">
        <v>777</v>
      </c>
      <c r="B453" s="100">
        <v>449035336</v>
      </c>
      <c r="C453" s="100" t="s">
        <v>489</v>
      </c>
      <c r="D453" s="100" t="s">
        <v>583</v>
      </c>
      <c r="E453" s="100" t="s">
        <v>40</v>
      </c>
      <c r="F453" s="99" t="s">
        <v>677</v>
      </c>
      <c r="G453" s="100" t="s">
        <v>341</v>
      </c>
      <c r="H453" s="105">
        <v>0</v>
      </c>
      <c r="I453" s="101">
        <v>13434</v>
      </c>
      <c r="J453" s="101">
        <v>0</v>
      </c>
      <c r="K453" s="101">
        <v>0</v>
      </c>
      <c r="L453" s="101" t="s">
        <v>532</v>
      </c>
      <c r="M453" s="101">
        <v>0</v>
      </c>
      <c r="N453" s="101">
        <v>0</v>
      </c>
      <c r="O453" s="108" t="s">
        <v>532</v>
      </c>
      <c r="S453" s="88"/>
    </row>
    <row r="454" spans="1:19">
      <c r="A454" s="100" t="s">
        <v>779</v>
      </c>
      <c r="B454" s="100">
        <v>450086008</v>
      </c>
      <c r="C454" s="100" t="s">
        <v>490</v>
      </c>
      <c r="D454" s="100" t="s">
        <v>780</v>
      </c>
      <c r="E454" s="100" t="s">
        <v>91</v>
      </c>
      <c r="F454" s="99" t="s">
        <v>781</v>
      </c>
      <c r="G454" s="100" t="s">
        <v>13</v>
      </c>
      <c r="H454" s="105">
        <v>1</v>
      </c>
      <c r="I454" s="101">
        <v>10788</v>
      </c>
      <c r="J454" s="101">
        <v>0</v>
      </c>
      <c r="K454" s="101">
        <v>0</v>
      </c>
      <c r="L454" s="101">
        <v>11275</v>
      </c>
      <c r="M454" s="101">
        <v>0</v>
      </c>
      <c r="N454" s="101">
        <v>0</v>
      </c>
      <c r="O454" s="108">
        <v>487</v>
      </c>
      <c r="S454" s="88"/>
    </row>
    <row r="455" spans="1:19">
      <c r="A455" s="100" t="s">
        <v>779</v>
      </c>
      <c r="B455" s="100">
        <v>450086074</v>
      </c>
      <c r="C455" s="100" t="s">
        <v>490</v>
      </c>
      <c r="D455" s="100" t="s">
        <v>780</v>
      </c>
      <c r="E455" s="100" t="s">
        <v>91</v>
      </c>
      <c r="F455" s="99" t="s">
        <v>782</v>
      </c>
      <c r="G455" s="100" t="s">
        <v>79</v>
      </c>
      <c r="H455" s="105">
        <v>1</v>
      </c>
      <c r="I455" s="101" t="s">
        <v>532</v>
      </c>
      <c r="J455" s="101">
        <v>0</v>
      </c>
      <c r="K455" s="101">
        <v>0</v>
      </c>
      <c r="L455" s="101">
        <v>11462</v>
      </c>
      <c r="M455" s="101">
        <v>0</v>
      </c>
      <c r="N455" s="101">
        <v>0</v>
      </c>
      <c r="O455" s="108" t="s">
        <v>532</v>
      </c>
      <c r="S455" s="88"/>
    </row>
    <row r="456" spans="1:19">
      <c r="A456" s="100" t="s">
        <v>779</v>
      </c>
      <c r="B456" s="100">
        <v>450086086</v>
      </c>
      <c r="C456" s="100" t="s">
        <v>490</v>
      </c>
      <c r="D456" s="100" t="s">
        <v>780</v>
      </c>
      <c r="E456" s="100" t="s">
        <v>91</v>
      </c>
      <c r="F456" s="99" t="s">
        <v>780</v>
      </c>
      <c r="G456" s="100" t="s">
        <v>91</v>
      </c>
      <c r="H456" s="105">
        <v>82</v>
      </c>
      <c r="I456" s="101">
        <v>12482</v>
      </c>
      <c r="J456" s="101">
        <v>0</v>
      </c>
      <c r="K456" s="101">
        <v>19</v>
      </c>
      <c r="L456" s="101">
        <v>12813</v>
      </c>
      <c r="M456" s="101">
        <v>0</v>
      </c>
      <c r="N456" s="101">
        <v>17</v>
      </c>
      <c r="O456" s="108">
        <v>331</v>
      </c>
      <c r="S456" s="88"/>
    </row>
    <row r="457" spans="1:19">
      <c r="A457" s="100" t="s">
        <v>779</v>
      </c>
      <c r="B457" s="100">
        <v>450086114</v>
      </c>
      <c r="C457" s="100" t="s">
        <v>490</v>
      </c>
      <c r="D457" s="100" t="s">
        <v>780</v>
      </c>
      <c r="E457" s="100" t="s">
        <v>91</v>
      </c>
      <c r="F457" s="99" t="s">
        <v>611</v>
      </c>
      <c r="G457" s="100" t="s">
        <v>119</v>
      </c>
      <c r="H457" s="105">
        <v>2</v>
      </c>
      <c r="I457" s="101">
        <v>10664</v>
      </c>
      <c r="J457" s="101">
        <v>0</v>
      </c>
      <c r="K457" s="101">
        <v>0</v>
      </c>
      <c r="L457" s="101">
        <v>15182</v>
      </c>
      <c r="M457" s="101">
        <v>0</v>
      </c>
      <c r="N457" s="101">
        <v>1</v>
      </c>
      <c r="O457" s="108">
        <v>4518</v>
      </c>
      <c r="S457" s="88"/>
    </row>
    <row r="458" spans="1:19">
      <c r="A458" s="100" t="s">
        <v>779</v>
      </c>
      <c r="B458" s="100">
        <v>450086117</v>
      </c>
      <c r="C458" s="100" t="s">
        <v>490</v>
      </c>
      <c r="D458" s="100" t="s">
        <v>780</v>
      </c>
      <c r="E458" s="100" t="s">
        <v>91</v>
      </c>
      <c r="F458" s="99" t="s">
        <v>783</v>
      </c>
      <c r="G458" s="100" t="s">
        <v>122</v>
      </c>
      <c r="H458" s="105">
        <v>1</v>
      </c>
      <c r="I458" s="101" t="s">
        <v>532</v>
      </c>
      <c r="J458" s="101">
        <v>0</v>
      </c>
      <c r="K458" s="101">
        <v>0</v>
      </c>
      <c r="L458" s="101">
        <v>17070</v>
      </c>
      <c r="M458" s="101">
        <v>0</v>
      </c>
      <c r="N458" s="101">
        <v>1</v>
      </c>
      <c r="O458" s="108" t="s">
        <v>532</v>
      </c>
      <c r="S458" s="88"/>
    </row>
    <row r="459" spans="1:19">
      <c r="A459" s="100" t="s">
        <v>779</v>
      </c>
      <c r="B459" s="100">
        <v>450086127</v>
      </c>
      <c r="C459" s="100" t="s">
        <v>490</v>
      </c>
      <c r="D459" s="100" t="s">
        <v>780</v>
      </c>
      <c r="E459" s="100" t="s">
        <v>91</v>
      </c>
      <c r="F459" s="99" t="s">
        <v>613</v>
      </c>
      <c r="G459" s="100" t="s">
        <v>132</v>
      </c>
      <c r="H459" s="105">
        <v>4</v>
      </c>
      <c r="I459" s="101">
        <v>11019</v>
      </c>
      <c r="J459" s="101">
        <v>0</v>
      </c>
      <c r="K459" s="101">
        <v>0</v>
      </c>
      <c r="L459" s="101">
        <v>11275</v>
      </c>
      <c r="M459" s="101">
        <v>0</v>
      </c>
      <c r="N459" s="101">
        <v>0</v>
      </c>
      <c r="O459" s="108">
        <v>256</v>
      </c>
      <c r="S459" s="88"/>
    </row>
    <row r="460" spans="1:19">
      <c r="A460" s="100" t="s">
        <v>779</v>
      </c>
      <c r="B460" s="100">
        <v>450086137</v>
      </c>
      <c r="C460" s="100" t="s">
        <v>490</v>
      </c>
      <c r="D460" s="100" t="s">
        <v>780</v>
      </c>
      <c r="E460" s="100" t="s">
        <v>91</v>
      </c>
      <c r="F460" s="99" t="s">
        <v>735</v>
      </c>
      <c r="G460" s="100" t="s">
        <v>142</v>
      </c>
      <c r="H460" s="105">
        <v>4</v>
      </c>
      <c r="I460" s="101">
        <v>19458</v>
      </c>
      <c r="J460" s="101">
        <v>0</v>
      </c>
      <c r="K460" s="101">
        <v>4</v>
      </c>
      <c r="L460" s="101">
        <v>20881</v>
      </c>
      <c r="M460" s="101">
        <v>0</v>
      </c>
      <c r="N460" s="101">
        <v>3</v>
      </c>
      <c r="O460" s="108">
        <v>1423</v>
      </c>
      <c r="S460" s="88"/>
    </row>
    <row r="461" spans="1:19">
      <c r="A461" s="100" t="s">
        <v>779</v>
      </c>
      <c r="B461" s="100">
        <v>450086210</v>
      </c>
      <c r="C461" s="100" t="s">
        <v>490</v>
      </c>
      <c r="D461" s="100" t="s">
        <v>780</v>
      </c>
      <c r="E461" s="100" t="s">
        <v>91</v>
      </c>
      <c r="F461" s="99" t="s">
        <v>614</v>
      </c>
      <c r="G461" s="100" t="s">
        <v>215</v>
      </c>
      <c r="H461" s="105">
        <v>84</v>
      </c>
      <c r="I461" s="101">
        <v>11734</v>
      </c>
      <c r="J461" s="101">
        <v>0</v>
      </c>
      <c r="K461" s="101">
        <v>17</v>
      </c>
      <c r="L461" s="101">
        <v>12120</v>
      </c>
      <c r="M461" s="101">
        <v>0</v>
      </c>
      <c r="N461" s="101">
        <v>15</v>
      </c>
      <c r="O461" s="108">
        <v>386</v>
      </c>
      <c r="S461" s="88"/>
    </row>
    <row r="462" spans="1:19">
      <c r="A462" s="100" t="s">
        <v>779</v>
      </c>
      <c r="B462" s="100">
        <v>450086275</v>
      </c>
      <c r="C462" s="100" t="s">
        <v>490</v>
      </c>
      <c r="D462" s="100" t="s">
        <v>780</v>
      </c>
      <c r="E462" s="100" t="s">
        <v>91</v>
      </c>
      <c r="F462" s="99" t="s">
        <v>784</v>
      </c>
      <c r="G462" s="100" t="s">
        <v>280</v>
      </c>
      <c r="H462" s="105">
        <v>11</v>
      </c>
      <c r="I462" s="101">
        <v>12371</v>
      </c>
      <c r="J462" s="101">
        <v>0</v>
      </c>
      <c r="K462" s="101">
        <v>2</v>
      </c>
      <c r="L462" s="101">
        <v>13612</v>
      </c>
      <c r="M462" s="101">
        <v>0</v>
      </c>
      <c r="N462" s="101">
        <v>4</v>
      </c>
      <c r="O462" s="108">
        <v>1241</v>
      </c>
      <c r="S462" s="88"/>
    </row>
    <row r="463" spans="1:19">
      <c r="A463" s="100" t="s">
        <v>779</v>
      </c>
      <c r="B463" s="100">
        <v>450086278</v>
      </c>
      <c r="C463" s="100" t="s">
        <v>490</v>
      </c>
      <c r="D463" s="100" t="s">
        <v>780</v>
      </c>
      <c r="E463" s="100" t="s">
        <v>91</v>
      </c>
      <c r="F463" s="99" t="s">
        <v>785</v>
      </c>
      <c r="G463" s="100" t="s">
        <v>283</v>
      </c>
      <c r="H463" s="105">
        <v>8</v>
      </c>
      <c r="I463" s="101">
        <v>12081</v>
      </c>
      <c r="J463" s="101">
        <v>0</v>
      </c>
      <c r="K463" s="101">
        <v>2</v>
      </c>
      <c r="L463" s="101">
        <v>11943</v>
      </c>
      <c r="M463" s="101">
        <v>0</v>
      </c>
      <c r="N463" s="101">
        <v>1</v>
      </c>
      <c r="O463" s="108">
        <v>-138</v>
      </c>
      <c r="S463" s="88"/>
    </row>
    <row r="464" spans="1:19">
      <c r="A464" s="100" t="s">
        <v>779</v>
      </c>
      <c r="B464" s="100">
        <v>450086281</v>
      </c>
      <c r="C464" s="102" t="s">
        <v>490</v>
      </c>
      <c r="D464" s="97">
        <v>86</v>
      </c>
      <c r="E464" s="102" t="s">
        <v>91</v>
      </c>
      <c r="F464" s="101">
        <v>281</v>
      </c>
      <c r="G464" s="102" t="s">
        <v>286</v>
      </c>
      <c r="H464" s="105">
        <v>2</v>
      </c>
      <c r="I464" s="101" t="s">
        <v>532</v>
      </c>
      <c r="J464" s="101">
        <v>0</v>
      </c>
      <c r="K464" s="101">
        <v>0</v>
      </c>
      <c r="L464" s="101">
        <v>21147.651529245948</v>
      </c>
      <c r="M464" s="101">
        <v>0</v>
      </c>
      <c r="N464" s="101">
        <v>0</v>
      </c>
      <c r="O464" s="108" t="s">
        <v>532</v>
      </c>
      <c r="S464" s="88"/>
    </row>
    <row r="465" spans="1:19">
      <c r="A465" s="100" t="s">
        <v>779</v>
      </c>
      <c r="B465" s="100">
        <v>450086327</v>
      </c>
      <c r="C465" s="100" t="s">
        <v>490</v>
      </c>
      <c r="D465" s="100" t="s">
        <v>780</v>
      </c>
      <c r="E465" s="100" t="s">
        <v>91</v>
      </c>
      <c r="F465" s="99" t="s">
        <v>786</v>
      </c>
      <c r="G465" s="100" t="s">
        <v>332</v>
      </c>
      <c r="H465" s="105">
        <v>4</v>
      </c>
      <c r="I465" s="101">
        <v>11037</v>
      </c>
      <c r="J465" s="101">
        <v>0</v>
      </c>
      <c r="K465" s="101">
        <v>0</v>
      </c>
      <c r="L465" s="101">
        <v>11433</v>
      </c>
      <c r="M465" s="101">
        <v>0</v>
      </c>
      <c r="N465" s="101">
        <v>0</v>
      </c>
      <c r="O465" s="108">
        <v>396</v>
      </c>
      <c r="S465" s="88"/>
    </row>
    <row r="466" spans="1:19">
      <c r="A466" s="100" t="s">
        <v>779</v>
      </c>
      <c r="B466" s="100">
        <v>450086337</v>
      </c>
      <c r="C466" s="100" t="s">
        <v>490</v>
      </c>
      <c r="D466" s="100" t="s">
        <v>780</v>
      </c>
      <c r="E466" s="100" t="s">
        <v>91</v>
      </c>
      <c r="F466" s="99" t="s">
        <v>787</v>
      </c>
      <c r="G466" s="100" t="s">
        <v>342</v>
      </c>
      <c r="H466" s="105">
        <v>0</v>
      </c>
      <c r="I466" s="101">
        <v>15918</v>
      </c>
      <c r="J466" s="101">
        <v>0</v>
      </c>
      <c r="K466" s="101">
        <v>1</v>
      </c>
      <c r="L466" s="101" t="s">
        <v>532</v>
      </c>
      <c r="M466" s="101">
        <v>0</v>
      </c>
      <c r="N466" s="101">
        <v>1</v>
      </c>
      <c r="O466" s="108" t="s">
        <v>532</v>
      </c>
      <c r="S466" s="88"/>
    </row>
    <row r="467" spans="1:19">
      <c r="A467" s="100" t="s">
        <v>779</v>
      </c>
      <c r="B467" s="100">
        <v>450086340</v>
      </c>
      <c r="C467" s="100" t="s">
        <v>490</v>
      </c>
      <c r="D467" s="100" t="s">
        <v>780</v>
      </c>
      <c r="E467" s="100" t="s">
        <v>91</v>
      </c>
      <c r="F467" s="99" t="s">
        <v>788</v>
      </c>
      <c r="G467" s="100" t="s">
        <v>345</v>
      </c>
      <c r="H467" s="105">
        <v>4</v>
      </c>
      <c r="I467" s="101">
        <v>13767</v>
      </c>
      <c r="J467" s="101">
        <v>0</v>
      </c>
      <c r="K467" s="101">
        <v>3</v>
      </c>
      <c r="L467" s="101">
        <v>15595</v>
      </c>
      <c r="M467" s="101">
        <v>0</v>
      </c>
      <c r="N467" s="101">
        <v>2</v>
      </c>
      <c r="O467" s="108">
        <v>1828</v>
      </c>
      <c r="S467" s="88"/>
    </row>
    <row r="468" spans="1:19">
      <c r="A468" s="100" t="s">
        <v>779</v>
      </c>
      <c r="B468" s="100">
        <v>450086349</v>
      </c>
      <c r="C468" s="100" t="s">
        <v>490</v>
      </c>
      <c r="D468" s="100" t="s">
        <v>780</v>
      </c>
      <c r="E468" s="100" t="s">
        <v>91</v>
      </c>
      <c r="F468" s="99" t="s">
        <v>789</v>
      </c>
      <c r="G468" s="100" t="s">
        <v>354</v>
      </c>
      <c r="H468" s="105">
        <v>3</v>
      </c>
      <c r="I468" s="101" t="s">
        <v>532</v>
      </c>
      <c r="J468" s="101">
        <v>0</v>
      </c>
      <c r="K468" s="101">
        <v>0</v>
      </c>
      <c r="L468" s="101">
        <v>14348</v>
      </c>
      <c r="M468" s="101">
        <v>0</v>
      </c>
      <c r="N468" s="101">
        <v>1</v>
      </c>
      <c r="O468" s="108" t="s">
        <v>532</v>
      </c>
      <c r="S468" s="88"/>
    </row>
    <row r="469" spans="1:19">
      <c r="A469" s="100" t="s">
        <v>779</v>
      </c>
      <c r="B469" s="100">
        <v>450086605</v>
      </c>
      <c r="C469" s="100" t="s">
        <v>490</v>
      </c>
      <c r="D469" s="100" t="s">
        <v>780</v>
      </c>
      <c r="E469" s="100" t="s">
        <v>91</v>
      </c>
      <c r="F469" s="99" t="s">
        <v>617</v>
      </c>
      <c r="G469" s="100" t="s">
        <v>361</v>
      </c>
      <c r="H469" s="105">
        <v>1</v>
      </c>
      <c r="I469" s="101" t="s">
        <v>532</v>
      </c>
      <c r="J469" s="101">
        <v>0</v>
      </c>
      <c r="K469" s="101">
        <v>0</v>
      </c>
      <c r="L469" s="101">
        <v>15091.445604483588</v>
      </c>
      <c r="M469" s="101">
        <v>0</v>
      </c>
      <c r="N469" s="101">
        <v>0</v>
      </c>
      <c r="O469" s="108" t="s">
        <v>532</v>
      </c>
      <c r="S469" s="88"/>
    </row>
    <row r="470" spans="1:19">
      <c r="A470" s="100" t="s">
        <v>779</v>
      </c>
      <c r="B470" s="100">
        <v>450086632</v>
      </c>
      <c r="C470" s="102" t="s">
        <v>490</v>
      </c>
      <c r="D470" s="97">
        <v>86</v>
      </c>
      <c r="E470" s="102" t="s">
        <v>91</v>
      </c>
      <c r="F470" s="101">
        <v>632</v>
      </c>
      <c r="G470" s="102" t="s">
        <v>369</v>
      </c>
      <c r="H470" s="105">
        <v>1</v>
      </c>
      <c r="I470" s="101" t="s">
        <v>532</v>
      </c>
      <c r="J470" s="101">
        <v>0</v>
      </c>
      <c r="K470" s="101">
        <v>0</v>
      </c>
      <c r="L470" s="101">
        <v>14446.251634615386</v>
      </c>
      <c r="M470" s="101">
        <v>0</v>
      </c>
      <c r="N470" s="101">
        <v>0</v>
      </c>
      <c r="O470" s="108" t="s">
        <v>532</v>
      </c>
      <c r="S470" s="88"/>
    </row>
    <row r="471" spans="1:19">
      <c r="A471" s="100" t="s">
        <v>779</v>
      </c>
      <c r="B471" s="100">
        <v>450086670</v>
      </c>
      <c r="C471" s="100" t="s">
        <v>490</v>
      </c>
      <c r="D471" s="100" t="s">
        <v>780</v>
      </c>
      <c r="E471" s="100" t="s">
        <v>91</v>
      </c>
      <c r="F471" s="99" t="s">
        <v>619</v>
      </c>
      <c r="G471" s="100" t="s">
        <v>379</v>
      </c>
      <c r="H471" s="105">
        <v>1</v>
      </c>
      <c r="I471" s="101">
        <v>16054</v>
      </c>
      <c r="J471" s="101">
        <v>0</v>
      </c>
      <c r="K471" s="101">
        <v>1</v>
      </c>
      <c r="L471" s="101">
        <v>16182</v>
      </c>
      <c r="M471" s="101">
        <v>0</v>
      </c>
      <c r="N471" s="101">
        <v>1</v>
      </c>
      <c r="O471" s="108">
        <v>128</v>
      </c>
      <c r="S471" s="88"/>
    </row>
    <row r="472" spans="1:19">
      <c r="A472" s="100" t="s">
        <v>779</v>
      </c>
      <c r="B472" s="100">
        <v>450086672</v>
      </c>
      <c r="C472" s="100" t="s">
        <v>490</v>
      </c>
      <c r="D472" s="100" t="s">
        <v>780</v>
      </c>
      <c r="E472" s="100" t="s">
        <v>91</v>
      </c>
      <c r="F472" s="99" t="s">
        <v>741</v>
      </c>
      <c r="G472" s="100" t="s">
        <v>380</v>
      </c>
      <c r="H472" s="105">
        <v>2</v>
      </c>
      <c r="I472" s="101" t="s">
        <v>532</v>
      </c>
      <c r="J472" s="101">
        <v>0</v>
      </c>
      <c r="K472" s="101">
        <v>0</v>
      </c>
      <c r="L472" s="101">
        <v>11407</v>
      </c>
      <c r="M472" s="101">
        <v>0</v>
      </c>
      <c r="N472" s="101">
        <v>0</v>
      </c>
      <c r="O472" s="108" t="s">
        <v>532</v>
      </c>
      <c r="S472" s="88"/>
    </row>
    <row r="473" spans="1:19">
      <c r="A473" s="100" t="s">
        <v>779</v>
      </c>
      <c r="B473" s="100">
        <v>450086674</v>
      </c>
      <c r="C473" s="100" t="s">
        <v>490</v>
      </c>
      <c r="D473" s="100" t="s">
        <v>780</v>
      </c>
      <c r="E473" s="100" t="s">
        <v>91</v>
      </c>
      <c r="F473" s="99" t="s">
        <v>620</v>
      </c>
      <c r="G473" s="100" t="s">
        <v>382</v>
      </c>
      <c r="H473" s="105">
        <v>1</v>
      </c>
      <c r="I473" s="101">
        <v>11037</v>
      </c>
      <c r="J473" s="101">
        <v>0</v>
      </c>
      <c r="K473" s="101">
        <v>0</v>
      </c>
      <c r="L473" s="101">
        <v>11462</v>
      </c>
      <c r="M473" s="101">
        <v>0</v>
      </c>
      <c r="N473" s="101">
        <v>0</v>
      </c>
      <c r="O473" s="108">
        <v>425</v>
      </c>
      <c r="S473" s="88"/>
    </row>
    <row r="474" spans="1:19">
      <c r="A474" s="100" t="s">
        <v>779</v>
      </c>
      <c r="B474" s="100">
        <v>450086683</v>
      </c>
      <c r="C474" s="100" t="s">
        <v>490</v>
      </c>
      <c r="D474" s="100" t="s">
        <v>780</v>
      </c>
      <c r="E474" s="100" t="s">
        <v>91</v>
      </c>
      <c r="F474" s="99" t="s">
        <v>790</v>
      </c>
      <c r="G474" s="100" t="s">
        <v>385</v>
      </c>
      <c r="H474" s="105">
        <v>1</v>
      </c>
      <c r="I474" s="101">
        <v>10664</v>
      </c>
      <c r="J474" s="101">
        <v>0</v>
      </c>
      <c r="K474" s="101">
        <v>0</v>
      </c>
      <c r="L474" s="101">
        <v>16182</v>
      </c>
      <c r="M474" s="101">
        <v>0</v>
      </c>
      <c r="N474" s="101">
        <v>1</v>
      </c>
      <c r="O474" s="108">
        <v>5518</v>
      </c>
      <c r="S474" s="88"/>
    </row>
    <row r="475" spans="1:19">
      <c r="A475" s="100" t="s">
        <v>791</v>
      </c>
      <c r="B475" s="100">
        <v>453137005</v>
      </c>
      <c r="C475" s="100" t="s">
        <v>491</v>
      </c>
      <c r="D475" s="100" t="s">
        <v>735</v>
      </c>
      <c r="E475" s="100" t="s">
        <v>142</v>
      </c>
      <c r="F475" s="99" t="s">
        <v>730</v>
      </c>
      <c r="G475" s="100" t="s">
        <v>10</v>
      </c>
      <c r="H475" s="105">
        <v>3</v>
      </c>
      <c r="I475" s="101">
        <v>13005</v>
      </c>
      <c r="J475" s="101">
        <v>0</v>
      </c>
      <c r="K475" s="101">
        <v>1</v>
      </c>
      <c r="L475" s="101">
        <v>14723</v>
      </c>
      <c r="M475" s="101">
        <v>0</v>
      </c>
      <c r="N475" s="101">
        <v>2</v>
      </c>
      <c r="O475" s="108">
        <v>1718</v>
      </c>
      <c r="S475" s="88"/>
    </row>
    <row r="476" spans="1:19">
      <c r="A476" s="100" t="s">
        <v>791</v>
      </c>
      <c r="B476" s="100">
        <v>453137061</v>
      </c>
      <c r="C476" s="100" t="s">
        <v>491</v>
      </c>
      <c r="D476" s="100" t="s">
        <v>735</v>
      </c>
      <c r="E476" s="100" t="s">
        <v>142</v>
      </c>
      <c r="F476" s="99" t="s">
        <v>732</v>
      </c>
      <c r="G476" s="100" t="s">
        <v>66</v>
      </c>
      <c r="H476" s="105">
        <v>76</v>
      </c>
      <c r="I476" s="101">
        <v>17329</v>
      </c>
      <c r="J476" s="101">
        <v>7</v>
      </c>
      <c r="K476" s="101">
        <v>58</v>
      </c>
      <c r="L476" s="101">
        <v>18473</v>
      </c>
      <c r="M476" s="101">
        <v>8</v>
      </c>
      <c r="N476" s="101">
        <v>67</v>
      </c>
      <c r="O476" s="108">
        <v>1144</v>
      </c>
      <c r="S476" s="88"/>
    </row>
    <row r="477" spans="1:19">
      <c r="A477" s="100" t="s">
        <v>791</v>
      </c>
      <c r="B477" s="100">
        <v>453137086</v>
      </c>
      <c r="C477" s="100" t="s">
        <v>491</v>
      </c>
      <c r="D477" s="100" t="s">
        <v>735</v>
      </c>
      <c r="E477" s="100" t="s">
        <v>142</v>
      </c>
      <c r="F477" s="99" t="s">
        <v>780</v>
      </c>
      <c r="G477" s="100" t="s">
        <v>91</v>
      </c>
      <c r="H477" s="105">
        <v>0</v>
      </c>
      <c r="I477" s="101">
        <v>16941</v>
      </c>
      <c r="J477" s="101">
        <v>0</v>
      </c>
      <c r="K477" s="101">
        <v>1</v>
      </c>
      <c r="L477" s="101" t="s">
        <v>532</v>
      </c>
      <c r="M477" s="101">
        <v>0</v>
      </c>
      <c r="N477" s="101">
        <v>0</v>
      </c>
      <c r="O477" s="108" t="s">
        <v>532</v>
      </c>
      <c r="S477" s="88"/>
    </row>
    <row r="478" spans="1:19">
      <c r="A478" s="100" t="s">
        <v>791</v>
      </c>
      <c r="B478" s="100">
        <v>453137114</v>
      </c>
      <c r="C478" s="100" t="s">
        <v>491</v>
      </c>
      <c r="D478" s="100" t="s">
        <v>735</v>
      </c>
      <c r="E478" s="100" t="s">
        <v>142</v>
      </c>
      <c r="F478" s="99" t="s">
        <v>611</v>
      </c>
      <c r="G478" s="100" t="s">
        <v>119</v>
      </c>
      <c r="H478" s="105">
        <v>0</v>
      </c>
      <c r="I478" s="101">
        <v>17828</v>
      </c>
      <c r="J478" s="101">
        <v>0</v>
      </c>
      <c r="K478" s="101">
        <v>2</v>
      </c>
      <c r="L478" s="101" t="s">
        <v>532</v>
      </c>
      <c r="M478" s="101">
        <v>0</v>
      </c>
      <c r="N478" s="101">
        <v>0</v>
      </c>
      <c r="O478" s="108" t="s">
        <v>532</v>
      </c>
      <c r="S478" s="88"/>
    </row>
    <row r="479" spans="1:19">
      <c r="A479" s="100" t="s">
        <v>791</v>
      </c>
      <c r="B479" s="100">
        <v>453137127</v>
      </c>
      <c r="C479" s="102" t="s">
        <v>491</v>
      </c>
      <c r="D479" s="97">
        <v>137</v>
      </c>
      <c r="E479" s="102" t="s">
        <v>142</v>
      </c>
      <c r="F479" s="101">
        <v>127</v>
      </c>
      <c r="G479" s="102" t="s">
        <v>132</v>
      </c>
      <c r="H479" s="105">
        <v>1</v>
      </c>
      <c r="I479" s="101" t="s">
        <v>532</v>
      </c>
      <c r="J479" s="101">
        <v>0</v>
      </c>
      <c r="K479" s="101">
        <v>0</v>
      </c>
      <c r="L479" s="101">
        <v>14323.451942446043</v>
      </c>
      <c r="M479" s="101">
        <v>0</v>
      </c>
      <c r="N479" s="101">
        <v>0</v>
      </c>
      <c r="O479" s="108" t="s">
        <v>532</v>
      </c>
      <c r="S479" s="88"/>
    </row>
    <row r="480" spans="1:19">
      <c r="A480" s="100" t="s">
        <v>791</v>
      </c>
      <c r="B480" s="100">
        <v>453137137</v>
      </c>
      <c r="C480" s="100" t="s">
        <v>491</v>
      </c>
      <c r="D480" s="100" t="s">
        <v>735</v>
      </c>
      <c r="E480" s="100" t="s">
        <v>142</v>
      </c>
      <c r="F480" s="99" t="s">
        <v>735</v>
      </c>
      <c r="G480" s="100" t="s">
        <v>142</v>
      </c>
      <c r="H480" s="105">
        <v>472</v>
      </c>
      <c r="I480" s="101">
        <v>19068</v>
      </c>
      <c r="J480" s="101">
        <v>57</v>
      </c>
      <c r="K480" s="101">
        <v>451</v>
      </c>
      <c r="L480" s="101">
        <v>20219</v>
      </c>
      <c r="M480" s="101">
        <v>47</v>
      </c>
      <c r="N480" s="101">
        <v>429</v>
      </c>
      <c r="O480" s="108">
        <v>1151</v>
      </c>
      <c r="S480" s="88"/>
    </row>
    <row r="481" spans="1:19">
      <c r="A481" s="100" t="s">
        <v>791</v>
      </c>
      <c r="B481" s="100">
        <v>453137161</v>
      </c>
      <c r="C481" s="100" t="s">
        <v>491</v>
      </c>
      <c r="D481" s="100" t="s">
        <v>735</v>
      </c>
      <c r="E481" s="100" t="s">
        <v>142</v>
      </c>
      <c r="F481" s="99" t="s">
        <v>736</v>
      </c>
      <c r="G481" s="100" t="s">
        <v>166</v>
      </c>
      <c r="H481" s="105">
        <v>1</v>
      </c>
      <c r="I481" s="101">
        <v>17314</v>
      </c>
      <c r="J481" s="101">
        <v>0</v>
      </c>
      <c r="K481" s="101">
        <v>1</v>
      </c>
      <c r="L481" s="101">
        <v>18014</v>
      </c>
      <c r="M481" s="101">
        <v>0</v>
      </c>
      <c r="N481" s="101">
        <v>2</v>
      </c>
      <c r="O481" s="108">
        <v>700</v>
      </c>
      <c r="S481" s="88"/>
    </row>
    <row r="482" spans="1:19">
      <c r="A482" s="100" t="s">
        <v>791</v>
      </c>
      <c r="B482" s="100">
        <v>453137210</v>
      </c>
      <c r="C482" s="100" t="s">
        <v>491</v>
      </c>
      <c r="D482" s="100" t="s">
        <v>735</v>
      </c>
      <c r="E482" s="100" t="s">
        <v>142</v>
      </c>
      <c r="F482" s="99" t="s">
        <v>614</v>
      </c>
      <c r="G482" s="100" t="s">
        <v>215</v>
      </c>
      <c r="H482" s="105">
        <v>0</v>
      </c>
      <c r="I482" s="101">
        <v>16320</v>
      </c>
      <c r="J482" s="101">
        <v>0</v>
      </c>
      <c r="K482" s="101">
        <v>4</v>
      </c>
      <c r="L482" s="101" t="s">
        <v>532</v>
      </c>
      <c r="M482" s="101">
        <v>0</v>
      </c>
      <c r="N482" s="101">
        <v>3</v>
      </c>
      <c r="O482" s="108" t="s">
        <v>532</v>
      </c>
      <c r="S482" s="88"/>
    </row>
    <row r="483" spans="1:19">
      <c r="A483" s="100" t="s">
        <v>791</v>
      </c>
      <c r="B483" s="100">
        <v>453137253</v>
      </c>
      <c r="C483" s="100" t="s">
        <v>491</v>
      </c>
      <c r="D483" s="100" t="s">
        <v>735</v>
      </c>
      <c r="E483" s="100" t="s">
        <v>142</v>
      </c>
      <c r="F483" s="99" t="s">
        <v>615</v>
      </c>
      <c r="G483" s="100" t="s">
        <v>258</v>
      </c>
      <c r="H483" s="105">
        <v>1</v>
      </c>
      <c r="I483" s="101" t="s">
        <v>532</v>
      </c>
      <c r="J483" s="101">
        <v>0</v>
      </c>
      <c r="K483" s="101">
        <v>0</v>
      </c>
      <c r="L483" s="101">
        <v>17180.604390243905</v>
      </c>
      <c r="M483" s="101">
        <v>0</v>
      </c>
      <c r="N483" s="101">
        <v>0</v>
      </c>
      <c r="O483" s="108" t="s">
        <v>532</v>
      </c>
      <c r="S483" s="88"/>
    </row>
    <row r="484" spans="1:19">
      <c r="A484" s="100" t="s">
        <v>791</v>
      </c>
      <c r="B484" s="100">
        <v>453137278</v>
      </c>
      <c r="C484" s="100" t="s">
        <v>491</v>
      </c>
      <c r="D484" s="100" t="s">
        <v>735</v>
      </c>
      <c r="E484" s="100" t="s">
        <v>142</v>
      </c>
      <c r="F484" s="99" t="s">
        <v>785</v>
      </c>
      <c r="G484" s="100" t="s">
        <v>283</v>
      </c>
      <c r="H484" s="105">
        <v>4</v>
      </c>
      <c r="I484" s="101">
        <v>14855</v>
      </c>
      <c r="J484" s="101">
        <v>0</v>
      </c>
      <c r="K484" s="101">
        <v>4</v>
      </c>
      <c r="L484" s="101">
        <v>15912</v>
      </c>
      <c r="M484" s="101">
        <v>0</v>
      </c>
      <c r="N484" s="101">
        <v>3</v>
      </c>
      <c r="O484" s="108">
        <v>1057</v>
      </c>
      <c r="S484" s="88"/>
    </row>
    <row r="485" spans="1:19">
      <c r="A485" s="100" t="s">
        <v>791</v>
      </c>
      <c r="B485" s="100">
        <v>453137281</v>
      </c>
      <c r="C485" s="100" t="s">
        <v>491</v>
      </c>
      <c r="D485" s="100" t="s">
        <v>735</v>
      </c>
      <c r="E485" s="100" t="s">
        <v>142</v>
      </c>
      <c r="F485" s="99" t="s">
        <v>729</v>
      </c>
      <c r="G485" s="100" t="s">
        <v>286</v>
      </c>
      <c r="H485" s="105">
        <v>119</v>
      </c>
      <c r="I485" s="101">
        <v>18200</v>
      </c>
      <c r="J485" s="101">
        <v>7</v>
      </c>
      <c r="K485" s="101">
        <v>80</v>
      </c>
      <c r="L485" s="101">
        <v>19957</v>
      </c>
      <c r="M485" s="101">
        <v>9</v>
      </c>
      <c r="N485" s="101">
        <v>104</v>
      </c>
      <c r="O485" s="108">
        <v>1757</v>
      </c>
      <c r="S485" s="88"/>
    </row>
    <row r="486" spans="1:19">
      <c r="A486" s="100" t="s">
        <v>791</v>
      </c>
      <c r="B486" s="100">
        <v>453137309</v>
      </c>
      <c r="C486" s="100" t="s">
        <v>491</v>
      </c>
      <c r="D486" s="100" t="s">
        <v>735</v>
      </c>
      <c r="E486" s="100" t="s">
        <v>142</v>
      </c>
      <c r="F486" s="99" t="s">
        <v>792</v>
      </c>
      <c r="G486" s="100" t="s">
        <v>314</v>
      </c>
      <c r="H486" s="105">
        <v>0</v>
      </c>
      <c r="I486" s="101">
        <v>18147</v>
      </c>
      <c r="J486" s="101">
        <v>0</v>
      </c>
      <c r="K486" s="101">
        <v>1</v>
      </c>
      <c r="L486" s="101" t="s">
        <v>532</v>
      </c>
      <c r="M486" s="101">
        <v>0</v>
      </c>
      <c r="N486" s="101">
        <v>1</v>
      </c>
      <c r="O486" s="108" t="s">
        <v>532</v>
      </c>
      <c r="S486" s="88"/>
    </row>
    <row r="487" spans="1:19">
      <c r="A487" s="100" t="s">
        <v>791</v>
      </c>
      <c r="B487" s="100">
        <v>453137325</v>
      </c>
      <c r="C487" s="100" t="s">
        <v>491</v>
      </c>
      <c r="D487" s="100" t="s">
        <v>735</v>
      </c>
      <c r="E487" s="100" t="s">
        <v>142</v>
      </c>
      <c r="F487" s="99" t="s">
        <v>739</v>
      </c>
      <c r="G487" s="100" t="s">
        <v>330</v>
      </c>
      <c r="H487" s="105">
        <v>1</v>
      </c>
      <c r="I487" s="101">
        <v>10851</v>
      </c>
      <c r="J487" s="101">
        <v>0</v>
      </c>
      <c r="K487" s="101">
        <v>0</v>
      </c>
      <c r="L487" s="101">
        <v>11091</v>
      </c>
      <c r="M487" s="101">
        <v>0</v>
      </c>
      <c r="N487" s="101">
        <v>0</v>
      </c>
      <c r="O487" s="108">
        <v>240</v>
      </c>
      <c r="S487" s="88"/>
    </row>
    <row r="488" spans="1:19">
      <c r="A488" s="100" t="s">
        <v>791</v>
      </c>
      <c r="B488" s="100">
        <v>453137332</v>
      </c>
      <c r="C488" s="100" t="s">
        <v>491</v>
      </c>
      <c r="D488" s="100" t="s">
        <v>735</v>
      </c>
      <c r="E488" s="100" t="s">
        <v>142</v>
      </c>
      <c r="F488" s="99" t="s">
        <v>740</v>
      </c>
      <c r="G488" s="100" t="s">
        <v>337</v>
      </c>
      <c r="H488" s="105">
        <v>8</v>
      </c>
      <c r="I488" s="101">
        <v>16980</v>
      </c>
      <c r="J488" s="101">
        <v>1</v>
      </c>
      <c r="K488" s="101">
        <v>9</v>
      </c>
      <c r="L488" s="101">
        <v>16547</v>
      </c>
      <c r="M488" s="101">
        <v>0</v>
      </c>
      <c r="N488" s="101">
        <v>4</v>
      </c>
      <c r="O488" s="108">
        <v>-433</v>
      </c>
      <c r="S488" s="88"/>
    </row>
    <row r="489" spans="1:19">
      <c r="A489" s="100" t="s">
        <v>791</v>
      </c>
      <c r="B489" s="100">
        <v>453137672</v>
      </c>
      <c r="C489" s="102" t="s">
        <v>491</v>
      </c>
      <c r="D489" s="97">
        <v>137</v>
      </c>
      <c r="E489" s="102" t="s">
        <v>142</v>
      </c>
      <c r="F489" s="101">
        <v>672</v>
      </c>
      <c r="G489" s="102" t="s">
        <v>380</v>
      </c>
      <c r="H489" s="105">
        <v>1</v>
      </c>
      <c r="I489" s="101" t="s">
        <v>532</v>
      </c>
      <c r="J489" s="101">
        <v>0</v>
      </c>
      <c r="K489" s="101">
        <v>0</v>
      </c>
      <c r="L489" s="101">
        <v>15912.070455764073</v>
      </c>
      <c r="M489" s="101">
        <v>0</v>
      </c>
      <c r="N489" s="101">
        <v>0</v>
      </c>
      <c r="O489" s="108" t="s">
        <v>532</v>
      </c>
      <c r="S489" s="88"/>
    </row>
    <row r="490" spans="1:19">
      <c r="A490" s="100" t="s">
        <v>793</v>
      </c>
      <c r="B490" s="100">
        <v>454149009</v>
      </c>
      <c r="C490" s="100" t="s">
        <v>492</v>
      </c>
      <c r="D490" s="100" t="s">
        <v>661</v>
      </c>
      <c r="E490" s="100" t="s">
        <v>154</v>
      </c>
      <c r="F490" s="99" t="s">
        <v>717</v>
      </c>
      <c r="G490" s="100" t="s">
        <v>14</v>
      </c>
      <c r="H490" s="105">
        <v>1</v>
      </c>
      <c r="I490" s="101">
        <v>15802</v>
      </c>
      <c r="J490" s="101">
        <v>2</v>
      </c>
      <c r="K490" s="101">
        <v>2</v>
      </c>
      <c r="L490" s="101">
        <v>17941</v>
      </c>
      <c r="M490" s="101">
        <v>2</v>
      </c>
      <c r="N490" s="101">
        <v>3</v>
      </c>
      <c r="O490" s="108">
        <v>2139</v>
      </c>
      <c r="S490" s="88"/>
    </row>
    <row r="491" spans="1:19">
      <c r="A491" s="100" t="s">
        <v>793</v>
      </c>
      <c r="B491" s="100">
        <v>454149056</v>
      </c>
      <c r="C491" s="100" t="s">
        <v>492</v>
      </c>
      <c r="D491" s="100" t="s">
        <v>661</v>
      </c>
      <c r="E491" s="100" t="s">
        <v>154</v>
      </c>
      <c r="F491" s="99" t="s">
        <v>658</v>
      </c>
      <c r="G491" s="100" t="s">
        <v>61</v>
      </c>
      <c r="H491" s="105">
        <v>1</v>
      </c>
      <c r="I491" s="101" t="s">
        <v>532</v>
      </c>
      <c r="J491" s="101">
        <v>0</v>
      </c>
      <c r="K491" s="101">
        <v>0</v>
      </c>
      <c r="L491" s="101">
        <v>11407</v>
      </c>
      <c r="M491" s="101">
        <v>0</v>
      </c>
      <c r="N491" s="101">
        <v>0</v>
      </c>
      <c r="O491" s="108" t="s">
        <v>532</v>
      </c>
      <c r="S491" s="88"/>
    </row>
    <row r="492" spans="1:19">
      <c r="A492" s="100" t="s">
        <v>793</v>
      </c>
      <c r="B492" s="100">
        <v>454149103</v>
      </c>
      <c r="C492" s="102" t="s">
        <v>492</v>
      </c>
      <c r="D492" s="97">
        <v>149</v>
      </c>
      <c r="E492" s="102" t="s">
        <v>154</v>
      </c>
      <c r="F492" s="101">
        <v>103</v>
      </c>
      <c r="G492" s="102" t="s">
        <v>108</v>
      </c>
      <c r="H492" s="105">
        <v>4</v>
      </c>
      <c r="I492" s="101" t="s">
        <v>532</v>
      </c>
      <c r="J492" s="101">
        <v>0</v>
      </c>
      <c r="K492" s="101">
        <v>0</v>
      </c>
      <c r="L492" s="101">
        <v>18015.364007999997</v>
      </c>
      <c r="M492" s="101">
        <v>0</v>
      </c>
      <c r="N492" s="101">
        <v>0</v>
      </c>
      <c r="O492" s="108" t="s">
        <v>532</v>
      </c>
      <c r="S492" s="88"/>
    </row>
    <row r="493" spans="1:19">
      <c r="A493" s="100" t="s">
        <v>793</v>
      </c>
      <c r="B493" s="100">
        <v>454149128</v>
      </c>
      <c r="C493" s="100" t="s">
        <v>492</v>
      </c>
      <c r="D493" s="100" t="s">
        <v>661</v>
      </c>
      <c r="E493" s="100" t="s">
        <v>154</v>
      </c>
      <c r="F493" s="99" t="s">
        <v>660</v>
      </c>
      <c r="G493" s="100" t="s">
        <v>133</v>
      </c>
      <c r="H493" s="105">
        <v>19</v>
      </c>
      <c r="I493" s="101">
        <v>16694</v>
      </c>
      <c r="J493" s="101">
        <v>4</v>
      </c>
      <c r="K493" s="101">
        <v>17</v>
      </c>
      <c r="L493" s="101">
        <v>18325</v>
      </c>
      <c r="M493" s="101">
        <v>5</v>
      </c>
      <c r="N493" s="101">
        <v>17</v>
      </c>
      <c r="O493" s="108">
        <v>1631</v>
      </c>
      <c r="S493" s="88"/>
    </row>
    <row r="494" spans="1:19">
      <c r="A494" s="100" t="s">
        <v>793</v>
      </c>
      <c r="B494" s="100">
        <v>454149149</v>
      </c>
      <c r="C494" s="100" t="s">
        <v>492</v>
      </c>
      <c r="D494" s="100" t="s">
        <v>661</v>
      </c>
      <c r="E494" s="100" t="s">
        <v>154</v>
      </c>
      <c r="F494" s="99" t="s">
        <v>661</v>
      </c>
      <c r="G494" s="100" t="s">
        <v>154</v>
      </c>
      <c r="H494" s="105">
        <v>841</v>
      </c>
      <c r="I494" s="101">
        <v>19152</v>
      </c>
      <c r="J494" s="101">
        <v>272</v>
      </c>
      <c r="K494" s="101">
        <v>620</v>
      </c>
      <c r="L494" s="101">
        <v>20242</v>
      </c>
      <c r="M494" s="101">
        <v>287</v>
      </c>
      <c r="N494" s="101">
        <v>624</v>
      </c>
      <c r="O494" s="108">
        <v>1090</v>
      </c>
      <c r="S494" s="88"/>
    </row>
    <row r="495" spans="1:19">
      <c r="A495" s="100" t="s">
        <v>793</v>
      </c>
      <c r="B495" s="100">
        <v>454149181</v>
      </c>
      <c r="C495" s="100" t="s">
        <v>492</v>
      </c>
      <c r="D495" s="100" t="s">
        <v>661</v>
      </c>
      <c r="E495" s="100" t="s">
        <v>154</v>
      </c>
      <c r="F495" s="99" t="s">
        <v>664</v>
      </c>
      <c r="G495" s="100" t="s">
        <v>186</v>
      </c>
      <c r="H495" s="105">
        <v>53</v>
      </c>
      <c r="I495" s="101">
        <v>16378</v>
      </c>
      <c r="J495" s="101">
        <v>14</v>
      </c>
      <c r="K495" s="101">
        <v>51</v>
      </c>
      <c r="L495" s="101">
        <v>17378</v>
      </c>
      <c r="M495" s="101">
        <v>14</v>
      </c>
      <c r="N495" s="101">
        <v>43</v>
      </c>
      <c r="O495" s="108">
        <v>1000</v>
      </c>
      <c r="S495" s="88"/>
    </row>
    <row r="496" spans="1:19">
      <c r="A496" s="100" t="s">
        <v>793</v>
      </c>
      <c r="B496" s="100">
        <v>454149211</v>
      </c>
      <c r="C496" s="100" t="s">
        <v>492</v>
      </c>
      <c r="D496" s="100" t="s">
        <v>661</v>
      </c>
      <c r="E496" s="100" t="s">
        <v>154</v>
      </c>
      <c r="F496" s="99" t="s">
        <v>719</v>
      </c>
      <c r="G496" s="100" t="s">
        <v>216</v>
      </c>
      <c r="H496" s="105">
        <v>1</v>
      </c>
      <c r="I496" s="101">
        <v>13451</v>
      </c>
      <c r="J496" s="101">
        <v>0</v>
      </c>
      <c r="K496" s="101">
        <v>1</v>
      </c>
      <c r="L496" s="101">
        <v>13820</v>
      </c>
      <c r="M496" s="101">
        <v>0</v>
      </c>
      <c r="N496" s="101">
        <v>1</v>
      </c>
      <c r="O496" s="108">
        <v>369</v>
      </c>
      <c r="S496" s="88"/>
    </row>
    <row r="497" spans="1:19">
      <c r="A497" s="100" t="s">
        <v>794</v>
      </c>
      <c r="B497" s="100">
        <v>455128128</v>
      </c>
      <c r="C497" s="100" t="s">
        <v>493</v>
      </c>
      <c r="D497" s="100" t="s">
        <v>660</v>
      </c>
      <c r="E497" s="100" t="s">
        <v>133</v>
      </c>
      <c r="F497" s="99" t="s">
        <v>660</v>
      </c>
      <c r="G497" s="100" t="s">
        <v>133</v>
      </c>
      <c r="H497" s="105">
        <v>292</v>
      </c>
      <c r="I497" s="101">
        <v>14504</v>
      </c>
      <c r="J497" s="101">
        <v>24</v>
      </c>
      <c r="K497" s="101">
        <v>137</v>
      </c>
      <c r="L497" s="101">
        <v>15252</v>
      </c>
      <c r="M497" s="101">
        <v>27</v>
      </c>
      <c r="N497" s="101">
        <v>138</v>
      </c>
      <c r="O497" s="108">
        <v>748</v>
      </c>
      <c r="S497" s="88"/>
    </row>
    <row r="498" spans="1:19">
      <c r="A498" s="100" t="s">
        <v>794</v>
      </c>
      <c r="B498" s="100">
        <v>455128149</v>
      </c>
      <c r="C498" s="100" t="s">
        <v>493</v>
      </c>
      <c r="D498" s="100" t="s">
        <v>660</v>
      </c>
      <c r="E498" s="100" t="s">
        <v>133</v>
      </c>
      <c r="F498" s="99" t="s">
        <v>661</v>
      </c>
      <c r="G498" s="100" t="s">
        <v>154</v>
      </c>
      <c r="H498" s="105">
        <v>2</v>
      </c>
      <c r="I498" s="101">
        <v>15187</v>
      </c>
      <c r="J498" s="101">
        <v>0</v>
      </c>
      <c r="K498" s="101">
        <v>2</v>
      </c>
      <c r="L498" s="101">
        <v>15954</v>
      </c>
      <c r="M498" s="101">
        <v>0</v>
      </c>
      <c r="N498" s="101">
        <v>2</v>
      </c>
      <c r="O498" s="108">
        <v>767</v>
      </c>
      <c r="S498" s="88"/>
    </row>
    <row r="499" spans="1:19">
      <c r="A499" s="100" t="s">
        <v>794</v>
      </c>
      <c r="B499" s="100">
        <v>455128181</v>
      </c>
      <c r="C499" s="100" t="s">
        <v>493</v>
      </c>
      <c r="D499" s="100" t="s">
        <v>660</v>
      </c>
      <c r="E499" s="100" t="s">
        <v>133</v>
      </c>
      <c r="F499" s="99" t="s">
        <v>664</v>
      </c>
      <c r="G499" s="100" t="s">
        <v>186</v>
      </c>
      <c r="H499" s="105">
        <v>2</v>
      </c>
      <c r="I499" s="101">
        <v>13604</v>
      </c>
      <c r="J499" s="101">
        <v>0</v>
      </c>
      <c r="K499" s="101">
        <v>2</v>
      </c>
      <c r="L499" s="101">
        <v>18906</v>
      </c>
      <c r="M499" s="101">
        <v>0</v>
      </c>
      <c r="N499" s="101">
        <v>1</v>
      </c>
      <c r="O499" s="108">
        <v>5302</v>
      </c>
      <c r="S499" s="88"/>
    </row>
    <row r="500" spans="1:19">
      <c r="A500" s="100" t="s">
        <v>794</v>
      </c>
      <c r="B500" s="100">
        <v>455128204</v>
      </c>
      <c r="C500" s="102" t="s">
        <v>493</v>
      </c>
      <c r="D500" s="97">
        <v>128</v>
      </c>
      <c r="E500" s="102" t="s">
        <v>133</v>
      </c>
      <c r="F500" s="101">
        <v>204</v>
      </c>
      <c r="G500" s="102" t="s">
        <v>209</v>
      </c>
      <c r="H500" s="105">
        <v>1</v>
      </c>
      <c r="I500" s="101" t="s">
        <v>532</v>
      </c>
      <c r="J500" s="101">
        <v>0</v>
      </c>
      <c r="K500" s="101">
        <v>0</v>
      </c>
      <c r="L500" s="101">
        <v>13123.456961217476</v>
      </c>
      <c r="M500" s="101">
        <v>0</v>
      </c>
      <c r="N500" s="101">
        <v>0</v>
      </c>
      <c r="O500" s="108" t="s">
        <v>532</v>
      </c>
      <c r="S500" s="88"/>
    </row>
    <row r="501" spans="1:19">
      <c r="A501" s="100" t="s">
        <v>794</v>
      </c>
      <c r="B501" s="100">
        <v>455128745</v>
      </c>
      <c r="C501" s="100" t="s">
        <v>493</v>
      </c>
      <c r="D501" s="100" t="s">
        <v>660</v>
      </c>
      <c r="E501" s="100" t="s">
        <v>133</v>
      </c>
      <c r="F501" s="99" t="s">
        <v>727</v>
      </c>
      <c r="G501" s="100" t="s">
        <v>402</v>
      </c>
      <c r="H501" s="105">
        <v>6</v>
      </c>
      <c r="I501" s="101">
        <v>10913</v>
      </c>
      <c r="J501" s="101">
        <v>0</v>
      </c>
      <c r="K501" s="101">
        <v>0</v>
      </c>
      <c r="L501" s="101">
        <v>11337</v>
      </c>
      <c r="M501" s="101">
        <v>0</v>
      </c>
      <c r="N501" s="101">
        <v>0</v>
      </c>
      <c r="O501" s="108">
        <v>424</v>
      </c>
      <c r="S501" s="88"/>
    </row>
    <row r="502" spans="1:19">
      <c r="A502" s="100" t="s">
        <v>794</v>
      </c>
      <c r="B502" s="100">
        <v>455128773</v>
      </c>
      <c r="C502" s="100" t="s">
        <v>493</v>
      </c>
      <c r="D502" s="100" t="s">
        <v>660</v>
      </c>
      <c r="E502" s="100" t="s">
        <v>133</v>
      </c>
      <c r="F502" s="99" t="s">
        <v>795</v>
      </c>
      <c r="G502" s="100" t="s">
        <v>412</v>
      </c>
      <c r="H502" s="105">
        <v>3</v>
      </c>
      <c r="I502" s="101" t="s">
        <v>532</v>
      </c>
      <c r="J502" s="101">
        <v>0</v>
      </c>
      <c r="K502" s="101">
        <v>0</v>
      </c>
      <c r="L502" s="101">
        <v>11089</v>
      </c>
      <c r="M502" s="101">
        <v>0</v>
      </c>
      <c r="N502" s="101">
        <v>0</v>
      </c>
      <c r="O502" s="108" t="s">
        <v>532</v>
      </c>
      <c r="S502" s="88"/>
    </row>
    <row r="503" spans="1:19">
      <c r="A503" s="100" t="s">
        <v>796</v>
      </c>
      <c r="B503" s="100">
        <v>456160007</v>
      </c>
      <c r="C503" s="102" t="s">
        <v>494</v>
      </c>
      <c r="D503" s="97">
        <v>160</v>
      </c>
      <c r="E503" s="102" t="s">
        <v>165</v>
      </c>
      <c r="F503" s="101">
        <v>7</v>
      </c>
      <c r="G503" s="102" t="s">
        <v>12</v>
      </c>
      <c r="H503" s="105">
        <v>1</v>
      </c>
      <c r="I503" s="101" t="s">
        <v>532</v>
      </c>
      <c r="J503" s="101">
        <v>0</v>
      </c>
      <c r="K503" s="101">
        <v>0</v>
      </c>
      <c r="L503" s="101">
        <v>14647.883809275663</v>
      </c>
      <c r="M503" s="101">
        <v>0</v>
      </c>
      <c r="N503" s="101">
        <v>0</v>
      </c>
      <c r="O503" s="108" t="s">
        <v>532</v>
      </c>
      <c r="S503" s="88"/>
    </row>
    <row r="504" spans="1:19">
      <c r="A504" s="100" t="s">
        <v>796</v>
      </c>
      <c r="B504" s="100">
        <v>456160009</v>
      </c>
      <c r="C504" s="100" t="s">
        <v>494</v>
      </c>
      <c r="D504" s="100" t="s">
        <v>588</v>
      </c>
      <c r="E504" s="100" t="s">
        <v>165</v>
      </c>
      <c r="F504" s="99" t="s">
        <v>717</v>
      </c>
      <c r="G504" s="100" t="s">
        <v>14</v>
      </c>
      <c r="H504" s="105">
        <v>1</v>
      </c>
      <c r="I504" s="101">
        <v>11037</v>
      </c>
      <c r="J504" s="101">
        <v>0</v>
      </c>
      <c r="K504" s="101">
        <v>0</v>
      </c>
      <c r="L504" s="101">
        <v>11462</v>
      </c>
      <c r="M504" s="101">
        <v>0</v>
      </c>
      <c r="N504" s="101">
        <v>0</v>
      </c>
      <c r="O504" s="108">
        <v>425</v>
      </c>
      <c r="S504" s="88"/>
    </row>
    <row r="505" spans="1:19">
      <c r="A505" s="100" t="s">
        <v>796</v>
      </c>
      <c r="B505" s="100">
        <v>456160031</v>
      </c>
      <c r="C505" s="100" t="s">
        <v>494</v>
      </c>
      <c r="D505" s="100" t="s">
        <v>588</v>
      </c>
      <c r="E505" s="100" t="s">
        <v>165</v>
      </c>
      <c r="F505" s="99" t="s">
        <v>657</v>
      </c>
      <c r="G505" s="100" t="s">
        <v>36</v>
      </c>
      <c r="H505" s="105">
        <v>3</v>
      </c>
      <c r="I505" s="101">
        <v>13481</v>
      </c>
      <c r="J505" s="101">
        <v>2</v>
      </c>
      <c r="K505" s="101">
        <v>2</v>
      </c>
      <c r="L505" s="101">
        <v>15836</v>
      </c>
      <c r="M505" s="101">
        <v>1</v>
      </c>
      <c r="N505" s="101">
        <v>2</v>
      </c>
      <c r="O505" s="108">
        <v>2355</v>
      </c>
      <c r="S505" s="88"/>
    </row>
    <row r="506" spans="1:19">
      <c r="A506" s="100" t="s">
        <v>796</v>
      </c>
      <c r="B506" s="100">
        <v>456160056</v>
      </c>
      <c r="C506" s="100" t="s">
        <v>494</v>
      </c>
      <c r="D506" s="100" t="s">
        <v>588</v>
      </c>
      <c r="E506" s="100" t="s">
        <v>165</v>
      </c>
      <c r="F506" s="99" t="s">
        <v>658</v>
      </c>
      <c r="G506" s="100" t="s">
        <v>61</v>
      </c>
      <c r="H506" s="105">
        <v>4</v>
      </c>
      <c r="I506" s="101">
        <v>13199</v>
      </c>
      <c r="J506" s="101">
        <v>0</v>
      </c>
      <c r="K506" s="101">
        <v>3</v>
      </c>
      <c r="L506" s="101">
        <v>16204</v>
      </c>
      <c r="M506" s="101">
        <v>0</v>
      </c>
      <c r="N506" s="101">
        <v>3</v>
      </c>
      <c r="O506" s="108">
        <v>3005</v>
      </c>
      <c r="S506" s="88"/>
    </row>
    <row r="507" spans="1:19">
      <c r="A507" s="100" t="s">
        <v>796</v>
      </c>
      <c r="B507" s="100">
        <v>456160079</v>
      </c>
      <c r="C507" s="100" t="s">
        <v>494</v>
      </c>
      <c r="D507" s="100" t="s">
        <v>588</v>
      </c>
      <c r="E507" s="100" t="s">
        <v>165</v>
      </c>
      <c r="F507" s="99" t="s">
        <v>718</v>
      </c>
      <c r="G507" s="100" t="s">
        <v>84</v>
      </c>
      <c r="H507" s="105">
        <v>41</v>
      </c>
      <c r="I507" s="101">
        <v>17121</v>
      </c>
      <c r="J507" s="101">
        <v>27</v>
      </c>
      <c r="K507" s="101">
        <v>41</v>
      </c>
      <c r="L507" s="101">
        <v>17180</v>
      </c>
      <c r="M507" s="101">
        <v>17</v>
      </c>
      <c r="N507" s="101">
        <v>35</v>
      </c>
      <c r="O507" s="108">
        <v>59</v>
      </c>
      <c r="S507" s="88"/>
    </row>
    <row r="508" spans="1:19">
      <c r="A508" s="100" t="s">
        <v>796</v>
      </c>
      <c r="B508" s="100">
        <v>456160128</v>
      </c>
      <c r="C508" s="100" t="s">
        <v>494</v>
      </c>
      <c r="D508" s="100" t="s">
        <v>588</v>
      </c>
      <c r="E508" s="100" t="s">
        <v>165</v>
      </c>
      <c r="F508" s="99" t="s">
        <v>660</v>
      </c>
      <c r="G508" s="100" t="s">
        <v>133</v>
      </c>
      <c r="H508" s="105">
        <v>0</v>
      </c>
      <c r="I508" s="101">
        <v>20832</v>
      </c>
      <c r="J508" s="101">
        <v>1</v>
      </c>
      <c r="K508" s="101">
        <v>1</v>
      </c>
      <c r="L508" s="101" t="s">
        <v>532</v>
      </c>
      <c r="M508" s="101">
        <v>0</v>
      </c>
      <c r="N508" s="101">
        <v>0</v>
      </c>
      <c r="O508" s="108" t="s">
        <v>532</v>
      </c>
      <c r="S508" s="88"/>
    </row>
    <row r="509" spans="1:19">
      <c r="A509" s="100" t="s">
        <v>796</v>
      </c>
      <c r="B509" s="100">
        <v>456160149</v>
      </c>
      <c r="C509" s="100" t="s">
        <v>494</v>
      </c>
      <c r="D509" s="100" t="s">
        <v>588</v>
      </c>
      <c r="E509" s="100" t="s">
        <v>165</v>
      </c>
      <c r="F509" s="99" t="s">
        <v>661</v>
      </c>
      <c r="G509" s="100" t="s">
        <v>154</v>
      </c>
      <c r="H509" s="105">
        <v>4</v>
      </c>
      <c r="I509" s="101">
        <v>17636</v>
      </c>
      <c r="J509" s="101">
        <v>1</v>
      </c>
      <c r="K509" s="101">
        <v>2</v>
      </c>
      <c r="L509" s="101">
        <v>18618</v>
      </c>
      <c r="M509" s="101">
        <v>0</v>
      </c>
      <c r="N509" s="101">
        <v>3</v>
      </c>
      <c r="O509" s="108">
        <v>982</v>
      </c>
      <c r="S509" s="88"/>
    </row>
    <row r="510" spans="1:19">
      <c r="A510" s="100" t="s">
        <v>796</v>
      </c>
      <c r="B510" s="100">
        <v>456160153</v>
      </c>
      <c r="C510" s="100" t="s">
        <v>494</v>
      </c>
      <c r="D510" s="100" t="s">
        <v>588</v>
      </c>
      <c r="E510" s="100" t="s">
        <v>165</v>
      </c>
      <c r="F510" s="99" t="s">
        <v>587</v>
      </c>
      <c r="G510" s="100" t="s">
        <v>158</v>
      </c>
      <c r="H510" s="105">
        <v>0</v>
      </c>
      <c r="I510" s="101">
        <v>21023</v>
      </c>
      <c r="J510" s="101">
        <v>1</v>
      </c>
      <c r="K510" s="101">
        <v>1</v>
      </c>
      <c r="L510" s="101" t="s">
        <v>532</v>
      </c>
      <c r="M510" s="101">
        <v>1</v>
      </c>
      <c r="N510" s="101">
        <v>2</v>
      </c>
      <c r="O510" s="108" t="s">
        <v>532</v>
      </c>
      <c r="S510" s="88"/>
    </row>
    <row r="511" spans="1:19">
      <c r="A511" s="100" t="s">
        <v>796</v>
      </c>
      <c r="B511" s="100">
        <v>456160160</v>
      </c>
      <c r="C511" s="100" t="s">
        <v>494</v>
      </c>
      <c r="D511" s="100" t="s">
        <v>588</v>
      </c>
      <c r="E511" s="100" t="s">
        <v>165</v>
      </c>
      <c r="F511" s="99" t="s">
        <v>588</v>
      </c>
      <c r="G511" s="100" t="s">
        <v>165</v>
      </c>
      <c r="H511" s="105">
        <v>745</v>
      </c>
      <c r="I511" s="101">
        <v>18312</v>
      </c>
      <c r="J511" s="101">
        <v>402</v>
      </c>
      <c r="K511" s="101">
        <v>529</v>
      </c>
      <c r="L511" s="101">
        <v>18770</v>
      </c>
      <c r="M511" s="101">
        <v>291</v>
      </c>
      <c r="N511" s="101">
        <v>524</v>
      </c>
      <c r="O511" s="108">
        <v>458</v>
      </c>
      <c r="S511" s="88"/>
    </row>
    <row r="512" spans="1:19">
      <c r="A512" s="100" t="s">
        <v>796</v>
      </c>
      <c r="B512" s="100">
        <v>456160170</v>
      </c>
      <c r="C512" s="100" t="s">
        <v>494</v>
      </c>
      <c r="D512" s="100" t="s">
        <v>588</v>
      </c>
      <c r="E512" s="100" t="s">
        <v>165</v>
      </c>
      <c r="F512" s="99" t="s">
        <v>644</v>
      </c>
      <c r="G512" s="100" t="s">
        <v>175</v>
      </c>
      <c r="H512" s="105">
        <v>1</v>
      </c>
      <c r="I512" s="101">
        <v>13764</v>
      </c>
      <c r="J512" s="101">
        <v>2</v>
      </c>
      <c r="K512" s="101">
        <v>0</v>
      </c>
      <c r="L512" s="101">
        <v>12746</v>
      </c>
      <c r="M512" s="101">
        <v>1</v>
      </c>
      <c r="N512" s="101">
        <v>0</v>
      </c>
      <c r="O512" s="108">
        <v>-1018</v>
      </c>
      <c r="S512" s="88"/>
    </row>
    <row r="513" spans="1:19">
      <c r="A513" s="100" t="s">
        <v>796</v>
      </c>
      <c r="B513" s="100">
        <v>456160181</v>
      </c>
      <c r="C513" s="100" t="s">
        <v>494</v>
      </c>
      <c r="D513" s="100" t="s">
        <v>588</v>
      </c>
      <c r="E513" s="100" t="s">
        <v>165</v>
      </c>
      <c r="F513" s="99" t="s">
        <v>664</v>
      </c>
      <c r="G513" s="100" t="s">
        <v>186</v>
      </c>
      <c r="H513" s="105">
        <v>3</v>
      </c>
      <c r="I513" s="101">
        <v>17828</v>
      </c>
      <c r="J513" s="101">
        <v>0</v>
      </c>
      <c r="K513" s="101">
        <v>1</v>
      </c>
      <c r="L513" s="101">
        <v>15182</v>
      </c>
      <c r="M513" s="101">
        <v>0</v>
      </c>
      <c r="N513" s="101">
        <v>1</v>
      </c>
      <c r="O513" s="108">
        <v>-2646</v>
      </c>
      <c r="S513" s="88"/>
    </row>
    <row r="514" spans="1:19">
      <c r="A514" s="100" t="s">
        <v>796</v>
      </c>
      <c r="B514" s="100">
        <v>456160295</v>
      </c>
      <c r="C514" s="100" t="s">
        <v>494</v>
      </c>
      <c r="D514" s="100" t="s">
        <v>588</v>
      </c>
      <c r="E514" s="100" t="s">
        <v>165</v>
      </c>
      <c r="F514" s="99" t="s">
        <v>668</v>
      </c>
      <c r="G514" s="100" t="s">
        <v>300</v>
      </c>
      <c r="H514" s="105">
        <v>7</v>
      </c>
      <c r="I514" s="101">
        <v>13954</v>
      </c>
      <c r="J514" s="101">
        <v>0</v>
      </c>
      <c r="K514" s="101">
        <v>5</v>
      </c>
      <c r="L514" s="101">
        <v>13990</v>
      </c>
      <c r="M514" s="101">
        <v>1</v>
      </c>
      <c r="N514" s="101">
        <v>2</v>
      </c>
      <c r="O514" s="108">
        <v>36</v>
      </c>
      <c r="S514" s="88"/>
    </row>
    <row r="515" spans="1:19">
      <c r="A515" s="100" t="s">
        <v>796</v>
      </c>
      <c r="B515" s="100">
        <v>456160301</v>
      </c>
      <c r="C515" s="100" t="s">
        <v>494</v>
      </c>
      <c r="D515" s="100" t="s">
        <v>588</v>
      </c>
      <c r="E515" s="100" t="s">
        <v>165</v>
      </c>
      <c r="F515" s="99" t="s">
        <v>716</v>
      </c>
      <c r="G515" s="100" t="s">
        <v>306</v>
      </c>
      <c r="H515" s="105">
        <v>2</v>
      </c>
      <c r="I515" s="101">
        <v>17329</v>
      </c>
      <c r="J515" s="101">
        <v>1</v>
      </c>
      <c r="K515" s="101">
        <v>2</v>
      </c>
      <c r="L515" s="101">
        <v>18457</v>
      </c>
      <c r="M515" s="101">
        <v>2</v>
      </c>
      <c r="N515" s="101">
        <v>3</v>
      </c>
      <c r="O515" s="108">
        <v>1128</v>
      </c>
      <c r="S515" s="88"/>
    </row>
    <row r="516" spans="1:19">
      <c r="A516" s="100" t="s">
        <v>796</v>
      </c>
      <c r="B516" s="100">
        <v>456160616</v>
      </c>
      <c r="C516" s="100" t="s">
        <v>494</v>
      </c>
      <c r="D516" s="100" t="s">
        <v>588</v>
      </c>
      <c r="E516" s="100" t="s">
        <v>165</v>
      </c>
      <c r="F516" s="99" t="s">
        <v>673</v>
      </c>
      <c r="G516" s="100" t="s">
        <v>364</v>
      </c>
      <c r="H516" s="105">
        <v>2</v>
      </c>
      <c r="I516" s="101">
        <v>16498</v>
      </c>
      <c r="J516" s="101">
        <v>0</v>
      </c>
      <c r="K516" s="101">
        <v>1</v>
      </c>
      <c r="L516" s="101">
        <v>17291</v>
      </c>
      <c r="M516" s="101">
        <v>0</v>
      </c>
      <c r="N516" s="101">
        <v>1</v>
      </c>
      <c r="O516" s="108">
        <v>793</v>
      </c>
      <c r="S516" s="88"/>
    </row>
    <row r="517" spans="1:19">
      <c r="A517" s="100" t="s">
        <v>796</v>
      </c>
      <c r="B517" s="100">
        <v>456160735</v>
      </c>
      <c r="C517" s="100" t="s">
        <v>494</v>
      </c>
      <c r="D517" s="100" t="s">
        <v>588</v>
      </c>
      <c r="E517" s="100" t="s">
        <v>165</v>
      </c>
      <c r="F517" s="99" t="s">
        <v>703</v>
      </c>
      <c r="G517" s="100" t="s">
        <v>400</v>
      </c>
      <c r="H517" s="105">
        <v>1</v>
      </c>
      <c r="I517" s="101">
        <v>13650</v>
      </c>
      <c r="J517" s="101">
        <v>1</v>
      </c>
      <c r="K517" s="101">
        <v>1</v>
      </c>
      <c r="L517" s="101">
        <v>20067</v>
      </c>
      <c r="M517" s="101">
        <v>1</v>
      </c>
      <c r="N517" s="101">
        <v>1</v>
      </c>
      <c r="O517" s="108">
        <v>6417</v>
      </c>
      <c r="S517" s="88"/>
    </row>
    <row r="518" spans="1:19">
      <c r="A518" s="100" t="s">
        <v>797</v>
      </c>
      <c r="B518" s="100">
        <v>458160031</v>
      </c>
      <c r="C518" s="102" t="s">
        <v>495</v>
      </c>
      <c r="D518" s="97">
        <v>160</v>
      </c>
      <c r="E518" s="102" t="s">
        <v>165</v>
      </c>
      <c r="F518" s="101">
        <v>31</v>
      </c>
      <c r="G518" s="102" t="s">
        <v>36</v>
      </c>
      <c r="H518" s="105">
        <v>2</v>
      </c>
      <c r="I518" s="101" t="s">
        <v>532</v>
      </c>
      <c r="J518" s="101">
        <v>0</v>
      </c>
      <c r="K518" s="101">
        <v>0</v>
      </c>
      <c r="L518" s="101">
        <v>13785.015331066217</v>
      </c>
      <c r="M518" s="101">
        <v>0</v>
      </c>
      <c r="N518" s="101">
        <v>0</v>
      </c>
      <c r="O518" s="108" t="s">
        <v>532</v>
      </c>
      <c r="S518" s="88"/>
    </row>
    <row r="519" spans="1:19">
      <c r="A519" s="100" t="s">
        <v>797</v>
      </c>
      <c r="B519" s="100">
        <v>458160056</v>
      </c>
      <c r="C519" s="100" t="s">
        <v>495</v>
      </c>
      <c r="D519" s="100" t="s">
        <v>588</v>
      </c>
      <c r="E519" s="100" t="s">
        <v>165</v>
      </c>
      <c r="F519" s="99" t="s">
        <v>658</v>
      </c>
      <c r="G519" s="100" t="s">
        <v>61</v>
      </c>
      <c r="H519" s="105">
        <v>2</v>
      </c>
      <c r="I519" s="101">
        <v>14914</v>
      </c>
      <c r="J519" s="101">
        <v>0</v>
      </c>
      <c r="K519" s="101">
        <v>1</v>
      </c>
      <c r="L519" s="101">
        <v>15421</v>
      </c>
      <c r="M519" s="101">
        <v>0</v>
      </c>
      <c r="N519" s="101">
        <v>1</v>
      </c>
      <c r="O519" s="108">
        <v>507</v>
      </c>
      <c r="S519" s="88"/>
    </row>
    <row r="520" spans="1:19">
      <c r="A520" s="100" t="s">
        <v>797</v>
      </c>
      <c r="B520" s="100">
        <v>458160079</v>
      </c>
      <c r="C520" s="100" t="s">
        <v>495</v>
      </c>
      <c r="D520" s="100" t="s">
        <v>588</v>
      </c>
      <c r="E520" s="100" t="s">
        <v>165</v>
      </c>
      <c r="F520" s="99" t="s">
        <v>718</v>
      </c>
      <c r="G520" s="100" t="s">
        <v>84</v>
      </c>
      <c r="H520" s="105">
        <v>14</v>
      </c>
      <c r="I520" s="101">
        <v>15806</v>
      </c>
      <c r="J520" s="101">
        <v>0</v>
      </c>
      <c r="K520" s="101">
        <v>5</v>
      </c>
      <c r="L520" s="101">
        <v>16327</v>
      </c>
      <c r="M520" s="101">
        <v>0</v>
      </c>
      <c r="N520" s="101">
        <v>7</v>
      </c>
      <c r="O520" s="108">
        <v>521</v>
      </c>
      <c r="S520" s="88"/>
    </row>
    <row r="521" spans="1:19">
      <c r="A521" s="100" t="s">
        <v>797</v>
      </c>
      <c r="B521" s="100">
        <v>458160149</v>
      </c>
      <c r="C521" s="102" t="s">
        <v>495</v>
      </c>
      <c r="D521" s="97">
        <v>160</v>
      </c>
      <c r="E521" s="102" t="s">
        <v>165</v>
      </c>
      <c r="F521" s="101">
        <v>149</v>
      </c>
      <c r="G521" s="102" t="s">
        <v>154</v>
      </c>
      <c r="H521" s="105">
        <v>1</v>
      </c>
      <c r="I521" s="101" t="s">
        <v>532</v>
      </c>
      <c r="J521" s="101">
        <v>0</v>
      </c>
      <c r="K521" s="101">
        <v>0</v>
      </c>
      <c r="L521" s="101">
        <v>21948.890829499142</v>
      </c>
      <c r="M521" s="101">
        <v>0</v>
      </c>
      <c r="N521" s="101">
        <v>0</v>
      </c>
      <c r="O521" s="108" t="s">
        <v>532</v>
      </c>
      <c r="S521" s="88"/>
    </row>
    <row r="522" spans="1:19">
      <c r="A522" s="100" t="s">
        <v>797</v>
      </c>
      <c r="B522" s="100">
        <v>458160151</v>
      </c>
      <c r="C522" s="100" t="s">
        <v>495</v>
      </c>
      <c r="D522" s="100" t="s">
        <v>588</v>
      </c>
      <c r="E522" s="100" t="s">
        <v>165</v>
      </c>
      <c r="F522" s="99" t="s">
        <v>747</v>
      </c>
      <c r="G522" s="100" t="s">
        <v>156</v>
      </c>
      <c r="H522" s="105">
        <v>2</v>
      </c>
      <c r="I522" s="101" t="s">
        <v>532</v>
      </c>
      <c r="J522" s="101">
        <v>0</v>
      </c>
      <c r="K522" s="101">
        <v>0</v>
      </c>
      <c r="L522" s="101">
        <v>19727</v>
      </c>
      <c r="M522" s="101">
        <v>0</v>
      </c>
      <c r="N522" s="101">
        <v>2</v>
      </c>
      <c r="O522" s="108" t="s">
        <v>532</v>
      </c>
      <c r="S522" s="88"/>
    </row>
    <row r="523" spans="1:19">
      <c r="A523" s="100" t="s">
        <v>797</v>
      </c>
      <c r="B523" s="100">
        <v>458160160</v>
      </c>
      <c r="C523" s="100" t="s">
        <v>495</v>
      </c>
      <c r="D523" s="100" t="s">
        <v>588</v>
      </c>
      <c r="E523" s="100" t="s">
        <v>165</v>
      </c>
      <c r="F523" s="99" t="s">
        <v>588</v>
      </c>
      <c r="G523" s="100" t="s">
        <v>165</v>
      </c>
      <c r="H523" s="105">
        <v>101</v>
      </c>
      <c r="I523" s="101">
        <v>19656</v>
      </c>
      <c r="J523" s="101">
        <v>1</v>
      </c>
      <c r="K523" s="101">
        <v>81</v>
      </c>
      <c r="L523" s="101">
        <v>21252</v>
      </c>
      <c r="M523" s="101">
        <v>7</v>
      </c>
      <c r="N523" s="101">
        <v>99</v>
      </c>
      <c r="O523" s="108">
        <v>1596</v>
      </c>
      <c r="S523" s="88"/>
    </row>
    <row r="524" spans="1:19">
      <c r="A524" s="100" t="s">
        <v>797</v>
      </c>
      <c r="B524" s="100">
        <v>458160163</v>
      </c>
      <c r="C524" s="100" t="s">
        <v>495</v>
      </c>
      <c r="D524" s="100" t="s">
        <v>588</v>
      </c>
      <c r="E524" s="100" t="s">
        <v>165</v>
      </c>
      <c r="F524" s="99" t="s">
        <v>589</v>
      </c>
      <c r="G524" s="100" t="s">
        <v>168</v>
      </c>
      <c r="H524" s="105">
        <v>0</v>
      </c>
      <c r="I524" s="101">
        <v>20404</v>
      </c>
      <c r="J524" s="101">
        <v>0</v>
      </c>
      <c r="K524" s="101">
        <v>1</v>
      </c>
      <c r="L524" s="101" t="s">
        <v>532</v>
      </c>
      <c r="M524" s="101">
        <v>0</v>
      </c>
      <c r="N524" s="101">
        <v>1</v>
      </c>
      <c r="O524" s="108" t="s">
        <v>532</v>
      </c>
      <c r="S524" s="88"/>
    </row>
    <row r="525" spans="1:19">
      <c r="A525" s="100" t="s">
        <v>797</v>
      </c>
      <c r="B525" s="100">
        <v>458160176</v>
      </c>
      <c r="C525" s="100" t="s">
        <v>495</v>
      </c>
      <c r="D525" s="100" t="s">
        <v>588</v>
      </c>
      <c r="E525" s="100" t="s">
        <v>165</v>
      </c>
      <c r="F525" s="99" t="s">
        <v>591</v>
      </c>
      <c r="G525" s="100" t="s">
        <v>181</v>
      </c>
      <c r="H525" s="105">
        <v>1</v>
      </c>
      <c r="I525" s="101" t="s">
        <v>532</v>
      </c>
      <c r="J525" s="101">
        <v>0</v>
      </c>
      <c r="K525" s="101">
        <v>0</v>
      </c>
      <c r="L525" s="101">
        <v>12989</v>
      </c>
      <c r="M525" s="101">
        <v>0</v>
      </c>
      <c r="N525" s="101">
        <v>0</v>
      </c>
      <c r="O525" s="108" t="s">
        <v>532</v>
      </c>
      <c r="S525" s="88"/>
    </row>
    <row r="526" spans="1:19">
      <c r="A526" s="100" t="s">
        <v>797</v>
      </c>
      <c r="B526" s="100">
        <v>458160295</v>
      </c>
      <c r="C526" s="100" t="s">
        <v>495</v>
      </c>
      <c r="D526" s="100" t="s">
        <v>588</v>
      </c>
      <c r="E526" s="100" t="s">
        <v>165</v>
      </c>
      <c r="F526" s="99" t="s">
        <v>668</v>
      </c>
      <c r="G526" s="100" t="s">
        <v>300</v>
      </c>
      <c r="H526" s="105">
        <v>0</v>
      </c>
      <c r="I526" s="101">
        <v>12565</v>
      </c>
      <c r="J526" s="101">
        <v>0</v>
      </c>
      <c r="K526" s="101">
        <v>0</v>
      </c>
      <c r="L526" s="101" t="s">
        <v>532</v>
      </c>
      <c r="M526" s="101">
        <v>0</v>
      </c>
      <c r="N526" s="101">
        <v>0</v>
      </c>
      <c r="O526" s="108" t="s">
        <v>532</v>
      </c>
      <c r="S526" s="88"/>
    </row>
    <row r="527" spans="1:19">
      <c r="A527" s="100" t="s">
        <v>797</v>
      </c>
      <c r="B527" s="100">
        <v>458160301</v>
      </c>
      <c r="C527" s="100" t="s">
        <v>495</v>
      </c>
      <c r="D527" s="100" t="s">
        <v>588</v>
      </c>
      <c r="E527" s="100" t="s">
        <v>165</v>
      </c>
      <c r="F527" s="99" t="s">
        <v>716</v>
      </c>
      <c r="G527" s="100" t="s">
        <v>306</v>
      </c>
      <c r="H527" s="105">
        <v>0</v>
      </c>
      <c r="I527" s="101">
        <v>14192</v>
      </c>
      <c r="J527" s="101">
        <v>0</v>
      </c>
      <c r="K527" s="101">
        <v>1</v>
      </c>
      <c r="L527" s="101" t="s">
        <v>532</v>
      </c>
      <c r="M527" s="101">
        <v>0</v>
      </c>
      <c r="N527" s="101">
        <v>0</v>
      </c>
      <c r="O527" s="108" t="s">
        <v>532</v>
      </c>
      <c r="S527" s="88"/>
    </row>
    <row r="528" spans="1:19">
      <c r="A528" s="100" t="s">
        <v>797</v>
      </c>
      <c r="B528" s="100">
        <v>458160326</v>
      </c>
      <c r="C528" s="100" t="s">
        <v>495</v>
      </c>
      <c r="D528" s="100" t="s">
        <v>588</v>
      </c>
      <c r="E528" s="100" t="s">
        <v>165</v>
      </c>
      <c r="F528" s="99" t="s">
        <v>720</v>
      </c>
      <c r="G528" s="100" t="s">
        <v>331</v>
      </c>
      <c r="H528" s="105">
        <v>1</v>
      </c>
      <c r="I528" s="101" t="s">
        <v>532</v>
      </c>
      <c r="J528" s="101">
        <v>0</v>
      </c>
      <c r="K528" s="101">
        <v>0</v>
      </c>
      <c r="L528" s="101">
        <v>12884.310801281314</v>
      </c>
      <c r="M528" s="101">
        <v>0</v>
      </c>
      <c r="N528" s="101">
        <v>0</v>
      </c>
      <c r="O528" s="108" t="s">
        <v>532</v>
      </c>
      <c r="S528" s="88"/>
    </row>
    <row r="529" spans="1:19">
      <c r="A529" s="100" t="s">
        <v>798</v>
      </c>
      <c r="B529" s="100">
        <v>463035018</v>
      </c>
      <c r="C529" s="100" t="s">
        <v>496</v>
      </c>
      <c r="D529" s="100" t="s">
        <v>583</v>
      </c>
      <c r="E529" s="100" t="s">
        <v>40</v>
      </c>
      <c r="F529" s="99" t="s">
        <v>598</v>
      </c>
      <c r="G529" s="100" t="s">
        <v>23</v>
      </c>
      <c r="H529" s="105">
        <v>1</v>
      </c>
      <c r="I529" s="101" t="s">
        <v>532</v>
      </c>
      <c r="J529" s="101">
        <v>0</v>
      </c>
      <c r="K529" s="101">
        <v>0</v>
      </c>
      <c r="L529" s="101">
        <v>17601.171054421768</v>
      </c>
      <c r="M529" s="101">
        <v>0</v>
      </c>
      <c r="N529" s="101">
        <v>0</v>
      </c>
      <c r="O529" s="108" t="s">
        <v>532</v>
      </c>
      <c r="S529" s="88"/>
    </row>
    <row r="530" spans="1:19">
      <c r="A530" s="100" t="s">
        <v>798</v>
      </c>
      <c r="B530" s="100">
        <v>463035035</v>
      </c>
      <c r="C530" s="100" t="s">
        <v>496</v>
      </c>
      <c r="D530" s="100" t="s">
        <v>583</v>
      </c>
      <c r="E530" s="100" t="s">
        <v>40</v>
      </c>
      <c r="F530" s="99" t="s">
        <v>583</v>
      </c>
      <c r="G530" s="100" t="s">
        <v>40</v>
      </c>
      <c r="H530" s="105">
        <v>608</v>
      </c>
      <c r="I530" s="101">
        <v>19201</v>
      </c>
      <c r="J530" s="101">
        <v>88</v>
      </c>
      <c r="K530" s="101">
        <v>473</v>
      </c>
      <c r="L530" s="101">
        <v>20456</v>
      </c>
      <c r="M530" s="101">
        <v>95</v>
      </c>
      <c r="N530" s="101">
        <v>526</v>
      </c>
      <c r="O530" s="108">
        <v>1255</v>
      </c>
      <c r="S530" s="88"/>
    </row>
    <row r="531" spans="1:19">
      <c r="A531" s="100" t="s">
        <v>798</v>
      </c>
      <c r="B531" s="100">
        <v>463035040</v>
      </c>
      <c r="C531" s="100" t="s">
        <v>496</v>
      </c>
      <c r="D531" s="100" t="s">
        <v>583</v>
      </c>
      <c r="E531" s="100" t="s">
        <v>40</v>
      </c>
      <c r="F531" s="99" t="s">
        <v>639</v>
      </c>
      <c r="G531" s="100" t="s">
        <v>45</v>
      </c>
      <c r="H531" s="105">
        <v>2</v>
      </c>
      <c r="I531" s="101" t="s">
        <v>532</v>
      </c>
      <c r="J531" s="101">
        <v>0</v>
      </c>
      <c r="K531" s="101">
        <v>0</v>
      </c>
      <c r="L531" s="101">
        <v>18262</v>
      </c>
      <c r="M531" s="101">
        <v>0</v>
      </c>
      <c r="N531" s="101">
        <v>2</v>
      </c>
      <c r="O531" s="108" t="s">
        <v>532</v>
      </c>
      <c r="S531" s="88"/>
    </row>
    <row r="532" spans="1:19">
      <c r="A532" s="100" t="s">
        <v>798</v>
      </c>
      <c r="B532" s="100">
        <v>463035044</v>
      </c>
      <c r="C532" s="100" t="s">
        <v>496</v>
      </c>
      <c r="D532" s="100" t="s">
        <v>583</v>
      </c>
      <c r="E532" s="100" t="s">
        <v>40</v>
      </c>
      <c r="F532" s="99" t="s">
        <v>584</v>
      </c>
      <c r="G532" s="100" t="s">
        <v>49</v>
      </c>
      <c r="H532" s="105">
        <v>5</v>
      </c>
      <c r="I532" s="101">
        <v>19551</v>
      </c>
      <c r="J532" s="101">
        <v>1</v>
      </c>
      <c r="K532" s="101">
        <v>9</v>
      </c>
      <c r="L532" s="101">
        <v>19039</v>
      </c>
      <c r="M532" s="101">
        <v>0</v>
      </c>
      <c r="N532" s="101">
        <v>6</v>
      </c>
      <c r="O532" s="108">
        <v>-512</v>
      </c>
      <c r="S532" s="88"/>
    </row>
    <row r="533" spans="1:19">
      <c r="A533" s="100" t="s">
        <v>798</v>
      </c>
      <c r="B533" s="100">
        <v>463035046</v>
      </c>
      <c r="C533" s="102" t="s">
        <v>496</v>
      </c>
      <c r="D533" s="97">
        <v>35</v>
      </c>
      <c r="E533" s="102" t="s">
        <v>40</v>
      </c>
      <c r="F533" s="101">
        <v>46</v>
      </c>
      <c r="G533" s="102" t="s">
        <v>51</v>
      </c>
      <c r="H533" s="105">
        <v>1</v>
      </c>
      <c r="I533" s="101" t="s">
        <v>532</v>
      </c>
      <c r="J533" s="101">
        <v>0</v>
      </c>
      <c r="K533" s="101">
        <v>0</v>
      </c>
      <c r="L533" s="101">
        <v>13851.49874879814</v>
      </c>
      <c r="M533" s="101">
        <v>0</v>
      </c>
      <c r="N533" s="101">
        <v>0</v>
      </c>
      <c r="O533" s="108" t="s">
        <v>532</v>
      </c>
      <c r="S533" s="88"/>
    </row>
    <row r="534" spans="1:19">
      <c r="A534" s="100" t="s">
        <v>798</v>
      </c>
      <c r="B534" s="100">
        <v>463035093</v>
      </c>
      <c r="C534" s="100" t="s">
        <v>496</v>
      </c>
      <c r="D534" s="100" t="s">
        <v>583</v>
      </c>
      <c r="E534" s="100" t="s">
        <v>40</v>
      </c>
      <c r="F534" s="99" t="s">
        <v>586</v>
      </c>
      <c r="G534" s="100" t="s">
        <v>98</v>
      </c>
      <c r="H534" s="105">
        <v>1</v>
      </c>
      <c r="I534" s="101">
        <v>17213</v>
      </c>
      <c r="J534" s="101">
        <v>1</v>
      </c>
      <c r="K534" s="101">
        <v>1</v>
      </c>
      <c r="L534" s="101">
        <v>16664</v>
      </c>
      <c r="M534" s="101">
        <v>0</v>
      </c>
      <c r="N534" s="101">
        <v>1</v>
      </c>
      <c r="O534" s="108">
        <v>-549</v>
      </c>
      <c r="S534" s="88"/>
    </row>
    <row r="535" spans="1:19">
      <c r="A535" s="100" t="s">
        <v>798</v>
      </c>
      <c r="B535" s="100">
        <v>463035099</v>
      </c>
      <c r="C535" s="100" t="s">
        <v>496</v>
      </c>
      <c r="D535" s="100" t="s">
        <v>583</v>
      </c>
      <c r="E535" s="100" t="s">
        <v>40</v>
      </c>
      <c r="F535" s="99" t="s">
        <v>755</v>
      </c>
      <c r="G535" s="100" t="s">
        <v>104</v>
      </c>
      <c r="H535" s="105">
        <v>0</v>
      </c>
      <c r="I535" s="101">
        <v>11794</v>
      </c>
      <c r="J535" s="101">
        <v>0</v>
      </c>
      <c r="K535" s="101">
        <v>0</v>
      </c>
      <c r="L535" s="101" t="s">
        <v>532</v>
      </c>
      <c r="M535" s="101">
        <v>0</v>
      </c>
      <c r="N535" s="101">
        <v>0</v>
      </c>
      <c r="O535" s="108" t="s">
        <v>532</v>
      </c>
      <c r="S535" s="88"/>
    </row>
    <row r="536" spans="1:19">
      <c r="A536" s="100" t="s">
        <v>798</v>
      </c>
      <c r="B536" s="100">
        <v>463035133</v>
      </c>
      <c r="C536" s="100" t="s">
        <v>496</v>
      </c>
      <c r="D536" s="100" t="s">
        <v>583</v>
      </c>
      <c r="E536" s="100" t="s">
        <v>40</v>
      </c>
      <c r="F536" s="99" t="s">
        <v>637</v>
      </c>
      <c r="G536" s="100" t="s">
        <v>138</v>
      </c>
      <c r="H536" s="105">
        <v>0</v>
      </c>
      <c r="I536" s="101">
        <v>18619</v>
      </c>
      <c r="J536" s="101">
        <v>0</v>
      </c>
      <c r="K536" s="101">
        <v>1</v>
      </c>
      <c r="L536" s="101" t="s">
        <v>532</v>
      </c>
      <c r="M536" s="101">
        <v>0</v>
      </c>
      <c r="N536" s="101">
        <v>0</v>
      </c>
      <c r="O536" s="108" t="s">
        <v>532</v>
      </c>
      <c r="S536" s="88"/>
    </row>
    <row r="537" spans="1:19">
      <c r="A537" s="100" t="s">
        <v>798</v>
      </c>
      <c r="B537" s="100">
        <v>463035207</v>
      </c>
      <c r="C537" s="100" t="s">
        <v>496</v>
      </c>
      <c r="D537" s="100" t="s">
        <v>583</v>
      </c>
      <c r="E537" s="100" t="s">
        <v>40</v>
      </c>
      <c r="F537" s="99" t="s">
        <v>603</v>
      </c>
      <c r="G537" s="100" t="s">
        <v>212</v>
      </c>
      <c r="H537" s="105">
        <v>1</v>
      </c>
      <c r="I537" s="101">
        <v>16240</v>
      </c>
      <c r="J537" s="101">
        <v>0</v>
      </c>
      <c r="K537" s="101">
        <v>1</v>
      </c>
      <c r="L537" s="101">
        <v>11796</v>
      </c>
      <c r="M537" s="101">
        <v>0</v>
      </c>
      <c r="N537" s="101">
        <v>0</v>
      </c>
      <c r="O537" s="108">
        <v>-4444</v>
      </c>
      <c r="S537" s="88"/>
    </row>
    <row r="538" spans="1:19">
      <c r="A538" s="100" t="s">
        <v>798</v>
      </c>
      <c r="B538" s="100">
        <v>463035220</v>
      </c>
      <c r="C538" s="100" t="s">
        <v>496</v>
      </c>
      <c r="D538" s="100" t="s">
        <v>583</v>
      </c>
      <c r="E538" s="100" t="s">
        <v>40</v>
      </c>
      <c r="F538" s="99" t="s">
        <v>604</v>
      </c>
      <c r="G538" s="100" t="s">
        <v>225</v>
      </c>
      <c r="H538" s="105">
        <v>1</v>
      </c>
      <c r="I538" s="101">
        <v>18556</v>
      </c>
      <c r="J538" s="101">
        <v>0</v>
      </c>
      <c r="K538" s="101">
        <v>1</v>
      </c>
      <c r="L538" s="101">
        <v>19036</v>
      </c>
      <c r="M538" s="101">
        <v>0</v>
      </c>
      <c r="N538" s="101">
        <v>1</v>
      </c>
      <c r="O538" s="108">
        <v>480</v>
      </c>
      <c r="S538" s="88"/>
    </row>
    <row r="539" spans="1:19">
      <c r="A539" s="100" t="s">
        <v>798</v>
      </c>
      <c r="B539" s="100">
        <v>463035243</v>
      </c>
      <c r="C539" s="100" t="s">
        <v>496</v>
      </c>
      <c r="D539" s="100" t="s">
        <v>583</v>
      </c>
      <c r="E539" s="100" t="s">
        <v>40</v>
      </c>
      <c r="F539" s="99" t="s">
        <v>605</v>
      </c>
      <c r="G539" s="100" t="s">
        <v>248</v>
      </c>
      <c r="H539" s="105">
        <v>1</v>
      </c>
      <c r="I539" s="101">
        <v>18826</v>
      </c>
      <c r="J539" s="101">
        <v>0</v>
      </c>
      <c r="K539" s="101">
        <v>2</v>
      </c>
      <c r="L539" s="101">
        <v>19819</v>
      </c>
      <c r="M539" s="101">
        <v>0</v>
      </c>
      <c r="N539" s="101">
        <v>2</v>
      </c>
      <c r="O539" s="108">
        <v>993</v>
      </c>
      <c r="S539" s="88"/>
    </row>
    <row r="540" spans="1:19">
      <c r="A540" s="100" t="s">
        <v>798</v>
      </c>
      <c r="B540" s="100">
        <v>463035244</v>
      </c>
      <c r="C540" s="100" t="s">
        <v>496</v>
      </c>
      <c r="D540" s="100" t="s">
        <v>583</v>
      </c>
      <c r="E540" s="100" t="s">
        <v>40</v>
      </c>
      <c r="F540" s="99" t="s">
        <v>593</v>
      </c>
      <c r="G540" s="100" t="s">
        <v>249</v>
      </c>
      <c r="H540" s="105">
        <v>5</v>
      </c>
      <c r="I540" s="101">
        <v>15514</v>
      </c>
      <c r="J540" s="101">
        <v>0</v>
      </c>
      <c r="K540" s="101">
        <v>3</v>
      </c>
      <c r="L540" s="101">
        <v>18028</v>
      </c>
      <c r="M540" s="101">
        <v>0</v>
      </c>
      <c r="N540" s="101">
        <v>5</v>
      </c>
      <c r="O540" s="108">
        <v>2514</v>
      </c>
      <c r="S540" s="88"/>
    </row>
    <row r="541" spans="1:19">
      <c r="A541" s="100" t="s">
        <v>798</v>
      </c>
      <c r="B541" s="100">
        <v>463035251</v>
      </c>
      <c r="C541" s="100" t="s">
        <v>496</v>
      </c>
      <c r="D541" s="100" t="s">
        <v>583</v>
      </c>
      <c r="E541" s="100" t="s">
        <v>40</v>
      </c>
      <c r="F541" s="99" t="s">
        <v>799</v>
      </c>
      <c r="G541" s="100" t="s">
        <v>256</v>
      </c>
      <c r="H541" s="105">
        <v>1</v>
      </c>
      <c r="I541" s="101">
        <v>19033</v>
      </c>
      <c r="J541" s="101">
        <v>0</v>
      </c>
      <c r="K541" s="101">
        <v>1</v>
      </c>
      <c r="L541" s="101">
        <v>11796</v>
      </c>
      <c r="M541" s="101">
        <v>0</v>
      </c>
      <c r="N541" s="101">
        <v>0</v>
      </c>
      <c r="O541" s="108">
        <v>-7237</v>
      </c>
      <c r="S541" s="88"/>
    </row>
    <row r="542" spans="1:19">
      <c r="A542" s="100" t="s">
        <v>800</v>
      </c>
      <c r="B542" s="100">
        <v>464168030</v>
      </c>
      <c r="C542" s="100" t="s">
        <v>497</v>
      </c>
      <c r="D542" s="100" t="s">
        <v>681</v>
      </c>
      <c r="E542" s="100" t="s">
        <v>173</v>
      </c>
      <c r="F542" s="99" t="s">
        <v>636</v>
      </c>
      <c r="G542" s="100" t="s">
        <v>35</v>
      </c>
      <c r="H542" s="105">
        <v>11</v>
      </c>
      <c r="I542" s="101">
        <v>14313</v>
      </c>
      <c r="J542" s="101">
        <v>0</v>
      </c>
      <c r="K542" s="101">
        <v>3</v>
      </c>
      <c r="L542" s="101">
        <v>15293</v>
      </c>
      <c r="M542" s="101">
        <v>0</v>
      </c>
      <c r="N542" s="101">
        <v>5</v>
      </c>
      <c r="O542" s="108">
        <v>980</v>
      </c>
      <c r="S542" s="88"/>
    </row>
    <row r="543" spans="1:19">
      <c r="A543" s="100" t="s">
        <v>800</v>
      </c>
      <c r="B543" s="100">
        <v>464168035</v>
      </c>
      <c r="C543" s="100" t="s">
        <v>497</v>
      </c>
      <c r="D543" s="100" t="s">
        <v>681</v>
      </c>
      <c r="E543" s="100" t="s">
        <v>173</v>
      </c>
      <c r="F543" s="99" t="s">
        <v>583</v>
      </c>
      <c r="G543" s="100" t="s">
        <v>40</v>
      </c>
      <c r="H543" s="105">
        <v>1</v>
      </c>
      <c r="I543" s="101">
        <v>11037</v>
      </c>
      <c r="J543" s="101">
        <v>0</v>
      </c>
      <c r="K543" s="101">
        <v>0</v>
      </c>
      <c r="L543" s="101">
        <v>11462</v>
      </c>
      <c r="M543" s="101">
        <v>0</v>
      </c>
      <c r="N543" s="101">
        <v>0</v>
      </c>
      <c r="O543" s="108">
        <v>425</v>
      </c>
      <c r="S543" s="88"/>
    </row>
    <row r="544" spans="1:19">
      <c r="A544" s="100" t="s">
        <v>800</v>
      </c>
      <c r="B544" s="100">
        <v>464168071</v>
      </c>
      <c r="C544" s="100" t="s">
        <v>497</v>
      </c>
      <c r="D544" s="100" t="s">
        <v>681</v>
      </c>
      <c r="E544" s="100" t="s">
        <v>173</v>
      </c>
      <c r="F544" s="99" t="s">
        <v>680</v>
      </c>
      <c r="G544" s="100" t="s">
        <v>76</v>
      </c>
      <c r="H544" s="105">
        <v>3</v>
      </c>
      <c r="I544" s="101">
        <v>10851</v>
      </c>
      <c r="J544" s="101">
        <v>0</v>
      </c>
      <c r="K544" s="101">
        <v>0</v>
      </c>
      <c r="L544" s="101">
        <v>11213</v>
      </c>
      <c r="M544" s="101">
        <v>0</v>
      </c>
      <c r="N544" s="101">
        <v>0</v>
      </c>
      <c r="O544" s="108">
        <v>362</v>
      </c>
      <c r="S544" s="88"/>
    </row>
    <row r="545" spans="1:19">
      <c r="A545" s="100" t="s">
        <v>800</v>
      </c>
      <c r="B545" s="100">
        <v>464168163</v>
      </c>
      <c r="C545" s="100" t="s">
        <v>497</v>
      </c>
      <c r="D545" s="100" t="s">
        <v>681</v>
      </c>
      <c r="E545" s="100" t="s">
        <v>173</v>
      </c>
      <c r="F545" s="99" t="s">
        <v>589</v>
      </c>
      <c r="G545" s="100" t="s">
        <v>168</v>
      </c>
      <c r="H545" s="105">
        <v>29</v>
      </c>
      <c r="I545" s="101">
        <v>15683</v>
      </c>
      <c r="J545" s="101">
        <v>9</v>
      </c>
      <c r="K545" s="101">
        <v>15</v>
      </c>
      <c r="L545" s="101">
        <v>15133</v>
      </c>
      <c r="M545" s="101">
        <v>2</v>
      </c>
      <c r="N545" s="101">
        <v>8</v>
      </c>
      <c r="O545" s="108">
        <v>-550</v>
      </c>
      <c r="S545" s="88"/>
    </row>
    <row r="546" spans="1:19">
      <c r="A546" s="100" t="s">
        <v>800</v>
      </c>
      <c r="B546" s="100">
        <v>464168168</v>
      </c>
      <c r="C546" s="100" t="s">
        <v>497</v>
      </c>
      <c r="D546" s="100" t="s">
        <v>681</v>
      </c>
      <c r="E546" s="100" t="s">
        <v>173</v>
      </c>
      <c r="F546" s="99" t="s">
        <v>681</v>
      </c>
      <c r="G546" s="100" t="s">
        <v>173</v>
      </c>
      <c r="H546" s="105">
        <v>79</v>
      </c>
      <c r="I546" s="101">
        <v>12251</v>
      </c>
      <c r="J546" s="101">
        <v>8</v>
      </c>
      <c r="K546" s="101">
        <v>13</v>
      </c>
      <c r="L546" s="101">
        <v>12471</v>
      </c>
      <c r="M546" s="101">
        <v>4</v>
      </c>
      <c r="N546" s="101">
        <v>16</v>
      </c>
      <c r="O546" s="108">
        <v>220</v>
      </c>
      <c r="S546" s="88"/>
    </row>
    <row r="547" spans="1:19">
      <c r="A547" s="100" t="s">
        <v>800</v>
      </c>
      <c r="B547" s="100">
        <v>464168196</v>
      </c>
      <c r="C547" s="100" t="s">
        <v>497</v>
      </c>
      <c r="D547" s="100" t="s">
        <v>681</v>
      </c>
      <c r="E547" s="100" t="s">
        <v>173</v>
      </c>
      <c r="F547" s="99" t="s">
        <v>801</v>
      </c>
      <c r="G547" s="100" t="s">
        <v>201</v>
      </c>
      <c r="H547" s="105">
        <v>11</v>
      </c>
      <c r="I547" s="101">
        <v>11874</v>
      </c>
      <c r="J547" s="101">
        <v>0</v>
      </c>
      <c r="K547" s="101">
        <v>2</v>
      </c>
      <c r="L547" s="101">
        <v>13040</v>
      </c>
      <c r="M547" s="101">
        <v>0</v>
      </c>
      <c r="N547" s="101">
        <v>5</v>
      </c>
      <c r="O547" s="108">
        <v>1166</v>
      </c>
      <c r="S547" s="88"/>
    </row>
    <row r="548" spans="1:19">
      <c r="A548" s="100" t="s">
        <v>800</v>
      </c>
      <c r="B548" s="100">
        <v>464168229</v>
      </c>
      <c r="C548" s="100" t="s">
        <v>497</v>
      </c>
      <c r="D548" s="100" t="s">
        <v>681</v>
      </c>
      <c r="E548" s="100" t="s">
        <v>173</v>
      </c>
      <c r="F548" s="99" t="s">
        <v>592</v>
      </c>
      <c r="G548" s="100" t="s">
        <v>234</v>
      </c>
      <c r="H548" s="105">
        <v>32</v>
      </c>
      <c r="I548" s="101">
        <v>13959</v>
      </c>
      <c r="J548" s="101">
        <v>1</v>
      </c>
      <c r="K548" s="101">
        <v>6</v>
      </c>
      <c r="L548" s="101">
        <v>16313</v>
      </c>
      <c r="M548" s="101">
        <v>5</v>
      </c>
      <c r="N548" s="101">
        <v>18</v>
      </c>
      <c r="O548" s="108">
        <v>2354</v>
      </c>
      <c r="S548" s="88"/>
    </row>
    <row r="549" spans="1:19">
      <c r="A549" s="100" t="s">
        <v>800</v>
      </c>
      <c r="B549" s="100">
        <v>464168248</v>
      </c>
      <c r="C549" s="100" t="s">
        <v>497</v>
      </c>
      <c r="D549" s="100" t="s">
        <v>681</v>
      </c>
      <c r="E549" s="100" t="s">
        <v>173</v>
      </c>
      <c r="F549" s="99" t="s">
        <v>594</v>
      </c>
      <c r="G549" s="100" t="s">
        <v>253</v>
      </c>
      <c r="H549" s="105">
        <v>0</v>
      </c>
      <c r="I549" s="101">
        <v>18503</v>
      </c>
      <c r="J549" s="101">
        <v>0</v>
      </c>
      <c r="K549" s="101">
        <v>1</v>
      </c>
      <c r="L549" s="101" t="s">
        <v>532</v>
      </c>
      <c r="M549" s="101">
        <v>0</v>
      </c>
      <c r="N549" s="101">
        <v>0</v>
      </c>
      <c r="O549" s="108" t="s">
        <v>532</v>
      </c>
      <c r="S549" s="88"/>
    </row>
    <row r="550" spans="1:19">
      <c r="A550" s="100" t="s">
        <v>800</v>
      </c>
      <c r="B550" s="100">
        <v>464168258</v>
      </c>
      <c r="C550" s="100" t="s">
        <v>497</v>
      </c>
      <c r="D550" s="100" t="s">
        <v>681</v>
      </c>
      <c r="E550" s="100" t="s">
        <v>173</v>
      </c>
      <c r="F550" s="99" t="s">
        <v>675</v>
      </c>
      <c r="G550" s="100" t="s">
        <v>263</v>
      </c>
      <c r="H550" s="105">
        <v>19</v>
      </c>
      <c r="I550" s="101">
        <v>16693</v>
      </c>
      <c r="J550" s="101">
        <v>2</v>
      </c>
      <c r="K550" s="101">
        <v>5</v>
      </c>
      <c r="L550" s="101">
        <v>17136</v>
      </c>
      <c r="M550" s="101">
        <v>0</v>
      </c>
      <c r="N550" s="101">
        <v>3</v>
      </c>
      <c r="O550" s="108">
        <v>443</v>
      </c>
      <c r="S550" s="88"/>
    </row>
    <row r="551" spans="1:19">
      <c r="A551" s="100" t="s">
        <v>800</v>
      </c>
      <c r="B551" s="100">
        <v>464168262</v>
      </c>
      <c r="C551" s="100" t="s">
        <v>497</v>
      </c>
      <c r="D551" s="100" t="s">
        <v>681</v>
      </c>
      <c r="E551" s="100" t="s">
        <v>173</v>
      </c>
      <c r="F551" s="99" t="s">
        <v>595</v>
      </c>
      <c r="G551" s="100" t="s">
        <v>267</v>
      </c>
      <c r="H551" s="105">
        <v>1</v>
      </c>
      <c r="I551" s="101">
        <v>11037</v>
      </c>
      <c r="J551" s="101">
        <v>0</v>
      </c>
      <c r="K551" s="101">
        <v>0</v>
      </c>
      <c r="L551" s="101">
        <v>11462</v>
      </c>
      <c r="M551" s="101">
        <v>0</v>
      </c>
      <c r="N551" s="101">
        <v>0</v>
      </c>
      <c r="O551" s="108">
        <v>425</v>
      </c>
      <c r="S551" s="88"/>
    </row>
    <row r="552" spans="1:19">
      <c r="A552" s="100" t="s">
        <v>800</v>
      </c>
      <c r="B552" s="100">
        <v>464168291</v>
      </c>
      <c r="C552" s="100" t="s">
        <v>497</v>
      </c>
      <c r="D552" s="100" t="s">
        <v>681</v>
      </c>
      <c r="E552" s="100" t="s">
        <v>173</v>
      </c>
      <c r="F552" s="99" t="s">
        <v>683</v>
      </c>
      <c r="G552" s="100" t="s">
        <v>296</v>
      </c>
      <c r="H552" s="105">
        <v>40</v>
      </c>
      <c r="I552" s="101">
        <v>12092</v>
      </c>
      <c r="J552" s="101">
        <v>5</v>
      </c>
      <c r="K552" s="101">
        <v>9</v>
      </c>
      <c r="L552" s="101">
        <v>12279</v>
      </c>
      <c r="M552" s="101">
        <v>1</v>
      </c>
      <c r="N552" s="101">
        <v>8</v>
      </c>
      <c r="O552" s="108">
        <v>187</v>
      </c>
      <c r="S552" s="88"/>
    </row>
    <row r="553" spans="1:19">
      <c r="A553" s="100" t="s">
        <v>802</v>
      </c>
      <c r="B553" s="100">
        <v>466700096</v>
      </c>
      <c r="C553" s="100" t="s">
        <v>498</v>
      </c>
      <c r="D553" s="100" t="s">
        <v>803</v>
      </c>
      <c r="E553" s="100" t="s">
        <v>390</v>
      </c>
      <c r="F553" s="99" t="s">
        <v>804</v>
      </c>
      <c r="G553" s="100" t="s">
        <v>101</v>
      </c>
      <c r="H553" s="105">
        <v>1</v>
      </c>
      <c r="I553" s="101">
        <v>15704</v>
      </c>
      <c r="J553" s="101">
        <v>0</v>
      </c>
      <c r="K553" s="101">
        <v>1</v>
      </c>
      <c r="L553" s="101">
        <v>12988</v>
      </c>
      <c r="M553" s="101">
        <v>0</v>
      </c>
      <c r="N553" s="101">
        <v>0</v>
      </c>
      <c r="O553" s="108">
        <v>-2716</v>
      </c>
      <c r="S553" s="88"/>
    </row>
    <row r="554" spans="1:19">
      <c r="A554" s="100" t="s">
        <v>802</v>
      </c>
      <c r="B554" s="100">
        <v>466700700</v>
      </c>
      <c r="C554" s="100" t="s">
        <v>498</v>
      </c>
      <c r="D554" s="100" t="s">
        <v>803</v>
      </c>
      <c r="E554" s="100" t="s">
        <v>390</v>
      </c>
      <c r="F554" s="99" t="s">
        <v>803</v>
      </c>
      <c r="G554" s="100" t="s">
        <v>390</v>
      </c>
      <c r="H554" s="105">
        <v>38</v>
      </c>
      <c r="I554" s="101">
        <v>16122</v>
      </c>
      <c r="J554" s="101">
        <v>0</v>
      </c>
      <c r="K554" s="101">
        <v>17</v>
      </c>
      <c r="L554" s="101">
        <v>16941</v>
      </c>
      <c r="M554" s="101">
        <v>1</v>
      </c>
      <c r="N554" s="101">
        <v>20</v>
      </c>
      <c r="O554" s="108">
        <v>819</v>
      </c>
      <c r="S554" s="88"/>
    </row>
    <row r="555" spans="1:19">
      <c r="A555" s="100" t="s">
        <v>802</v>
      </c>
      <c r="B555" s="100">
        <v>466774089</v>
      </c>
      <c r="C555" s="100" t="s">
        <v>498</v>
      </c>
      <c r="D555" s="100" t="s">
        <v>805</v>
      </c>
      <c r="E555" s="100" t="s">
        <v>413</v>
      </c>
      <c r="F555" s="99" t="s">
        <v>806</v>
      </c>
      <c r="G555" s="100" t="s">
        <v>94</v>
      </c>
      <c r="H555" s="105">
        <v>30</v>
      </c>
      <c r="I555" s="101">
        <v>14188</v>
      </c>
      <c r="J555" s="101">
        <v>1</v>
      </c>
      <c r="K555" s="101">
        <v>15</v>
      </c>
      <c r="L555" s="101">
        <v>14435</v>
      </c>
      <c r="M555" s="101">
        <v>0</v>
      </c>
      <c r="N555" s="101">
        <v>15</v>
      </c>
      <c r="O555" s="108">
        <v>247</v>
      </c>
      <c r="S555" s="88"/>
    </row>
    <row r="556" spans="1:19">
      <c r="A556" s="100" t="s">
        <v>802</v>
      </c>
      <c r="B556" s="100">
        <v>466774096</v>
      </c>
      <c r="C556" s="100" t="s">
        <v>498</v>
      </c>
      <c r="D556" s="100" t="s">
        <v>805</v>
      </c>
      <c r="E556" s="100" t="s">
        <v>413</v>
      </c>
      <c r="F556" s="99" t="s">
        <v>804</v>
      </c>
      <c r="G556" s="100" t="s">
        <v>101</v>
      </c>
      <c r="H556" s="105">
        <v>9</v>
      </c>
      <c r="I556" s="101">
        <v>16259</v>
      </c>
      <c r="J556" s="101">
        <v>0</v>
      </c>
      <c r="K556" s="101">
        <v>5</v>
      </c>
      <c r="L556" s="101">
        <v>16369</v>
      </c>
      <c r="M556" s="101">
        <v>0</v>
      </c>
      <c r="N556" s="101">
        <v>6</v>
      </c>
      <c r="O556" s="108">
        <v>110</v>
      </c>
      <c r="S556" s="88"/>
    </row>
    <row r="557" spans="1:19">
      <c r="A557" s="100" t="s">
        <v>802</v>
      </c>
      <c r="B557" s="100">
        <v>466774221</v>
      </c>
      <c r="C557" s="100" t="s">
        <v>498</v>
      </c>
      <c r="D557" s="100" t="s">
        <v>805</v>
      </c>
      <c r="E557" s="100" t="s">
        <v>413</v>
      </c>
      <c r="F557" s="99" t="s">
        <v>807</v>
      </c>
      <c r="G557" s="100" t="s">
        <v>226</v>
      </c>
      <c r="H557" s="105">
        <v>17</v>
      </c>
      <c r="I557" s="101">
        <v>14800</v>
      </c>
      <c r="J557" s="101">
        <v>1</v>
      </c>
      <c r="K557" s="101">
        <v>14</v>
      </c>
      <c r="L557" s="101">
        <v>14252</v>
      </c>
      <c r="M557" s="101">
        <v>1</v>
      </c>
      <c r="N557" s="101">
        <v>7</v>
      </c>
      <c r="O557" s="108">
        <v>-548</v>
      </c>
      <c r="S557" s="88"/>
    </row>
    <row r="558" spans="1:19">
      <c r="A558" s="100" t="s">
        <v>802</v>
      </c>
      <c r="B558" s="100">
        <v>466774296</v>
      </c>
      <c r="C558" s="100" t="s">
        <v>498</v>
      </c>
      <c r="D558" s="100" t="s">
        <v>805</v>
      </c>
      <c r="E558" s="100" t="s">
        <v>413</v>
      </c>
      <c r="F558" s="99" t="s">
        <v>808</v>
      </c>
      <c r="G558" s="100" t="s">
        <v>301</v>
      </c>
      <c r="H558" s="105">
        <v>32</v>
      </c>
      <c r="I558" s="101">
        <v>13720</v>
      </c>
      <c r="J558" s="101">
        <v>2</v>
      </c>
      <c r="K558" s="101">
        <v>17</v>
      </c>
      <c r="L558" s="101">
        <v>13616</v>
      </c>
      <c r="M558" s="101">
        <v>1</v>
      </c>
      <c r="N558" s="101">
        <v>11</v>
      </c>
      <c r="O558" s="108">
        <v>-104</v>
      </c>
      <c r="S558" s="88"/>
    </row>
    <row r="559" spans="1:19">
      <c r="A559" s="100" t="s">
        <v>802</v>
      </c>
      <c r="B559" s="100">
        <v>466774774</v>
      </c>
      <c r="C559" s="100" t="s">
        <v>498</v>
      </c>
      <c r="D559" s="100" t="s">
        <v>805</v>
      </c>
      <c r="E559" s="100" t="s">
        <v>413</v>
      </c>
      <c r="F559" s="99" t="s">
        <v>805</v>
      </c>
      <c r="G559" s="100" t="s">
        <v>413</v>
      </c>
      <c r="H559" s="105">
        <v>37</v>
      </c>
      <c r="I559" s="101">
        <v>13852</v>
      </c>
      <c r="J559" s="101">
        <v>1</v>
      </c>
      <c r="K559" s="101">
        <v>19</v>
      </c>
      <c r="L559" s="101">
        <v>13980</v>
      </c>
      <c r="M559" s="101">
        <v>2</v>
      </c>
      <c r="N559" s="101">
        <v>19</v>
      </c>
      <c r="O559" s="108">
        <v>128</v>
      </c>
      <c r="S559" s="88"/>
    </row>
    <row r="560" spans="1:19">
      <c r="A560" s="100" t="s">
        <v>809</v>
      </c>
      <c r="B560" s="100">
        <v>469035018</v>
      </c>
      <c r="C560" s="100" t="s">
        <v>499</v>
      </c>
      <c r="D560" s="100" t="s">
        <v>583</v>
      </c>
      <c r="E560" s="100" t="s">
        <v>40</v>
      </c>
      <c r="F560" s="99" t="s">
        <v>598</v>
      </c>
      <c r="G560" s="100" t="s">
        <v>23</v>
      </c>
      <c r="H560" s="105">
        <v>2</v>
      </c>
      <c r="I560" s="101">
        <v>14821</v>
      </c>
      <c r="J560" s="101">
        <v>1</v>
      </c>
      <c r="K560" s="101">
        <v>0</v>
      </c>
      <c r="L560" s="101">
        <v>13026</v>
      </c>
      <c r="M560" s="101">
        <v>0</v>
      </c>
      <c r="N560" s="101">
        <v>0</v>
      </c>
      <c r="O560" s="108">
        <v>-1795</v>
      </c>
      <c r="S560" s="88"/>
    </row>
    <row r="561" spans="1:19">
      <c r="A561" s="100" t="s">
        <v>809</v>
      </c>
      <c r="B561" s="100">
        <v>469035035</v>
      </c>
      <c r="C561" s="100" t="s">
        <v>499</v>
      </c>
      <c r="D561" s="100" t="s">
        <v>583</v>
      </c>
      <c r="E561" s="100" t="s">
        <v>40</v>
      </c>
      <c r="F561" s="99" t="s">
        <v>583</v>
      </c>
      <c r="G561" s="100" t="s">
        <v>40</v>
      </c>
      <c r="H561" s="105">
        <v>1145</v>
      </c>
      <c r="I561" s="101">
        <v>19422</v>
      </c>
      <c r="J561" s="101">
        <v>212</v>
      </c>
      <c r="K561" s="101">
        <v>895</v>
      </c>
      <c r="L561" s="101">
        <v>20418</v>
      </c>
      <c r="M561" s="101">
        <v>213</v>
      </c>
      <c r="N561" s="101">
        <v>875</v>
      </c>
      <c r="O561" s="108">
        <v>996</v>
      </c>
      <c r="S561" s="88"/>
    </row>
    <row r="562" spans="1:19">
      <c r="A562" s="100" t="s">
        <v>809</v>
      </c>
      <c r="B562" s="100">
        <v>469035044</v>
      </c>
      <c r="C562" s="100" t="s">
        <v>499</v>
      </c>
      <c r="D562" s="100" t="s">
        <v>583</v>
      </c>
      <c r="E562" s="100" t="s">
        <v>40</v>
      </c>
      <c r="F562" s="99" t="s">
        <v>584</v>
      </c>
      <c r="G562" s="100" t="s">
        <v>49</v>
      </c>
      <c r="H562" s="105">
        <v>7</v>
      </c>
      <c r="I562" s="101">
        <v>17191</v>
      </c>
      <c r="J562" s="101">
        <v>1</v>
      </c>
      <c r="K562" s="101">
        <v>5</v>
      </c>
      <c r="L562" s="101">
        <v>14741</v>
      </c>
      <c r="M562" s="101">
        <v>0</v>
      </c>
      <c r="N562" s="101">
        <v>1</v>
      </c>
      <c r="O562" s="108">
        <v>-2450</v>
      </c>
      <c r="S562" s="88"/>
    </row>
    <row r="563" spans="1:19">
      <c r="A563" s="100" t="s">
        <v>809</v>
      </c>
      <c r="B563" s="100">
        <v>469035048</v>
      </c>
      <c r="C563" s="100" t="s">
        <v>499</v>
      </c>
      <c r="D563" s="100" t="s">
        <v>583</v>
      </c>
      <c r="E563" s="100" t="s">
        <v>40</v>
      </c>
      <c r="F563" s="99" t="s">
        <v>810</v>
      </c>
      <c r="G563" s="100" t="s">
        <v>53</v>
      </c>
      <c r="H563" s="105">
        <v>1</v>
      </c>
      <c r="I563" s="101" t="s">
        <v>532</v>
      </c>
      <c r="J563" s="101">
        <v>0</v>
      </c>
      <c r="K563" s="101">
        <v>0</v>
      </c>
      <c r="L563" s="101">
        <v>19074</v>
      </c>
      <c r="M563" s="101">
        <v>0</v>
      </c>
      <c r="N563" s="101">
        <v>1</v>
      </c>
      <c r="O563" s="108" t="s">
        <v>532</v>
      </c>
      <c r="S563" s="88"/>
    </row>
    <row r="564" spans="1:19">
      <c r="A564" s="100" t="s">
        <v>809</v>
      </c>
      <c r="B564" s="100">
        <v>469035049</v>
      </c>
      <c r="C564" s="100" t="s">
        <v>499</v>
      </c>
      <c r="D564" s="100" t="s">
        <v>583</v>
      </c>
      <c r="E564" s="100" t="s">
        <v>40</v>
      </c>
      <c r="F564" s="99" t="s">
        <v>653</v>
      </c>
      <c r="G564" s="100" t="s">
        <v>54</v>
      </c>
      <c r="H564" s="105">
        <v>0</v>
      </c>
      <c r="I564" s="101">
        <v>19719</v>
      </c>
      <c r="J564" s="101">
        <v>0</v>
      </c>
      <c r="K564" s="101">
        <v>2</v>
      </c>
      <c r="L564" s="101" t="s">
        <v>532</v>
      </c>
      <c r="M564" s="101">
        <v>0</v>
      </c>
      <c r="N564" s="101">
        <v>1</v>
      </c>
      <c r="O564" s="108" t="s">
        <v>532</v>
      </c>
      <c r="S564" s="88"/>
    </row>
    <row r="565" spans="1:19">
      <c r="A565" s="100" t="s">
        <v>809</v>
      </c>
      <c r="B565" s="100">
        <v>469035050</v>
      </c>
      <c r="C565" s="100" t="s">
        <v>499</v>
      </c>
      <c r="D565" s="100" t="s">
        <v>583</v>
      </c>
      <c r="E565" s="100" t="s">
        <v>40</v>
      </c>
      <c r="F565" s="99" t="s">
        <v>600</v>
      </c>
      <c r="G565" s="100" t="s">
        <v>55</v>
      </c>
      <c r="H565" s="105">
        <v>2</v>
      </c>
      <c r="I565" s="101">
        <v>17052</v>
      </c>
      <c r="J565" s="101">
        <v>0</v>
      </c>
      <c r="K565" s="101">
        <v>2</v>
      </c>
      <c r="L565" s="101">
        <v>17680</v>
      </c>
      <c r="M565" s="101">
        <v>0</v>
      </c>
      <c r="N565" s="101">
        <v>1</v>
      </c>
      <c r="O565" s="108">
        <v>628</v>
      </c>
      <c r="S565" s="88"/>
    </row>
    <row r="566" spans="1:19">
      <c r="A566" s="100" t="s">
        <v>809</v>
      </c>
      <c r="B566" s="100">
        <v>469035073</v>
      </c>
      <c r="C566" s="100" t="s">
        <v>499</v>
      </c>
      <c r="D566" s="100" t="s">
        <v>583</v>
      </c>
      <c r="E566" s="100" t="s">
        <v>40</v>
      </c>
      <c r="F566" s="99" t="s">
        <v>601</v>
      </c>
      <c r="G566" s="100" t="s">
        <v>78</v>
      </c>
      <c r="H566" s="105">
        <v>5</v>
      </c>
      <c r="I566" s="101">
        <v>13636</v>
      </c>
      <c r="J566" s="101">
        <v>1</v>
      </c>
      <c r="K566" s="101">
        <v>1</v>
      </c>
      <c r="L566" s="101">
        <v>19543</v>
      </c>
      <c r="M566" s="101">
        <v>2</v>
      </c>
      <c r="N566" s="101">
        <v>7</v>
      </c>
      <c r="O566" s="108">
        <v>5907</v>
      </c>
      <c r="S566" s="88"/>
    </row>
    <row r="567" spans="1:19">
      <c r="A567" s="100" t="s">
        <v>809</v>
      </c>
      <c r="B567" s="100">
        <v>469035083</v>
      </c>
      <c r="C567" s="100" t="s">
        <v>499</v>
      </c>
      <c r="D567" s="100" t="s">
        <v>583</v>
      </c>
      <c r="E567" s="100" t="s">
        <v>40</v>
      </c>
      <c r="F567" s="99" t="s">
        <v>757</v>
      </c>
      <c r="G567" s="100" t="s">
        <v>88</v>
      </c>
      <c r="H567" s="105">
        <v>0</v>
      </c>
      <c r="I567" s="101">
        <v>17600</v>
      </c>
      <c r="J567" s="101">
        <v>0</v>
      </c>
      <c r="K567" s="101">
        <v>1</v>
      </c>
      <c r="L567" s="101" t="s">
        <v>532</v>
      </c>
      <c r="M567" s="101">
        <v>0</v>
      </c>
      <c r="N567" s="101">
        <v>0</v>
      </c>
      <c r="O567" s="108" t="s">
        <v>532</v>
      </c>
      <c r="S567" s="88"/>
    </row>
    <row r="568" spans="1:19">
      <c r="A568" s="100" t="s">
        <v>809</v>
      </c>
      <c r="B568" s="100">
        <v>469035093</v>
      </c>
      <c r="C568" s="100" t="s">
        <v>499</v>
      </c>
      <c r="D568" s="100" t="s">
        <v>583</v>
      </c>
      <c r="E568" s="100" t="s">
        <v>40</v>
      </c>
      <c r="F568" s="99" t="s">
        <v>586</v>
      </c>
      <c r="G568" s="100" t="s">
        <v>98</v>
      </c>
      <c r="H568" s="105">
        <v>1</v>
      </c>
      <c r="I568" s="101">
        <v>21879</v>
      </c>
      <c r="J568" s="101">
        <v>0</v>
      </c>
      <c r="K568" s="101">
        <v>2</v>
      </c>
      <c r="L568" s="101">
        <v>26995</v>
      </c>
      <c r="M568" s="101">
        <v>1</v>
      </c>
      <c r="N568" s="101">
        <v>1</v>
      </c>
      <c r="O568" s="108">
        <v>5116</v>
      </c>
      <c r="S568" s="88"/>
    </row>
    <row r="569" spans="1:19">
      <c r="A569" s="100" t="s">
        <v>809</v>
      </c>
      <c r="B569" s="100">
        <v>469035095</v>
      </c>
      <c r="C569" s="102" t="s">
        <v>499</v>
      </c>
      <c r="D569" s="97">
        <v>35</v>
      </c>
      <c r="E569" s="102" t="s">
        <v>40</v>
      </c>
      <c r="F569" s="101">
        <v>95</v>
      </c>
      <c r="G569" s="102" t="s">
        <v>100</v>
      </c>
      <c r="H569" s="105">
        <v>1</v>
      </c>
      <c r="I569" s="101" t="s">
        <v>532</v>
      </c>
      <c r="J569" s="101">
        <v>0</v>
      </c>
      <c r="K569" s="101">
        <v>0</v>
      </c>
      <c r="L569" s="101">
        <v>20903.900050358614</v>
      </c>
      <c r="M569" s="101">
        <v>0</v>
      </c>
      <c r="N569" s="101">
        <v>0</v>
      </c>
      <c r="O569" s="108" t="s">
        <v>532</v>
      </c>
      <c r="S569" s="88"/>
    </row>
    <row r="570" spans="1:19">
      <c r="A570" s="100" t="s">
        <v>809</v>
      </c>
      <c r="B570" s="100">
        <v>469035133</v>
      </c>
      <c r="C570" s="100" t="s">
        <v>499</v>
      </c>
      <c r="D570" s="100" t="s">
        <v>583</v>
      </c>
      <c r="E570" s="100" t="s">
        <v>40</v>
      </c>
      <c r="F570" s="99" t="s">
        <v>637</v>
      </c>
      <c r="G570" s="100" t="s">
        <v>138</v>
      </c>
      <c r="H570" s="105">
        <v>1</v>
      </c>
      <c r="I570" s="101">
        <v>11379</v>
      </c>
      <c r="J570" s="101">
        <v>0</v>
      </c>
      <c r="K570" s="101">
        <v>0</v>
      </c>
      <c r="L570" s="101">
        <v>13846</v>
      </c>
      <c r="M570" s="101">
        <v>0</v>
      </c>
      <c r="N570" s="101">
        <v>0</v>
      </c>
      <c r="O570" s="108">
        <v>2467</v>
      </c>
      <c r="S570" s="88"/>
    </row>
    <row r="571" spans="1:19">
      <c r="A571" s="100" t="s">
        <v>809</v>
      </c>
      <c r="B571" s="100">
        <v>469035163</v>
      </c>
      <c r="C571" s="100" t="s">
        <v>499</v>
      </c>
      <c r="D571" s="100" t="s">
        <v>583</v>
      </c>
      <c r="E571" s="100" t="s">
        <v>40</v>
      </c>
      <c r="F571" s="99" t="s">
        <v>589</v>
      </c>
      <c r="G571" s="100" t="s">
        <v>168</v>
      </c>
      <c r="H571" s="105">
        <v>1</v>
      </c>
      <c r="I571" s="101">
        <v>20883</v>
      </c>
      <c r="J571" s="101">
        <v>0</v>
      </c>
      <c r="K571" s="101">
        <v>5</v>
      </c>
      <c r="L571" s="101">
        <v>13846</v>
      </c>
      <c r="M571" s="101">
        <v>0</v>
      </c>
      <c r="N571" s="101">
        <v>0</v>
      </c>
      <c r="O571" s="108">
        <v>-7037</v>
      </c>
      <c r="S571" s="88"/>
    </row>
    <row r="572" spans="1:19">
      <c r="A572" s="100" t="s">
        <v>809</v>
      </c>
      <c r="B572" s="100">
        <v>469035165</v>
      </c>
      <c r="C572" s="100" t="s">
        <v>499</v>
      </c>
      <c r="D572" s="100" t="s">
        <v>583</v>
      </c>
      <c r="E572" s="100" t="s">
        <v>40</v>
      </c>
      <c r="F572" s="99" t="s">
        <v>590</v>
      </c>
      <c r="G572" s="100" t="s">
        <v>170</v>
      </c>
      <c r="H572" s="105">
        <v>1</v>
      </c>
      <c r="I572" s="101" t="s">
        <v>532</v>
      </c>
      <c r="J572" s="101">
        <v>0</v>
      </c>
      <c r="K572" s="101">
        <v>0</v>
      </c>
      <c r="L572" s="101">
        <v>22241</v>
      </c>
      <c r="M572" s="101">
        <v>0</v>
      </c>
      <c r="N572" s="101">
        <v>1</v>
      </c>
      <c r="O572" s="108" t="s">
        <v>532</v>
      </c>
      <c r="S572" s="88"/>
    </row>
    <row r="573" spans="1:19">
      <c r="A573" s="100" t="s">
        <v>809</v>
      </c>
      <c r="B573" s="100">
        <v>469035176</v>
      </c>
      <c r="C573" s="100" t="s">
        <v>499</v>
      </c>
      <c r="D573" s="100" t="s">
        <v>583</v>
      </c>
      <c r="E573" s="100" t="s">
        <v>40</v>
      </c>
      <c r="F573" s="99" t="s">
        <v>591</v>
      </c>
      <c r="G573" s="100" t="s">
        <v>181</v>
      </c>
      <c r="H573" s="105">
        <v>0</v>
      </c>
      <c r="I573" s="101">
        <v>18556</v>
      </c>
      <c r="J573" s="101">
        <v>0</v>
      </c>
      <c r="K573" s="101">
        <v>1</v>
      </c>
      <c r="L573" s="101" t="s">
        <v>532</v>
      </c>
      <c r="M573" s="101">
        <v>0</v>
      </c>
      <c r="N573" s="101">
        <v>0</v>
      </c>
      <c r="O573" s="108" t="s">
        <v>532</v>
      </c>
      <c r="S573" s="88"/>
    </row>
    <row r="574" spans="1:19">
      <c r="A574" s="100" t="s">
        <v>809</v>
      </c>
      <c r="B574" s="100">
        <v>469035177</v>
      </c>
      <c r="C574" s="102" t="s">
        <v>499</v>
      </c>
      <c r="D574" s="97">
        <v>35</v>
      </c>
      <c r="E574" s="102" t="s">
        <v>40</v>
      </c>
      <c r="F574" s="101">
        <v>177</v>
      </c>
      <c r="G574" s="102" t="s">
        <v>182</v>
      </c>
      <c r="H574" s="105">
        <v>1</v>
      </c>
      <c r="I574" s="101" t="s">
        <v>532</v>
      </c>
      <c r="J574" s="101">
        <v>0</v>
      </c>
      <c r="K574" s="101">
        <v>0</v>
      </c>
      <c r="L574" s="101">
        <v>13613.126167496504</v>
      </c>
      <c r="M574" s="101">
        <v>0</v>
      </c>
      <c r="N574" s="101">
        <v>0</v>
      </c>
      <c r="O574" s="108" t="s">
        <v>532</v>
      </c>
      <c r="S574" s="88"/>
    </row>
    <row r="575" spans="1:19">
      <c r="A575" s="100" t="s">
        <v>809</v>
      </c>
      <c r="B575" s="100">
        <v>469035189</v>
      </c>
      <c r="C575" s="100" t="s">
        <v>499</v>
      </c>
      <c r="D575" s="100" t="s">
        <v>583</v>
      </c>
      <c r="E575" s="100" t="s">
        <v>40</v>
      </c>
      <c r="F575" s="99" t="s">
        <v>602</v>
      </c>
      <c r="G575" s="100" t="s">
        <v>194</v>
      </c>
      <c r="H575" s="105">
        <v>1</v>
      </c>
      <c r="I575" s="101">
        <v>18168</v>
      </c>
      <c r="J575" s="101">
        <v>1</v>
      </c>
      <c r="K575" s="101">
        <v>2</v>
      </c>
      <c r="L575" s="101">
        <v>18563</v>
      </c>
      <c r="M575" s="101">
        <v>1</v>
      </c>
      <c r="N575" s="101">
        <v>2</v>
      </c>
      <c r="O575" s="108">
        <v>395</v>
      </c>
      <c r="S575" s="88"/>
    </row>
    <row r="576" spans="1:19">
      <c r="A576" s="100" t="s">
        <v>809</v>
      </c>
      <c r="B576" s="100">
        <v>469035207</v>
      </c>
      <c r="C576" s="102" t="s">
        <v>499</v>
      </c>
      <c r="D576" s="97">
        <v>35</v>
      </c>
      <c r="E576" s="102" t="s">
        <v>40</v>
      </c>
      <c r="F576" s="101">
        <v>207</v>
      </c>
      <c r="G576" s="102" t="s">
        <v>212</v>
      </c>
      <c r="H576" s="105">
        <v>2</v>
      </c>
      <c r="I576" s="101" t="s">
        <v>532</v>
      </c>
      <c r="J576" s="101">
        <v>0</v>
      </c>
      <c r="K576" s="101">
        <v>0</v>
      </c>
      <c r="L576" s="101">
        <v>14088.946050313845</v>
      </c>
      <c r="M576" s="101">
        <v>0</v>
      </c>
      <c r="N576" s="101">
        <v>0</v>
      </c>
      <c r="O576" s="108" t="s">
        <v>532</v>
      </c>
      <c r="S576" s="88"/>
    </row>
    <row r="577" spans="1:19">
      <c r="A577" s="100" t="s">
        <v>809</v>
      </c>
      <c r="B577" s="100">
        <v>469035220</v>
      </c>
      <c r="C577" s="100" t="s">
        <v>499</v>
      </c>
      <c r="D577" s="100" t="s">
        <v>583</v>
      </c>
      <c r="E577" s="100" t="s">
        <v>40</v>
      </c>
      <c r="F577" s="99" t="s">
        <v>604</v>
      </c>
      <c r="G577" s="100" t="s">
        <v>225</v>
      </c>
      <c r="H577" s="105">
        <v>3</v>
      </c>
      <c r="I577" s="101">
        <v>21583</v>
      </c>
      <c r="J577" s="101">
        <v>1</v>
      </c>
      <c r="K577" s="101">
        <v>1</v>
      </c>
      <c r="L577" s="101">
        <v>17615</v>
      </c>
      <c r="M577" s="101">
        <v>1</v>
      </c>
      <c r="N577" s="101">
        <v>2</v>
      </c>
      <c r="O577" s="108">
        <v>-3968</v>
      </c>
      <c r="S577" s="88"/>
    </row>
    <row r="578" spans="1:19">
      <c r="A578" s="100" t="s">
        <v>809</v>
      </c>
      <c r="B578" s="100">
        <v>469035243</v>
      </c>
      <c r="C578" s="100" t="s">
        <v>499</v>
      </c>
      <c r="D578" s="100" t="s">
        <v>583</v>
      </c>
      <c r="E578" s="100" t="s">
        <v>40</v>
      </c>
      <c r="F578" s="99" t="s">
        <v>605</v>
      </c>
      <c r="G578" s="100" t="s">
        <v>248</v>
      </c>
      <c r="H578" s="105">
        <v>4</v>
      </c>
      <c r="I578" s="101" t="s">
        <v>532</v>
      </c>
      <c r="J578" s="101">
        <v>0</v>
      </c>
      <c r="K578" s="101">
        <v>0</v>
      </c>
      <c r="L578" s="101">
        <v>17478</v>
      </c>
      <c r="M578" s="101">
        <v>0</v>
      </c>
      <c r="N578" s="101">
        <v>3</v>
      </c>
      <c r="O578" s="108" t="s">
        <v>532</v>
      </c>
      <c r="S578" s="88"/>
    </row>
    <row r="579" spans="1:19">
      <c r="A579" s="100" t="s">
        <v>809</v>
      </c>
      <c r="B579" s="100">
        <v>469035244</v>
      </c>
      <c r="C579" s="100" t="s">
        <v>499</v>
      </c>
      <c r="D579" s="100" t="s">
        <v>583</v>
      </c>
      <c r="E579" s="100" t="s">
        <v>40</v>
      </c>
      <c r="F579" s="99" t="s">
        <v>593</v>
      </c>
      <c r="G579" s="100" t="s">
        <v>249</v>
      </c>
      <c r="H579" s="105">
        <v>9</v>
      </c>
      <c r="I579" s="101">
        <v>16098</v>
      </c>
      <c r="J579" s="101">
        <v>1</v>
      </c>
      <c r="K579" s="101">
        <v>5</v>
      </c>
      <c r="L579" s="101">
        <v>16466</v>
      </c>
      <c r="M579" s="101">
        <v>0</v>
      </c>
      <c r="N579" s="101">
        <v>2</v>
      </c>
      <c r="O579" s="108">
        <v>368</v>
      </c>
      <c r="S579" s="88"/>
    </row>
    <row r="580" spans="1:19">
      <c r="A580" s="100" t="s">
        <v>809</v>
      </c>
      <c r="B580" s="100">
        <v>469035248</v>
      </c>
      <c r="C580" s="100" t="s">
        <v>499</v>
      </c>
      <c r="D580" s="100" t="s">
        <v>583</v>
      </c>
      <c r="E580" s="100" t="s">
        <v>40</v>
      </c>
      <c r="F580" s="99" t="s">
        <v>594</v>
      </c>
      <c r="G580" s="100" t="s">
        <v>253</v>
      </c>
      <c r="H580" s="105">
        <v>1</v>
      </c>
      <c r="I580" s="101" t="s">
        <v>532</v>
      </c>
      <c r="J580" s="101">
        <v>0</v>
      </c>
      <c r="K580" s="101">
        <v>0</v>
      </c>
      <c r="L580" s="101">
        <v>23170</v>
      </c>
      <c r="M580" s="101">
        <v>0</v>
      </c>
      <c r="N580" s="101">
        <v>1</v>
      </c>
      <c r="O580" s="108" t="s">
        <v>532</v>
      </c>
      <c r="S580" s="88"/>
    </row>
    <row r="581" spans="1:19">
      <c r="A581" s="100" t="s">
        <v>809</v>
      </c>
      <c r="B581" s="100">
        <v>469035274</v>
      </c>
      <c r="C581" s="100" t="s">
        <v>499</v>
      </c>
      <c r="D581" s="100" t="s">
        <v>583</v>
      </c>
      <c r="E581" s="100" t="s">
        <v>40</v>
      </c>
      <c r="F581" s="99" t="s">
        <v>606</v>
      </c>
      <c r="G581" s="100" t="s">
        <v>279</v>
      </c>
      <c r="H581" s="105">
        <v>1</v>
      </c>
      <c r="I581" s="101" t="s">
        <v>532</v>
      </c>
      <c r="J581" s="101">
        <v>0</v>
      </c>
      <c r="K581" s="101">
        <v>0</v>
      </c>
      <c r="L581" s="101">
        <v>13846</v>
      </c>
      <c r="M581" s="101">
        <v>0</v>
      </c>
      <c r="N581" s="101">
        <v>0</v>
      </c>
      <c r="O581" s="108" t="s">
        <v>532</v>
      </c>
      <c r="S581" s="88"/>
    </row>
    <row r="582" spans="1:19">
      <c r="A582" s="100" t="s">
        <v>809</v>
      </c>
      <c r="B582" s="100">
        <v>469035285</v>
      </c>
      <c r="C582" s="100" t="s">
        <v>499</v>
      </c>
      <c r="D582" s="100" t="s">
        <v>583</v>
      </c>
      <c r="E582" s="100" t="s">
        <v>40</v>
      </c>
      <c r="F582" s="99" t="s">
        <v>607</v>
      </c>
      <c r="G582" s="100" t="s">
        <v>290</v>
      </c>
      <c r="H582" s="105">
        <v>0</v>
      </c>
      <c r="I582" s="101">
        <v>19014</v>
      </c>
      <c r="J582" s="101">
        <v>0</v>
      </c>
      <c r="K582" s="101">
        <v>3</v>
      </c>
      <c r="L582" s="101" t="s">
        <v>532</v>
      </c>
      <c r="M582" s="101">
        <v>0</v>
      </c>
      <c r="N582" s="101">
        <v>2</v>
      </c>
      <c r="O582" s="108" t="s">
        <v>532</v>
      </c>
      <c r="S582" s="88"/>
    </row>
    <row r="583" spans="1:19">
      <c r="A583" s="100" t="s">
        <v>809</v>
      </c>
      <c r="B583" s="100">
        <v>469035308</v>
      </c>
      <c r="C583" s="100" t="s">
        <v>499</v>
      </c>
      <c r="D583" s="100" t="s">
        <v>583</v>
      </c>
      <c r="E583" s="100" t="s">
        <v>40</v>
      </c>
      <c r="F583" s="99" t="s">
        <v>647</v>
      </c>
      <c r="G583" s="100" t="s">
        <v>313</v>
      </c>
      <c r="H583" s="105">
        <v>2</v>
      </c>
      <c r="I583" s="101" t="s">
        <v>532</v>
      </c>
      <c r="J583" s="101">
        <v>0</v>
      </c>
      <c r="K583" s="101">
        <v>0</v>
      </c>
      <c r="L583" s="101">
        <v>24152</v>
      </c>
      <c r="M583" s="101">
        <v>1</v>
      </c>
      <c r="N583" s="101">
        <v>2</v>
      </c>
      <c r="O583" s="108" t="s">
        <v>532</v>
      </c>
      <c r="S583" s="88"/>
    </row>
    <row r="584" spans="1:19">
      <c r="A584" s="100" t="s">
        <v>809</v>
      </c>
      <c r="B584" s="100">
        <v>469035336</v>
      </c>
      <c r="C584" s="102" t="s">
        <v>499</v>
      </c>
      <c r="D584" s="97">
        <v>35</v>
      </c>
      <c r="E584" s="102" t="s">
        <v>40</v>
      </c>
      <c r="F584" s="101">
        <v>336</v>
      </c>
      <c r="G584" s="102" t="s">
        <v>341</v>
      </c>
      <c r="H584" s="105">
        <v>1</v>
      </c>
      <c r="I584" s="101" t="s">
        <v>532</v>
      </c>
      <c r="J584" s="101">
        <v>0</v>
      </c>
      <c r="K584" s="101">
        <v>0</v>
      </c>
      <c r="L584" s="101">
        <v>16410.426652716051</v>
      </c>
      <c r="M584" s="101">
        <v>0</v>
      </c>
      <c r="N584" s="101">
        <v>0</v>
      </c>
      <c r="O584" s="108" t="s">
        <v>532</v>
      </c>
      <c r="S584" s="88"/>
    </row>
    <row r="585" spans="1:19">
      <c r="A585" s="100" t="s">
        <v>811</v>
      </c>
      <c r="B585" s="100">
        <v>470165010</v>
      </c>
      <c r="C585" s="100" t="s">
        <v>500</v>
      </c>
      <c r="D585" s="100" t="s">
        <v>590</v>
      </c>
      <c r="E585" s="100" t="s">
        <v>170</v>
      </c>
      <c r="F585" s="99" t="s">
        <v>654</v>
      </c>
      <c r="G585" s="100" t="s">
        <v>15</v>
      </c>
      <c r="H585" s="105">
        <v>2</v>
      </c>
      <c r="I585" s="101">
        <v>11367</v>
      </c>
      <c r="J585" s="101">
        <v>0</v>
      </c>
      <c r="K585" s="101">
        <v>0</v>
      </c>
      <c r="L585" s="101">
        <v>11799</v>
      </c>
      <c r="M585" s="101">
        <v>0</v>
      </c>
      <c r="N585" s="101">
        <v>0</v>
      </c>
      <c r="O585" s="108">
        <v>432</v>
      </c>
      <c r="S585" s="88"/>
    </row>
    <row r="586" spans="1:19">
      <c r="A586" s="100" t="s">
        <v>811</v>
      </c>
      <c r="B586" s="100">
        <v>470165031</v>
      </c>
      <c r="C586" s="100" t="s">
        <v>500</v>
      </c>
      <c r="D586" s="100" t="s">
        <v>590</v>
      </c>
      <c r="E586" s="100" t="s">
        <v>170</v>
      </c>
      <c r="F586" s="99" t="s">
        <v>657</v>
      </c>
      <c r="G586" s="100" t="s">
        <v>36</v>
      </c>
      <c r="H586" s="105">
        <v>1</v>
      </c>
      <c r="I586" s="101">
        <v>12156</v>
      </c>
      <c r="J586" s="101">
        <v>0</v>
      </c>
      <c r="K586" s="101">
        <v>0</v>
      </c>
      <c r="L586" s="101">
        <v>12587</v>
      </c>
      <c r="M586" s="101">
        <v>0</v>
      </c>
      <c r="N586" s="101">
        <v>0</v>
      </c>
      <c r="O586" s="108">
        <v>431</v>
      </c>
      <c r="S586" s="88"/>
    </row>
    <row r="587" spans="1:19">
      <c r="A587" s="100" t="s">
        <v>811</v>
      </c>
      <c r="B587" s="100">
        <v>470165035</v>
      </c>
      <c r="C587" s="100" t="s">
        <v>500</v>
      </c>
      <c r="D587" s="100" t="s">
        <v>590</v>
      </c>
      <c r="E587" s="100" t="s">
        <v>170</v>
      </c>
      <c r="F587" s="99" t="s">
        <v>583</v>
      </c>
      <c r="G587" s="100" t="s">
        <v>40</v>
      </c>
      <c r="H587" s="105">
        <v>4</v>
      </c>
      <c r="I587" s="101">
        <v>15814</v>
      </c>
      <c r="J587" s="101">
        <v>0</v>
      </c>
      <c r="K587" s="101">
        <v>2</v>
      </c>
      <c r="L587" s="101">
        <v>15184</v>
      </c>
      <c r="M587" s="101">
        <v>0</v>
      </c>
      <c r="N587" s="101">
        <v>2</v>
      </c>
      <c r="O587" s="108">
        <v>-630</v>
      </c>
      <c r="S587" s="88"/>
    </row>
    <row r="588" spans="1:19">
      <c r="A588" s="100" t="s">
        <v>811</v>
      </c>
      <c r="B588" s="100">
        <v>470165057</v>
      </c>
      <c r="C588" s="100" t="s">
        <v>500</v>
      </c>
      <c r="D588" s="100" t="s">
        <v>590</v>
      </c>
      <c r="E588" s="100" t="s">
        <v>170</v>
      </c>
      <c r="F588" s="99" t="s">
        <v>585</v>
      </c>
      <c r="G588" s="100" t="s">
        <v>62</v>
      </c>
      <c r="H588" s="105">
        <v>3</v>
      </c>
      <c r="I588" s="101">
        <v>17761</v>
      </c>
      <c r="J588" s="101">
        <v>0</v>
      </c>
      <c r="K588" s="101">
        <v>2</v>
      </c>
      <c r="L588" s="101">
        <v>16731</v>
      </c>
      <c r="M588" s="101">
        <v>0</v>
      </c>
      <c r="N588" s="101">
        <v>1</v>
      </c>
      <c r="O588" s="108">
        <v>-1030</v>
      </c>
      <c r="S588" s="88"/>
    </row>
    <row r="589" spans="1:19">
      <c r="A589" s="100" t="s">
        <v>811</v>
      </c>
      <c r="B589" s="100">
        <v>470165071</v>
      </c>
      <c r="C589" s="100" t="s">
        <v>500</v>
      </c>
      <c r="D589" s="100" t="s">
        <v>590</v>
      </c>
      <c r="E589" s="100" t="s">
        <v>170</v>
      </c>
      <c r="F589" s="99" t="s">
        <v>680</v>
      </c>
      <c r="G589" s="100" t="s">
        <v>76</v>
      </c>
      <c r="H589" s="105">
        <v>2</v>
      </c>
      <c r="I589" s="101">
        <v>12289</v>
      </c>
      <c r="J589" s="101">
        <v>0</v>
      </c>
      <c r="K589" s="101">
        <v>0</v>
      </c>
      <c r="L589" s="101">
        <v>12392</v>
      </c>
      <c r="M589" s="101">
        <v>0</v>
      </c>
      <c r="N589" s="101">
        <v>0</v>
      </c>
      <c r="O589" s="108">
        <v>103</v>
      </c>
      <c r="S589" s="88"/>
    </row>
    <row r="590" spans="1:19">
      <c r="A590" s="100" t="s">
        <v>811</v>
      </c>
      <c r="B590" s="100">
        <v>470165093</v>
      </c>
      <c r="C590" s="100" t="s">
        <v>500</v>
      </c>
      <c r="D590" s="100" t="s">
        <v>590</v>
      </c>
      <c r="E590" s="100" t="s">
        <v>170</v>
      </c>
      <c r="F590" s="99" t="s">
        <v>586</v>
      </c>
      <c r="G590" s="100" t="s">
        <v>98</v>
      </c>
      <c r="H590" s="105">
        <v>269</v>
      </c>
      <c r="I590" s="101">
        <v>16219</v>
      </c>
      <c r="J590" s="101">
        <v>17</v>
      </c>
      <c r="K590" s="101">
        <v>169</v>
      </c>
      <c r="L590" s="101">
        <v>17135</v>
      </c>
      <c r="M590" s="101">
        <v>18</v>
      </c>
      <c r="N590" s="101">
        <v>153</v>
      </c>
      <c r="O590" s="108">
        <v>916</v>
      </c>
      <c r="S590" s="88"/>
    </row>
    <row r="591" spans="1:19">
      <c r="A591" s="100" t="s">
        <v>811</v>
      </c>
      <c r="B591" s="100">
        <v>470165128</v>
      </c>
      <c r="C591" s="100" t="s">
        <v>500</v>
      </c>
      <c r="D591" s="100" t="s">
        <v>590</v>
      </c>
      <c r="E591" s="100" t="s">
        <v>170</v>
      </c>
      <c r="F591" s="99" t="s">
        <v>660</v>
      </c>
      <c r="G591" s="100" t="s">
        <v>133</v>
      </c>
      <c r="H591" s="105">
        <v>7</v>
      </c>
      <c r="I591" s="101">
        <v>12551</v>
      </c>
      <c r="J591" s="101">
        <v>0</v>
      </c>
      <c r="K591" s="101">
        <v>0</v>
      </c>
      <c r="L591" s="101">
        <v>14606</v>
      </c>
      <c r="M591" s="101">
        <v>0</v>
      </c>
      <c r="N591" s="101">
        <v>1</v>
      </c>
      <c r="O591" s="108">
        <v>2055</v>
      </c>
      <c r="S591" s="88"/>
    </row>
    <row r="592" spans="1:19">
      <c r="A592" s="100" t="s">
        <v>811</v>
      </c>
      <c r="B592" s="100">
        <v>470165149</v>
      </c>
      <c r="C592" s="100" t="s">
        <v>500</v>
      </c>
      <c r="D592" s="100" t="s">
        <v>590</v>
      </c>
      <c r="E592" s="100" t="s">
        <v>170</v>
      </c>
      <c r="F592" s="99" t="s">
        <v>661</v>
      </c>
      <c r="G592" s="100" t="s">
        <v>154</v>
      </c>
      <c r="H592" s="105">
        <v>0</v>
      </c>
      <c r="I592" s="101">
        <v>12945</v>
      </c>
      <c r="J592" s="101">
        <v>0</v>
      </c>
      <c r="K592" s="101">
        <v>0</v>
      </c>
      <c r="L592" s="101" t="s">
        <v>532</v>
      </c>
      <c r="M592" s="101">
        <v>0</v>
      </c>
      <c r="N592" s="101">
        <v>0</v>
      </c>
      <c r="O592" s="108" t="s">
        <v>532</v>
      </c>
      <c r="S592" s="88"/>
    </row>
    <row r="593" spans="1:19">
      <c r="A593" s="100" t="s">
        <v>811</v>
      </c>
      <c r="B593" s="100">
        <v>470165163</v>
      </c>
      <c r="C593" s="100" t="s">
        <v>500</v>
      </c>
      <c r="D593" s="100" t="s">
        <v>590</v>
      </c>
      <c r="E593" s="100" t="s">
        <v>170</v>
      </c>
      <c r="F593" s="99" t="s">
        <v>589</v>
      </c>
      <c r="G593" s="100" t="s">
        <v>168</v>
      </c>
      <c r="H593" s="105">
        <v>49</v>
      </c>
      <c r="I593" s="101">
        <v>15599</v>
      </c>
      <c r="J593" s="101">
        <v>1</v>
      </c>
      <c r="K593" s="101">
        <v>19</v>
      </c>
      <c r="L593" s="101">
        <v>16418</v>
      </c>
      <c r="M593" s="101">
        <v>1</v>
      </c>
      <c r="N593" s="101">
        <v>21</v>
      </c>
      <c r="O593" s="108">
        <v>819</v>
      </c>
      <c r="S593" s="88"/>
    </row>
    <row r="594" spans="1:19">
      <c r="A594" s="100" t="s">
        <v>811</v>
      </c>
      <c r="B594" s="100">
        <v>470165164</v>
      </c>
      <c r="C594" s="100" t="s">
        <v>500</v>
      </c>
      <c r="D594" s="100" t="s">
        <v>590</v>
      </c>
      <c r="E594" s="100" t="s">
        <v>170</v>
      </c>
      <c r="F594" s="99" t="s">
        <v>812</v>
      </c>
      <c r="G594" s="100" t="s">
        <v>169</v>
      </c>
      <c r="H594" s="105">
        <v>2</v>
      </c>
      <c r="I594" s="101">
        <v>16573</v>
      </c>
      <c r="J594" s="101">
        <v>0</v>
      </c>
      <c r="K594" s="101">
        <v>5</v>
      </c>
      <c r="L594" s="101">
        <v>16959</v>
      </c>
      <c r="M594" s="101">
        <v>0</v>
      </c>
      <c r="N594" s="101">
        <v>2</v>
      </c>
      <c r="O594" s="108">
        <v>386</v>
      </c>
      <c r="S594" s="88"/>
    </row>
    <row r="595" spans="1:19">
      <c r="A595" s="100" t="s">
        <v>811</v>
      </c>
      <c r="B595" s="100">
        <v>470165165</v>
      </c>
      <c r="C595" s="100" t="s">
        <v>500</v>
      </c>
      <c r="D595" s="100" t="s">
        <v>590</v>
      </c>
      <c r="E595" s="100" t="s">
        <v>170</v>
      </c>
      <c r="F595" s="99" t="s">
        <v>590</v>
      </c>
      <c r="G595" s="100" t="s">
        <v>170</v>
      </c>
      <c r="H595" s="105">
        <v>475</v>
      </c>
      <c r="I595" s="101">
        <v>14775</v>
      </c>
      <c r="J595" s="101">
        <v>9</v>
      </c>
      <c r="K595" s="101">
        <v>166</v>
      </c>
      <c r="L595" s="101">
        <v>15849</v>
      </c>
      <c r="M595" s="101">
        <v>21</v>
      </c>
      <c r="N595" s="101">
        <v>201</v>
      </c>
      <c r="O595" s="108">
        <v>1074</v>
      </c>
      <c r="S595" s="88"/>
    </row>
    <row r="596" spans="1:19">
      <c r="A596" s="100" t="s">
        <v>811</v>
      </c>
      <c r="B596" s="100">
        <v>470165176</v>
      </c>
      <c r="C596" s="100" t="s">
        <v>500</v>
      </c>
      <c r="D596" s="100" t="s">
        <v>590</v>
      </c>
      <c r="E596" s="100" t="s">
        <v>170</v>
      </c>
      <c r="F596" s="99" t="s">
        <v>591</v>
      </c>
      <c r="G596" s="100" t="s">
        <v>181</v>
      </c>
      <c r="H596" s="105">
        <v>202</v>
      </c>
      <c r="I596" s="101">
        <v>13705</v>
      </c>
      <c r="J596" s="101">
        <v>0</v>
      </c>
      <c r="K596" s="101">
        <v>71</v>
      </c>
      <c r="L596" s="101">
        <v>14124</v>
      </c>
      <c r="M596" s="101">
        <v>1</v>
      </c>
      <c r="N596" s="101">
        <v>61</v>
      </c>
      <c r="O596" s="108">
        <v>419</v>
      </c>
      <c r="S596" s="88"/>
    </row>
    <row r="597" spans="1:19">
      <c r="A597" s="100" t="s">
        <v>811</v>
      </c>
      <c r="B597" s="100">
        <v>470165178</v>
      </c>
      <c r="C597" s="100" t="s">
        <v>500</v>
      </c>
      <c r="D597" s="100" t="s">
        <v>590</v>
      </c>
      <c r="E597" s="100" t="s">
        <v>170</v>
      </c>
      <c r="F597" s="99" t="s">
        <v>813</v>
      </c>
      <c r="G597" s="100" t="s">
        <v>183</v>
      </c>
      <c r="H597" s="105">
        <v>281</v>
      </c>
      <c r="I597" s="101">
        <v>12480</v>
      </c>
      <c r="J597" s="101">
        <v>6</v>
      </c>
      <c r="K597" s="101">
        <v>41</v>
      </c>
      <c r="L597" s="101">
        <v>13009</v>
      </c>
      <c r="M597" s="101">
        <v>8</v>
      </c>
      <c r="N597" s="101">
        <v>53</v>
      </c>
      <c r="O597" s="108">
        <v>529</v>
      </c>
      <c r="S597" s="88"/>
    </row>
    <row r="598" spans="1:19">
      <c r="A598" s="100" t="s">
        <v>811</v>
      </c>
      <c r="B598" s="100">
        <v>470165181</v>
      </c>
      <c r="C598" s="100" t="s">
        <v>500</v>
      </c>
      <c r="D598" s="100" t="s">
        <v>590</v>
      </c>
      <c r="E598" s="100" t="s">
        <v>170</v>
      </c>
      <c r="F598" s="99" t="s">
        <v>664</v>
      </c>
      <c r="G598" s="100" t="s">
        <v>186</v>
      </c>
      <c r="H598" s="105">
        <v>9</v>
      </c>
      <c r="I598" s="101">
        <v>18773</v>
      </c>
      <c r="J598" s="101">
        <v>0</v>
      </c>
      <c r="K598" s="101">
        <v>1</v>
      </c>
      <c r="L598" s="101">
        <v>20257</v>
      </c>
      <c r="M598" s="101">
        <v>0</v>
      </c>
      <c r="N598" s="101">
        <v>4</v>
      </c>
      <c r="O598" s="108">
        <v>1484</v>
      </c>
      <c r="S598" s="88"/>
    </row>
    <row r="599" spans="1:19">
      <c r="A599" s="100" t="s">
        <v>811</v>
      </c>
      <c r="B599" s="100">
        <v>470165184</v>
      </c>
      <c r="C599" s="100" t="s">
        <v>500</v>
      </c>
      <c r="D599" s="100" t="s">
        <v>590</v>
      </c>
      <c r="E599" s="100" t="s">
        <v>170</v>
      </c>
      <c r="F599" s="99" t="s">
        <v>665</v>
      </c>
      <c r="G599" s="100" t="s">
        <v>189</v>
      </c>
      <c r="H599" s="105">
        <v>0</v>
      </c>
      <c r="I599" s="101">
        <v>10977</v>
      </c>
      <c r="J599" s="101">
        <v>0</v>
      </c>
      <c r="K599" s="101">
        <v>0</v>
      </c>
      <c r="L599" s="101" t="s">
        <v>532</v>
      </c>
      <c r="M599" s="101">
        <v>0</v>
      </c>
      <c r="N599" s="101">
        <v>0</v>
      </c>
      <c r="O599" s="108" t="s">
        <v>532</v>
      </c>
      <c r="S599" s="88"/>
    </row>
    <row r="600" spans="1:19">
      <c r="A600" s="100" t="s">
        <v>811</v>
      </c>
      <c r="B600" s="100">
        <v>470165217</v>
      </c>
      <c r="C600" s="100" t="s">
        <v>500</v>
      </c>
      <c r="D600" s="100" t="s">
        <v>590</v>
      </c>
      <c r="E600" s="100" t="s">
        <v>170</v>
      </c>
      <c r="F600" s="99" t="s">
        <v>778</v>
      </c>
      <c r="G600" s="100" t="s">
        <v>222</v>
      </c>
      <c r="H600" s="105">
        <v>3</v>
      </c>
      <c r="I600" s="101" t="s">
        <v>532</v>
      </c>
      <c r="J600" s="101">
        <v>0</v>
      </c>
      <c r="K600" s="101">
        <v>0</v>
      </c>
      <c r="L600" s="101">
        <v>16600</v>
      </c>
      <c r="M600" s="101">
        <v>0</v>
      </c>
      <c r="N600" s="101">
        <v>1</v>
      </c>
      <c r="O600" s="108" t="s">
        <v>532</v>
      </c>
      <c r="S600" s="88"/>
    </row>
    <row r="601" spans="1:19">
      <c r="A601" s="100" t="s">
        <v>811</v>
      </c>
      <c r="B601" s="100">
        <v>470165229</v>
      </c>
      <c r="C601" s="100" t="s">
        <v>500</v>
      </c>
      <c r="D601" s="100" t="s">
        <v>590</v>
      </c>
      <c r="E601" s="100" t="s">
        <v>170</v>
      </c>
      <c r="F601" s="99" t="s">
        <v>592</v>
      </c>
      <c r="G601" s="100" t="s">
        <v>234</v>
      </c>
      <c r="H601" s="105">
        <v>11</v>
      </c>
      <c r="I601" s="101">
        <v>14894</v>
      </c>
      <c r="J601" s="101">
        <v>0</v>
      </c>
      <c r="K601" s="101">
        <v>4</v>
      </c>
      <c r="L601" s="101">
        <v>14440</v>
      </c>
      <c r="M601" s="101">
        <v>0</v>
      </c>
      <c r="N601" s="101">
        <v>3</v>
      </c>
      <c r="O601" s="108">
        <v>-454</v>
      </c>
      <c r="S601" s="88"/>
    </row>
    <row r="602" spans="1:19">
      <c r="A602" s="100" t="s">
        <v>811</v>
      </c>
      <c r="B602" s="100">
        <v>470165246</v>
      </c>
      <c r="C602" s="100" t="s">
        <v>500</v>
      </c>
      <c r="D602" s="100" t="s">
        <v>590</v>
      </c>
      <c r="E602" s="100" t="s">
        <v>170</v>
      </c>
      <c r="F602" s="99" t="s">
        <v>682</v>
      </c>
      <c r="G602" s="100" t="s">
        <v>251</v>
      </c>
      <c r="H602" s="105">
        <v>1</v>
      </c>
      <c r="I602" s="101">
        <v>11367</v>
      </c>
      <c r="J602" s="101">
        <v>0</v>
      </c>
      <c r="K602" s="101">
        <v>0</v>
      </c>
      <c r="L602" s="101">
        <v>11410</v>
      </c>
      <c r="M602" s="101">
        <v>0</v>
      </c>
      <c r="N602" s="101">
        <v>0</v>
      </c>
      <c r="O602" s="108">
        <v>43</v>
      </c>
      <c r="S602" s="88"/>
    </row>
    <row r="603" spans="1:19">
      <c r="A603" s="100" t="s">
        <v>811</v>
      </c>
      <c r="B603" s="100">
        <v>470165248</v>
      </c>
      <c r="C603" s="100" t="s">
        <v>500</v>
      </c>
      <c r="D603" s="100" t="s">
        <v>590</v>
      </c>
      <c r="E603" s="100" t="s">
        <v>170</v>
      </c>
      <c r="F603" s="99" t="s">
        <v>594</v>
      </c>
      <c r="G603" s="100" t="s">
        <v>253</v>
      </c>
      <c r="H603" s="105">
        <v>45</v>
      </c>
      <c r="I603" s="101">
        <v>14989</v>
      </c>
      <c r="J603" s="101">
        <v>1</v>
      </c>
      <c r="K603" s="101">
        <v>17</v>
      </c>
      <c r="L603" s="101">
        <v>16592</v>
      </c>
      <c r="M603" s="101">
        <v>1</v>
      </c>
      <c r="N603" s="101">
        <v>22</v>
      </c>
      <c r="O603" s="108">
        <v>1603</v>
      </c>
      <c r="S603" s="88"/>
    </row>
    <row r="604" spans="1:19">
      <c r="A604" s="100" t="s">
        <v>811</v>
      </c>
      <c r="B604" s="100">
        <v>470165262</v>
      </c>
      <c r="C604" s="100" t="s">
        <v>500</v>
      </c>
      <c r="D604" s="100" t="s">
        <v>590</v>
      </c>
      <c r="E604" s="100" t="s">
        <v>170</v>
      </c>
      <c r="F604" s="99" t="s">
        <v>595</v>
      </c>
      <c r="G604" s="100" t="s">
        <v>267</v>
      </c>
      <c r="H604" s="105">
        <v>89</v>
      </c>
      <c r="I604" s="101">
        <v>13562</v>
      </c>
      <c r="J604" s="101">
        <v>1</v>
      </c>
      <c r="K604" s="101">
        <v>27</v>
      </c>
      <c r="L604" s="101">
        <v>14727</v>
      </c>
      <c r="M604" s="101">
        <v>3</v>
      </c>
      <c r="N604" s="101">
        <v>31</v>
      </c>
      <c r="O604" s="108">
        <v>1165</v>
      </c>
      <c r="S604" s="88"/>
    </row>
    <row r="605" spans="1:19">
      <c r="A605" s="100" t="s">
        <v>811</v>
      </c>
      <c r="B605" s="100">
        <v>470165274</v>
      </c>
      <c r="C605" s="100" t="s">
        <v>500</v>
      </c>
      <c r="D605" s="100" t="s">
        <v>590</v>
      </c>
      <c r="E605" s="100" t="s">
        <v>170</v>
      </c>
      <c r="F605" s="99" t="s">
        <v>606</v>
      </c>
      <c r="G605" s="100" t="s">
        <v>279</v>
      </c>
      <c r="H605" s="105">
        <v>3</v>
      </c>
      <c r="I605" s="101">
        <v>11367</v>
      </c>
      <c r="J605" s="101">
        <v>0</v>
      </c>
      <c r="K605" s="101">
        <v>0</v>
      </c>
      <c r="L605" s="101">
        <v>11801</v>
      </c>
      <c r="M605" s="101">
        <v>0</v>
      </c>
      <c r="N605" s="101">
        <v>0</v>
      </c>
      <c r="O605" s="108">
        <v>434</v>
      </c>
      <c r="S605" s="88"/>
    </row>
    <row r="606" spans="1:19">
      <c r="A606" s="100" t="s">
        <v>811</v>
      </c>
      <c r="B606" s="100">
        <v>470165284</v>
      </c>
      <c r="C606" s="100" t="s">
        <v>500</v>
      </c>
      <c r="D606" s="100" t="s">
        <v>590</v>
      </c>
      <c r="E606" s="100" t="s">
        <v>170</v>
      </c>
      <c r="F606" s="99" t="s">
        <v>667</v>
      </c>
      <c r="G606" s="100" t="s">
        <v>289</v>
      </c>
      <c r="H606" s="105">
        <v>198</v>
      </c>
      <c r="I606" s="101">
        <v>12963</v>
      </c>
      <c r="J606" s="101">
        <v>2</v>
      </c>
      <c r="K606" s="101">
        <v>44</v>
      </c>
      <c r="L606" s="101">
        <v>13159</v>
      </c>
      <c r="M606" s="101">
        <v>1</v>
      </c>
      <c r="N606" s="101">
        <v>37</v>
      </c>
      <c r="O606" s="108">
        <v>196</v>
      </c>
      <c r="S606" s="88"/>
    </row>
    <row r="607" spans="1:19">
      <c r="A607" s="100" t="s">
        <v>811</v>
      </c>
      <c r="B607" s="100">
        <v>470165295</v>
      </c>
      <c r="C607" s="100" t="s">
        <v>500</v>
      </c>
      <c r="D607" s="100" t="s">
        <v>590</v>
      </c>
      <c r="E607" s="100" t="s">
        <v>170</v>
      </c>
      <c r="F607" s="99" t="s">
        <v>668</v>
      </c>
      <c r="G607" s="100" t="s">
        <v>300</v>
      </c>
      <c r="H607" s="105">
        <v>1</v>
      </c>
      <c r="I607" s="101">
        <v>11107</v>
      </c>
      <c r="J607" s="101">
        <v>0</v>
      </c>
      <c r="K607" s="101">
        <v>0</v>
      </c>
      <c r="L607" s="101">
        <v>17063</v>
      </c>
      <c r="M607" s="101">
        <v>0</v>
      </c>
      <c r="N607" s="101">
        <v>1</v>
      </c>
      <c r="O607" s="108">
        <v>5956</v>
      </c>
      <c r="S607" s="88"/>
    </row>
    <row r="608" spans="1:19">
      <c r="A608" s="100" t="s">
        <v>811</v>
      </c>
      <c r="B608" s="100">
        <v>470165305</v>
      </c>
      <c r="C608" s="100" t="s">
        <v>500</v>
      </c>
      <c r="D608" s="100" t="s">
        <v>590</v>
      </c>
      <c r="E608" s="100" t="s">
        <v>170</v>
      </c>
      <c r="F608" s="99" t="s">
        <v>669</v>
      </c>
      <c r="G608" s="100" t="s">
        <v>310</v>
      </c>
      <c r="H608" s="105">
        <v>94</v>
      </c>
      <c r="I608" s="101">
        <v>12394</v>
      </c>
      <c r="J608" s="101">
        <v>0</v>
      </c>
      <c r="K608" s="101">
        <v>13</v>
      </c>
      <c r="L608" s="101">
        <v>13163</v>
      </c>
      <c r="M608" s="101">
        <v>1</v>
      </c>
      <c r="N608" s="101">
        <v>18</v>
      </c>
      <c r="O608" s="108">
        <v>769</v>
      </c>
      <c r="S608" s="88"/>
    </row>
    <row r="609" spans="1:19">
      <c r="A609" s="100" t="s">
        <v>811</v>
      </c>
      <c r="B609" s="100">
        <v>470165342</v>
      </c>
      <c r="C609" s="100" t="s">
        <v>500</v>
      </c>
      <c r="D609" s="100" t="s">
        <v>590</v>
      </c>
      <c r="E609" s="100" t="s">
        <v>170</v>
      </c>
      <c r="F609" s="99" t="s">
        <v>670</v>
      </c>
      <c r="G609" s="100" t="s">
        <v>347</v>
      </c>
      <c r="H609" s="105">
        <v>2</v>
      </c>
      <c r="I609" s="101">
        <v>16625</v>
      </c>
      <c r="J609" s="101">
        <v>0</v>
      </c>
      <c r="K609" s="101">
        <v>2</v>
      </c>
      <c r="L609" s="101">
        <v>14791</v>
      </c>
      <c r="M609" s="101">
        <v>0</v>
      </c>
      <c r="N609" s="101">
        <v>1</v>
      </c>
      <c r="O609" s="108">
        <v>-1834</v>
      </c>
      <c r="S609" s="88"/>
    </row>
    <row r="610" spans="1:19">
      <c r="A610" s="100" t="s">
        <v>811</v>
      </c>
      <c r="B610" s="100">
        <v>470165346</v>
      </c>
      <c r="C610" s="100" t="s">
        <v>500</v>
      </c>
      <c r="D610" s="100" t="s">
        <v>590</v>
      </c>
      <c r="E610" s="100" t="s">
        <v>170</v>
      </c>
      <c r="F610" s="99" t="s">
        <v>596</v>
      </c>
      <c r="G610" s="100" t="s">
        <v>351</v>
      </c>
      <c r="H610" s="105">
        <v>6</v>
      </c>
      <c r="I610" s="101">
        <v>16645</v>
      </c>
      <c r="J610" s="101">
        <v>1</v>
      </c>
      <c r="K610" s="101">
        <v>2</v>
      </c>
      <c r="L610" s="101">
        <v>17455</v>
      </c>
      <c r="M610" s="101">
        <v>1</v>
      </c>
      <c r="N610" s="101">
        <v>2</v>
      </c>
      <c r="O610" s="108">
        <v>810</v>
      </c>
      <c r="S610" s="88"/>
    </row>
    <row r="611" spans="1:19">
      <c r="A611" s="100" t="s">
        <v>811</v>
      </c>
      <c r="B611" s="100">
        <v>470165347</v>
      </c>
      <c r="C611" s="100" t="s">
        <v>500</v>
      </c>
      <c r="D611" s="100" t="s">
        <v>590</v>
      </c>
      <c r="E611" s="100" t="s">
        <v>170</v>
      </c>
      <c r="F611" s="99" t="s">
        <v>672</v>
      </c>
      <c r="G611" s="100" t="s">
        <v>352</v>
      </c>
      <c r="H611" s="105">
        <v>12</v>
      </c>
      <c r="I611" s="101">
        <v>14753</v>
      </c>
      <c r="J611" s="101">
        <v>0</v>
      </c>
      <c r="K611" s="101">
        <v>6</v>
      </c>
      <c r="L611" s="101">
        <v>15648</v>
      </c>
      <c r="M611" s="101">
        <v>0</v>
      </c>
      <c r="N611" s="101">
        <v>7</v>
      </c>
      <c r="O611" s="108">
        <v>895</v>
      </c>
      <c r="S611" s="88"/>
    </row>
    <row r="612" spans="1:19">
      <c r="A612" s="100" t="s">
        <v>811</v>
      </c>
      <c r="B612" s="100">
        <v>470165705</v>
      </c>
      <c r="C612" s="100" t="s">
        <v>500</v>
      </c>
      <c r="D612" s="100" t="s">
        <v>590</v>
      </c>
      <c r="E612" s="100" t="s">
        <v>170</v>
      </c>
      <c r="F612" s="99" t="s">
        <v>814</v>
      </c>
      <c r="G612" s="100" t="s">
        <v>391</v>
      </c>
      <c r="H612" s="105">
        <v>2</v>
      </c>
      <c r="I612" s="101">
        <v>12945</v>
      </c>
      <c r="J612" s="101">
        <v>0</v>
      </c>
      <c r="K612" s="101">
        <v>0</v>
      </c>
      <c r="L612" s="101">
        <v>12392</v>
      </c>
      <c r="M612" s="101">
        <v>0</v>
      </c>
      <c r="N612" s="101">
        <v>0</v>
      </c>
      <c r="O612" s="108">
        <v>-553</v>
      </c>
      <c r="S612" s="88"/>
    </row>
    <row r="613" spans="1:19">
      <c r="A613" s="100" t="s">
        <v>811</v>
      </c>
      <c r="B613" s="100">
        <v>470165735</v>
      </c>
      <c r="C613" s="100" t="s">
        <v>500</v>
      </c>
      <c r="D613" s="100" t="s">
        <v>590</v>
      </c>
      <c r="E613" s="100" t="s">
        <v>170</v>
      </c>
      <c r="F613" s="99" t="s">
        <v>703</v>
      </c>
      <c r="G613" s="100" t="s">
        <v>400</v>
      </c>
      <c r="H613" s="105">
        <v>0</v>
      </c>
      <c r="I613" s="101">
        <v>17886</v>
      </c>
      <c r="J613" s="101">
        <v>0</v>
      </c>
      <c r="K613" s="101">
        <v>5</v>
      </c>
      <c r="L613" s="101" t="s">
        <v>532</v>
      </c>
      <c r="M613" s="101">
        <v>0</v>
      </c>
      <c r="N613" s="101">
        <v>5</v>
      </c>
      <c r="O613" s="108" t="s">
        <v>532</v>
      </c>
      <c r="S613" s="88"/>
    </row>
    <row r="614" spans="1:19">
      <c r="A614" s="100" t="s">
        <v>815</v>
      </c>
      <c r="B614" s="100">
        <v>474097064</v>
      </c>
      <c r="C614" s="100" t="s">
        <v>501</v>
      </c>
      <c r="D614" s="100" t="s">
        <v>659</v>
      </c>
      <c r="E614" s="100" t="s">
        <v>102</v>
      </c>
      <c r="F614" s="99" t="s">
        <v>686</v>
      </c>
      <c r="G614" s="100" t="s">
        <v>69</v>
      </c>
      <c r="H614" s="105">
        <v>5</v>
      </c>
      <c r="I614" s="101">
        <v>11615</v>
      </c>
      <c r="J614" s="101">
        <v>0</v>
      </c>
      <c r="K614" s="101">
        <v>0</v>
      </c>
      <c r="L614" s="101">
        <v>12355</v>
      </c>
      <c r="M614" s="101">
        <v>0</v>
      </c>
      <c r="N614" s="101">
        <v>0</v>
      </c>
      <c r="O614" s="108">
        <v>740</v>
      </c>
      <c r="S614" s="88"/>
    </row>
    <row r="615" spans="1:19">
      <c r="A615" s="100" t="s">
        <v>815</v>
      </c>
      <c r="B615" s="100">
        <v>474097091</v>
      </c>
      <c r="C615" s="100" t="s">
        <v>501</v>
      </c>
      <c r="D615" s="100" t="s">
        <v>659</v>
      </c>
      <c r="E615" s="100" t="s">
        <v>102</v>
      </c>
      <c r="F615" s="99" t="s">
        <v>612</v>
      </c>
      <c r="G615" s="100" t="s">
        <v>96</v>
      </c>
      <c r="H615" s="105">
        <v>1</v>
      </c>
      <c r="I615" s="101" t="s">
        <v>532</v>
      </c>
      <c r="J615" s="101">
        <v>0</v>
      </c>
      <c r="K615" s="101">
        <v>0</v>
      </c>
      <c r="L615" s="101">
        <v>12038</v>
      </c>
      <c r="M615" s="101">
        <v>0</v>
      </c>
      <c r="N615" s="101">
        <v>0</v>
      </c>
      <c r="O615" s="108" t="s">
        <v>532</v>
      </c>
      <c r="S615" s="88"/>
    </row>
    <row r="616" spans="1:19">
      <c r="A616" s="100" t="s">
        <v>815</v>
      </c>
      <c r="B616" s="100">
        <v>474097097</v>
      </c>
      <c r="C616" s="100" t="s">
        <v>501</v>
      </c>
      <c r="D616" s="100" t="s">
        <v>659</v>
      </c>
      <c r="E616" s="100" t="s">
        <v>102</v>
      </c>
      <c r="F616" s="99" t="s">
        <v>659</v>
      </c>
      <c r="G616" s="100" t="s">
        <v>102</v>
      </c>
      <c r="H616" s="105">
        <v>185</v>
      </c>
      <c r="I616" s="101">
        <v>16812</v>
      </c>
      <c r="J616" s="101">
        <v>5</v>
      </c>
      <c r="K616" s="101">
        <v>118</v>
      </c>
      <c r="L616" s="101">
        <v>18068</v>
      </c>
      <c r="M616" s="101">
        <v>5</v>
      </c>
      <c r="N616" s="101">
        <v>125</v>
      </c>
      <c r="O616" s="108">
        <v>1256</v>
      </c>
      <c r="S616" s="88"/>
    </row>
    <row r="617" spans="1:19">
      <c r="A617" s="100" t="s">
        <v>815</v>
      </c>
      <c r="B617" s="100">
        <v>474097103</v>
      </c>
      <c r="C617" s="100" t="s">
        <v>501</v>
      </c>
      <c r="D617" s="100" t="s">
        <v>659</v>
      </c>
      <c r="E617" s="100" t="s">
        <v>102</v>
      </c>
      <c r="F617" s="99" t="s">
        <v>816</v>
      </c>
      <c r="G617" s="100" t="s">
        <v>108</v>
      </c>
      <c r="H617" s="105">
        <v>9</v>
      </c>
      <c r="I617" s="101">
        <v>13972</v>
      </c>
      <c r="J617" s="101">
        <v>0</v>
      </c>
      <c r="K617" s="101">
        <v>5</v>
      </c>
      <c r="L617" s="101">
        <v>16597</v>
      </c>
      <c r="M617" s="101">
        <v>0</v>
      </c>
      <c r="N617" s="101">
        <v>7</v>
      </c>
      <c r="O617" s="108">
        <v>2625</v>
      </c>
      <c r="S617" s="88"/>
    </row>
    <row r="618" spans="1:19">
      <c r="A618" s="100" t="s">
        <v>815</v>
      </c>
      <c r="B618" s="100">
        <v>474097153</v>
      </c>
      <c r="C618" s="100" t="s">
        <v>501</v>
      </c>
      <c r="D618" s="100" t="s">
        <v>659</v>
      </c>
      <c r="E618" s="100" t="s">
        <v>102</v>
      </c>
      <c r="F618" s="99" t="s">
        <v>587</v>
      </c>
      <c r="G618" s="100" t="s">
        <v>158</v>
      </c>
      <c r="H618" s="105">
        <v>27</v>
      </c>
      <c r="I618" s="101">
        <v>16375</v>
      </c>
      <c r="J618" s="101">
        <v>0</v>
      </c>
      <c r="K618" s="101">
        <v>21</v>
      </c>
      <c r="L618" s="101">
        <v>16504</v>
      </c>
      <c r="M618" s="101">
        <v>0</v>
      </c>
      <c r="N618" s="101">
        <v>16</v>
      </c>
      <c r="O618" s="108">
        <v>129</v>
      </c>
      <c r="S618" s="88"/>
    </row>
    <row r="619" spans="1:19">
      <c r="A619" s="100" t="s">
        <v>815</v>
      </c>
      <c r="B619" s="100">
        <v>474097155</v>
      </c>
      <c r="C619" s="100" t="s">
        <v>501</v>
      </c>
      <c r="D619" s="100" t="s">
        <v>659</v>
      </c>
      <c r="E619" s="100" t="s">
        <v>102</v>
      </c>
      <c r="F619" s="99" t="s">
        <v>662</v>
      </c>
      <c r="G619" s="100" t="s">
        <v>160</v>
      </c>
      <c r="H619" s="105">
        <v>0</v>
      </c>
      <c r="I619" s="101">
        <v>16892</v>
      </c>
      <c r="J619" s="101">
        <v>0</v>
      </c>
      <c r="K619" s="101">
        <v>1</v>
      </c>
      <c r="L619" s="101" t="s">
        <v>532</v>
      </c>
      <c r="M619" s="101">
        <v>0</v>
      </c>
      <c r="N619" s="101">
        <v>0</v>
      </c>
      <c r="O619" s="108" t="s">
        <v>532</v>
      </c>
      <c r="S619" s="88"/>
    </row>
    <row r="620" spans="1:19">
      <c r="A620" s="100" t="s">
        <v>815</v>
      </c>
      <c r="B620" s="100">
        <v>474097162</v>
      </c>
      <c r="C620" s="100" t="s">
        <v>501</v>
      </c>
      <c r="D620" s="100" t="s">
        <v>659</v>
      </c>
      <c r="E620" s="100" t="s">
        <v>102</v>
      </c>
      <c r="F620" s="99" t="s">
        <v>691</v>
      </c>
      <c r="G620" s="100" t="s">
        <v>167</v>
      </c>
      <c r="H620" s="105">
        <v>7</v>
      </c>
      <c r="I620" s="101">
        <v>13336</v>
      </c>
      <c r="J620" s="101">
        <v>0</v>
      </c>
      <c r="K620" s="101">
        <v>4</v>
      </c>
      <c r="L620" s="101">
        <v>13908</v>
      </c>
      <c r="M620" s="101">
        <v>0</v>
      </c>
      <c r="N620" s="101">
        <v>2</v>
      </c>
      <c r="O620" s="108">
        <v>572</v>
      </c>
      <c r="S620" s="88"/>
    </row>
    <row r="621" spans="1:19">
      <c r="A621" s="100" t="s">
        <v>815</v>
      </c>
      <c r="B621" s="100">
        <v>474097226</v>
      </c>
      <c r="C621" s="100" t="s">
        <v>501</v>
      </c>
      <c r="D621" s="100" t="s">
        <v>659</v>
      </c>
      <c r="E621" s="100" t="s">
        <v>102</v>
      </c>
      <c r="F621" s="99" t="s">
        <v>748</v>
      </c>
      <c r="G621" s="100" t="s">
        <v>231</v>
      </c>
      <c r="H621" s="105">
        <v>0</v>
      </c>
      <c r="I621" s="101">
        <v>10664</v>
      </c>
      <c r="J621" s="101">
        <v>0</v>
      </c>
      <c r="K621" s="101">
        <v>0</v>
      </c>
      <c r="L621" s="101" t="s">
        <v>532</v>
      </c>
      <c r="M621" s="101">
        <v>0</v>
      </c>
      <c r="N621" s="101">
        <v>0</v>
      </c>
      <c r="O621" s="108" t="s">
        <v>532</v>
      </c>
      <c r="S621" s="88"/>
    </row>
    <row r="622" spans="1:19">
      <c r="A622" s="100" t="s">
        <v>815</v>
      </c>
      <c r="B622" s="100">
        <v>474097343</v>
      </c>
      <c r="C622" s="100" t="s">
        <v>501</v>
      </c>
      <c r="D622" s="100" t="s">
        <v>659</v>
      </c>
      <c r="E622" s="100" t="s">
        <v>102</v>
      </c>
      <c r="F622" s="99" t="s">
        <v>817</v>
      </c>
      <c r="G622" s="100" t="s">
        <v>348</v>
      </c>
      <c r="H622" s="105">
        <v>6</v>
      </c>
      <c r="I622" s="101">
        <v>17463</v>
      </c>
      <c r="J622" s="101">
        <v>0</v>
      </c>
      <c r="K622" s="101">
        <v>9</v>
      </c>
      <c r="L622" s="101">
        <v>16421</v>
      </c>
      <c r="M622" s="101">
        <v>0</v>
      </c>
      <c r="N622" s="101">
        <v>4</v>
      </c>
      <c r="O622" s="108">
        <v>-1042</v>
      </c>
      <c r="S622" s="88"/>
    </row>
    <row r="623" spans="1:19">
      <c r="A623" s="100" t="s">
        <v>815</v>
      </c>
      <c r="B623" s="100">
        <v>474097348</v>
      </c>
      <c r="C623" s="100" t="s">
        <v>501</v>
      </c>
      <c r="D623" s="100" t="s">
        <v>659</v>
      </c>
      <c r="E623" s="100" t="s">
        <v>102</v>
      </c>
      <c r="F623" s="99" t="s">
        <v>650</v>
      </c>
      <c r="G623" s="100" t="s">
        <v>353</v>
      </c>
      <c r="H623" s="105">
        <v>1</v>
      </c>
      <c r="I623" s="101" t="s">
        <v>532</v>
      </c>
      <c r="J623" s="101">
        <v>0</v>
      </c>
      <c r="K623" s="101">
        <v>0</v>
      </c>
      <c r="L623" s="101">
        <v>19770</v>
      </c>
      <c r="M623" s="101">
        <v>0</v>
      </c>
      <c r="N623" s="101">
        <v>1</v>
      </c>
      <c r="O623" s="108" t="s">
        <v>532</v>
      </c>
      <c r="S623" s="88"/>
    </row>
    <row r="624" spans="1:19">
      <c r="A624" s="100" t="s">
        <v>815</v>
      </c>
      <c r="B624" s="100">
        <v>474097610</v>
      </c>
      <c r="C624" s="100" t="s">
        <v>501</v>
      </c>
      <c r="D624" s="100" t="s">
        <v>659</v>
      </c>
      <c r="E624" s="100" t="s">
        <v>102</v>
      </c>
      <c r="F624" s="99" t="s">
        <v>818</v>
      </c>
      <c r="G624" s="100" t="s">
        <v>362</v>
      </c>
      <c r="H624" s="105">
        <v>6</v>
      </c>
      <c r="I624" s="101">
        <v>14531</v>
      </c>
      <c r="J624" s="101">
        <v>0</v>
      </c>
      <c r="K624" s="101">
        <v>4</v>
      </c>
      <c r="L624" s="101">
        <v>14821</v>
      </c>
      <c r="M624" s="101">
        <v>0</v>
      </c>
      <c r="N624" s="101">
        <v>4</v>
      </c>
      <c r="O624" s="108">
        <v>290</v>
      </c>
      <c r="S624" s="88"/>
    </row>
    <row r="625" spans="1:19">
      <c r="A625" s="100" t="s">
        <v>815</v>
      </c>
      <c r="B625" s="100">
        <v>474097615</v>
      </c>
      <c r="C625" s="100" t="s">
        <v>501</v>
      </c>
      <c r="D625" s="100" t="s">
        <v>659</v>
      </c>
      <c r="E625" s="100" t="s">
        <v>102</v>
      </c>
      <c r="F625" s="99" t="s">
        <v>819</v>
      </c>
      <c r="G625" s="100" t="s">
        <v>363</v>
      </c>
      <c r="H625" s="105">
        <v>3</v>
      </c>
      <c r="I625" s="101" t="s">
        <v>532</v>
      </c>
      <c r="J625" s="101">
        <v>0</v>
      </c>
      <c r="K625" s="101">
        <v>0</v>
      </c>
      <c r="L625" s="101">
        <v>19538</v>
      </c>
      <c r="M625" s="101">
        <v>0</v>
      </c>
      <c r="N625" s="101">
        <v>3</v>
      </c>
      <c r="O625" s="108" t="s">
        <v>532</v>
      </c>
      <c r="S625" s="88"/>
    </row>
    <row r="626" spans="1:19">
      <c r="A626" s="100" t="s">
        <v>815</v>
      </c>
      <c r="B626" s="100">
        <v>474097616</v>
      </c>
      <c r="C626" s="100" t="s">
        <v>501</v>
      </c>
      <c r="D626" s="100" t="s">
        <v>659</v>
      </c>
      <c r="E626" s="100" t="s">
        <v>102</v>
      </c>
      <c r="F626" s="99" t="s">
        <v>673</v>
      </c>
      <c r="G626" s="100" t="s">
        <v>364</v>
      </c>
      <c r="H626" s="105">
        <v>1</v>
      </c>
      <c r="I626" s="101" t="s">
        <v>532</v>
      </c>
      <c r="J626" s="101">
        <v>0</v>
      </c>
      <c r="K626" s="101">
        <v>0</v>
      </c>
      <c r="L626" s="101">
        <v>17291</v>
      </c>
      <c r="M626" s="101">
        <v>0</v>
      </c>
      <c r="N626" s="101">
        <v>1</v>
      </c>
      <c r="O626" s="108" t="s">
        <v>532</v>
      </c>
      <c r="S626" s="88"/>
    </row>
    <row r="627" spans="1:19">
      <c r="A627" s="100" t="s">
        <v>815</v>
      </c>
      <c r="B627" s="100">
        <v>474097620</v>
      </c>
      <c r="C627" s="100" t="s">
        <v>501</v>
      </c>
      <c r="D627" s="100" t="s">
        <v>659</v>
      </c>
      <c r="E627" s="100" t="s">
        <v>102</v>
      </c>
      <c r="F627" s="99" t="s">
        <v>698</v>
      </c>
      <c r="G627" s="100" t="s">
        <v>366</v>
      </c>
      <c r="H627" s="105">
        <v>2</v>
      </c>
      <c r="I627" s="101">
        <v>12565</v>
      </c>
      <c r="J627" s="101">
        <v>0</v>
      </c>
      <c r="K627" s="101">
        <v>0</v>
      </c>
      <c r="L627" s="101">
        <v>15421</v>
      </c>
      <c r="M627" s="101">
        <v>0</v>
      </c>
      <c r="N627" s="101">
        <v>1</v>
      </c>
      <c r="O627" s="108">
        <v>2856</v>
      </c>
      <c r="S627" s="88"/>
    </row>
    <row r="628" spans="1:19">
      <c r="A628" s="100" t="s">
        <v>815</v>
      </c>
      <c r="B628" s="100">
        <v>474097720</v>
      </c>
      <c r="C628" s="100" t="s">
        <v>501</v>
      </c>
      <c r="D628" s="100" t="s">
        <v>659</v>
      </c>
      <c r="E628" s="100" t="s">
        <v>102</v>
      </c>
      <c r="F628" s="99" t="s">
        <v>820</v>
      </c>
      <c r="G628" s="100" t="s">
        <v>396</v>
      </c>
      <c r="H628" s="105">
        <v>6</v>
      </c>
      <c r="I628" s="101">
        <v>15482</v>
      </c>
      <c r="J628" s="101">
        <v>0</v>
      </c>
      <c r="K628" s="101">
        <v>1</v>
      </c>
      <c r="L628" s="101">
        <v>19094</v>
      </c>
      <c r="M628" s="101">
        <v>0</v>
      </c>
      <c r="N628" s="101">
        <v>3</v>
      </c>
      <c r="O628" s="108">
        <v>3612</v>
      </c>
      <c r="S628" s="88"/>
    </row>
    <row r="629" spans="1:19">
      <c r="A629" s="100" t="s">
        <v>815</v>
      </c>
      <c r="B629" s="100">
        <v>474097725</v>
      </c>
      <c r="C629" s="100" t="s">
        <v>501</v>
      </c>
      <c r="D629" s="100" t="s">
        <v>659</v>
      </c>
      <c r="E629" s="100" t="s">
        <v>102</v>
      </c>
      <c r="F629" s="99" t="s">
        <v>701</v>
      </c>
      <c r="G629" s="100" t="s">
        <v>397</v>
      </c>
      <c r="H629" s="105">
        <v>2</v>
      </c>
      <c r="I629" s="101">
        <v>10664</v>
      </c>
      <c r="J629" s="101">
        <v>0</v>
      </c>
      <c r="K629" s="101">
        <v>0</v>
      </c>
      <c r="L629" s="101">
        <v>11091</v>
      </c>
      <c r="M629" s="101">
        <v>0</v>
      </c>
      <c r="N629" s="101">
        <v>0</v>
      </c>
      <c r="O629" s="108">
        <v>427</v>
      </c>
      <c r="S629" s="88"/>
    </row>
    <row r="630" spans="1:19">
      <c r="A630" s="100" t="s">
        <v>815</v>
      </c>
      <c r="B630" s="100">
        <v>474097735</v>
      </c>
      <c r="C630" s="100" t="s">
        <v>501</v>
      </c>
      <c r="D630" s="100" t="s">
        <v>659</v>
      </c>
      <c r="E630" s="100" t="s">
        <v>102</v>
      </c>
      <c r="F630" s="99" t="s">
        <v>703</v>
      </c>
      <c r="G630" s="100" t="s">
        <v>400</v>
      </c>
      <c r="H630" s="105">
        <v>3</v>
      </c>
      <c r="I630" s="101">
        <v>14553</v>
      </c>
      <c r="J630" s="101">
        <v>0</v>
      </c>
      <c r="K630" s="101">
        <v>8</v>
      </c>
      <c r="L630" s="101">
        <v>16130</v>
      </c>
      <c r="M630" s="101">
        <v>0</v>
      </c>
      <c r="N630" s="101">
        <v>4</v>
      </c>
      <c r="O630" s="108">
        <v>1577</v>
      </c>
      <c r="S630" s="88"/>
    </row>
    <row r="631" spans="1:19">
      <c r="A631" s="100" t="s">
        <v>815</v>
      </c>
      <c r="B631" s="100">
        <v>474097753</v>
      </c>
      <c r="C631" s="100" t="s">
        <v>501</v>
      </c>
      <c r="D631" s="100" t="s">
        <v>659</v>
      </c>
      <c r="E631" s="100" t="s">
        <v>102</v>
      </c>
      <c r="F631" s="99" t="s">
        <v>752</v>
      </c>
      <c r="G631" s="100" t="s">
        <v>404</v>
      </c>
      <c r="H631" s="105">
        <v>4</v>
      </c>
      <c r="I631" s="101">
        <v>15187</v>
      </c>
      <c r="J631" s="101">
        <v>0</v>
      </c>
      <c r="K631" s="101">
        <v>2</v>
      </c>
      <c r="L631" s="101">
        <v>13789</v>
      </c>
      <c r="M631" s="101">
        <v>0</v>
      </c>
      <c r="N631" s="101">
        <v>1</v>
      </c>
      <c r="O631" s="108">
        <v>-1398</v>
      </c>
      <c r="S631" s="88"/>
    </row>
    <row r="632" spans="1:19">
      <c r="A632" s="100" t="s">
        <v>815</v>
      </c>
      <c r="B632" s="100">
        <v>474097755</v>
      </c>
      <c r="C632" s="100" t="s">
        <v>501</v>
      </c>
      <c r="D632" s="100" t="s">
        <v>659</v>
      </c>
      <c r="E632" s="100" t="s">
        <v>102</v>
      </c>
      <c r="F632" s="99" t="s">
        <v>623</v>
      </c>
      <c r="G632" s="100" t="s">
        <v>405</v>
      </c>
      <c r="H632" s="105">
        <v>1</v>
      </c>
      <c r="I632" s="101">
        <v>19729</v>
      </c>
      <c r="J632" s="101">
        <v>0</v>
      </c>
      <c r="K632" s="101">
        <v>1</v>
      </c>
      <c r="L632" s="101">
        <v>17505.90450729927</v>
      </c>
      <c r="M632" s="101">
        <v>0</v>
      </c>
      <c r="N632" s="101">
        <v>0</v>
      </c>
      <c r="O632" s="108">
        <v>-2223.0954927007297</v>
      </c>
      <c r="S632" s="88"/>
    </row>
    <row r="633" spans="1:19">
      <c r="A633" s="100" t="s">
        <v>815</v>
      </c>
      <c r="B633" s="100">
        <v>474097775</v>
      </c>
      <c r="C633" s="100" t="s">
        <v>501</v>
      </c>
      <c r="D633" s="100" t="s">
        <v>659</v>
      </c>
      <c r="E633" s="100" t="s">
        <v>102</v>
      </c>
      <c r="F633" s="99" t="s">
        <v>704</v>
      </c>
      <c r="G633" s="100" t="s">
        <v>414</v>
      </c>
      <c r="H633" s="105">
        <v>1</v>
      </c>
      <c r="I633" s="101">
        <v>12565</v>
      </c>
      <c r="J633" s="101">
        <v>0</v>
      </c>
      <c r="K633" s="101">
        <v>0</v>
      </c>
      <c r="L633" s="101">
        <v>12988</v>
      </c>
      <c r="M633" s="101">
        <v>0</v>
      </c>
      <c r="N633" s="101">
        <v>0</v>
      </c>
      <c r="O633" s="108">
        <v>423</v>
      </c>
      <c r="S633" s="88"/>
    </row>
    <row r="634" spans="1:19">
      <c r="A634" s="100" t="s">
        <v>821</v>
      </c>
      <c r="B634" s="100">
        <v>478352010</v>
      </c>
      <c r="C634" s="100" t="s">
        <v>502</v>
      </c>
      <c r="D634" s="100" t="s">
        <v>822</v>
      </c>
      <c r="E634" s="100" t="s">
        <v>357</v>
      </c>
      <c r="F634" s="99" t="s">
        <v>654</v>
      </c>
      <c r="G634" s="100" t="s">
        <v>15</v>
      </c>
      <c r="H634" s="105">
        <v>0</v>
      </c>
      <c r="I634" s="101">
        <v>10664</v>
      </c>
      <c r="J634" s="101">
        <v>0</v>
      </c>
      <c r="K634" s="101">
        <v>0</v>
      </c>
      <c r="L634" s="101" t="s">
        <v>532</v>
      </c>
      <c r="M634" s="101">
        <v>0</v>
      </c>
      <c r="N634" s="101">
        <v>0</v>
      </c>
      <c r="O634" s="108" t="s">
        <v>532</v>
      </c>
      <c r="S634" s="88"/>
    </row>
    <row r="635" spans="1:19">
      <c r="A635" s="100" t="s">
        <v>821</v>
      </c>
      <c r="B635" s="100">
        <v>478352056</v>
      </c>
      <c r="C635" s="100" t="s">
        <v>502</v>
      </c>
      <c r="D635" s="100" t="s">
        <v>822</v>
      </c>
      <c r="E635" s="100" t="s">
        <v>357</v>
      </c>
      <c r="F635" s="99" t="s">
        <v>658</v>
      </c>
      <c r="G635" s="100" t="s">
        <v>61</v>
      </c>
      <c r="H635" s="105">
        <v>5</v>
      </c>
      <c r="I635" s="101">
        <v>11298</v>
      </c>
      <c r="J635" s="101">
        <v>0</v>
      </c>
      <c r="K635" s="101">
        <v>0</v>
      </c>
      <c r="L635" s="101">
        <v>11723</v>
      </c>
      <c r="M635" s="101">
        <v>0</v>
      </c>
      <c r="N635" s="101">
        <v>0</v>
      </c>
      <c r="O635" s="108">
        <v>425</v>
      </c>
      <c r="S635" s="88"/>
    </row>
    <row r="636" spans="1:19">
      <c r="A636" s="100" t="s">
        <v>821</v>
      </c>
      <c r="B636" s="100">
        <v>478352064</v>
      </c>
      <c r="C636" s="100" t="s">
        <v>502</v>
      </c>
      <c r="D636" s="100" t="s">
        <v>822</v>
      </c>
      <c r="E636" s="100" t="s">
        <v>357</v>
      </c>
      <c r="F636" s="99" t="s">
        <v>686</v>
      </c>
      <c r="G636" s="100" t="s">
        <v>69</v>
      </c>
      <c r="H636" s="105">
        <v>0</v>
      </c>
      <c r="I636" s="101">
        <v>12565</v>
      </c>
      <c r="J636" s="101">
        <v>0</v>
      </c>
      <c r="K636" s="101">
        <v>0</v>
      </c>
      <c r="L636" s="101" t="s">
        <v>532</v>
      </c>
      <c r="M636" s="101">
        <v>0</v>
      </c>
      <c r="N636" s="101">
        <v>0</v>
      </c>
      <c r="O636" s="108" t="s">
        <v>532</v>
      </c>
      <c r="S636" s="88"/>
    </row>
    <row r="637" spans="1:19">
      <c r="A637" s="100" t="s">
        <v>821</v>
      </c>
      <c r="B637" s="100">
        <v>478352067</v>
      </c>
      <c r="C637" s="100" t="s">
        <v>502</v>
      </c>
      <c r="D637" s="100" t="s">
        <v>822</v>
      </c>
      <c r="E637" s="100" t="s">
        <v>357</v>
      </c>
      <c r="F637" s="99" t="s">
        <v>823</v>
      </c>
      <c r="G637" s="100" t="s">
        <v>72</v>
      </c>
      <c r="H637" s="105">
        <v>0</v>
      </c>
      <c r="I637" s="101">
        <v>11792</v>
      </c>
      <c r="J637" s="101">
        <v>0</v>
      </c>
      <c r="K637" s="101">
        <v>1</v>
      </c>
      <c r="L637" s="101" t="s">
        <v>532</v>
      </c>
      <c r="M637" s="101">
        <v>0</v>
      </c>
      <c r="N637" s="101">
        <v>0</v>
      </c>
      <c r="O637" s="108" t="s">
        <v>532</v>
      </c>
      <c r="S637" s="88"/>
    </row>
    <row r="638" spans="1:19">
      <c r="A638" s="100" t="s">
        <v>821</v>
      </c>
      <c r="B638" s="100">
        <v>478352097</v>
      </c>
      <c r="C638" s="100" t="s">
        <v>502</v>
      </c>
      <c r="D638" s="100" t="s">
        <v>822</v>
      </c>
      <c r="E638" s="100" t="s">
        <v>357</v>
      </c>
      <c r="F638" s="99" t="s">
        <v>659</v>
      </c>
      <c r="G638" s="100" t="s">
        <v>102</v>
      </c>
      <c r="H638" s="105">
        <v>10</v>
      </c>
      <c r="I638" s="101">
        <v>14133</v>
      </c>
      <c r="J638" s="101">
        <v>0</v>
      </c>
      <c r="K638" s="101">
        <v>2</v>
      </c>
      <c r="L638" s="101">
        <v>14495</v>
      </c>
      <c r="M638" s="101">
        <v>0</v>
      </c>
      <c r="N638" s="101">
        <v>2</v>
      </c>
      <c r="O638" s="108">
        <v>362</v>
      </c>
      <c r="S638" s="88"/>
    </row>
    <row r="639" spans="1:19">
      <c r="A639" s="100" t="s">
        <v>821</v>
      </c>
      <c r="B639" s="100">
        <v>478352100</v>
      </c>
      <c r="C639" s="100" t="s">
        <v>502</v>
      </c>
      <c r="D639" s="100" t="s">
        <v>822</v>
      </c>
      <c r="E639" s="100" t="s">
        <v>357</v>
      </c>
      <c r="F639" s="99" t="s">
        <v>640</v>
      </c>
      <c r="G639" s="100" t="s">
        <v>105</v>
      </c>
      <c r="H639" s="105">
        <v>1</v>
      </c>
      <c r="I639" s="101" t="s">
        <v>532</v>
      </c>
      <c r="J639" s="101">
        <v>0</v>
      </c>
      <c r="K639" s="101">
        <v>0</v>
      </c>
      <c r="L639" s="101">
        <v>12989</v>
      </c>
      <c r="M639" s="101">
        <v>0</v>
      </c>
      <c r="N639" s="101">
        <v>0</v>
      </c>
      <c r="O639" s="108" t="s">
        <v>532</v>
      </c>
      <c r="S639" s="88"/>
    </row>
    <row r="640" spans="1:19">
      <c r="A640" s="100" t="s">
        <v>821</v>
      </c>
      <c r="B640" s="100">
        <v>478352103</v>
      </c>
      <c r="C640" s="100" t="s">
        <v>502</v>
      </c>
      <c r="D640" s="100" t="s">
        <v>822</v>
      </c>
      <c r="E640" s="100" t="s">
        <v>357</v>
      </c>
      <c r="F640" s="99" t="s">
        <v>816</v>
      </c>
      <c r="G640" s="100" t="s">
        <v>108</v>
      </c>
      <c r="H640" s="105">
        <v>3</v>
      </c>
      <c r="I640" s="101">
        <v>17828</v>
      </c>
      <c r="J640" s="101">
        <v>0</v>
      </c>
      <c r="K640" s="101">
        <v>1</v>
      </c>
      <c r="L640" s="101">
        <v>18904</v>
      </c>
      <c r="M640" s="101">
        <v>0</v>
      </c>
      <c r="N640" s="101">
        <v>2</v>
      </c>
      <c r="O640" s="108">
        <v>1076</v>
      </c>
      <c r="S640" s="88"/>
    </row>
    <row r="641" spans="1:19">
      <c r="A641" s="100" t="s">
        <v>821</v>
      </c>
      <c r="B641" s="100">
        <v>478352125</v>
      </c>
      <c r="C641" s="100" t="s">
        <v>502</v>
      </c>
      <c r="D641" s="100" t="s">
        <v>822</v>
      </c>
      <c r="E641" s="100" t="s">
        <v>357</v>
      </c>
      <c r="F641" s="99" t="s">
        <v>824</v>
      </c>
      <c r="G641" s="100" t="s">
        <v>130</v>
      </c>
      <c r="H641" s="105">
        <v>21</v>
      </c>
      <c r="I641" s="101">
        <v>12446</v>
      </c>
      <c r="J641" s="101">
        <v>0</v>
      </c>
      <c r="K641" s="101">
        <v>2</v>
      </c>
      <c r="L641" s="101">
        <v>13018</v>
      </c>
      <c r="M641" s="101">
        <v>0</v>
      </c>
      <c r="N641" s="101">
        <v>3</v>
      </c>
      <c r="O641" s="108">
        <v>572</v>
      </c>
      <c r="S641" s="88"/>
    </row>
    <row r="642" spans="1:19">
      <c r="A642" s="100" t="s">
        <v>821</v>
      </c>
      <c r="B642" s="100">
        <v>478352141</v>
      </c>
      <c r="C642" s="100" t="s">
        <v>502</v>
      </c>
      <c r="D642" s="100" t="s">
        <v>822</v>
      </c>
      <c r="E642" s="100" t="s">
        <v>357</v>
      </c>
      <c r="F642" s="99" t="s">
        <v>690</v>
      </c>
      <c r="G642" s="100" t="s">
        <v>146</v>
      </c>
      <c r="H642" s="105">
        <v>6</v>
      </c>
      <c r="I642" s="101">
        <v>12022</v>
      </c>
      <c r="J642" s="101">
        <v>0</v>
      </c>
      <c r="K642" s="101">
        <v>0</v>
      </c>
      <c r="L642" s="101">
        <v>13331</v>
      </c>
      <c r="M642" s="101">
        <v>0</v>
      </c>
      <c r="N642" s="101">
        <v>1</v>
      </c>
      <c r="O642" s="108">
        <v>1309</v>
      </c>
      <c r="S642" s="88"/>
    </row>
    <row r="643" spans="1:19">
      <c r="A643" s="100" t="s">
        <v>821</v>
      </c>
      <c r="B643" s="100">
        <v>478352153</v>
      </c>
      <c r="C643" s="100" t="s">
        <v>502</v>
      </c>
      <c r="D643" s="100" t="s">
        <v>822</v>
      </c>
      <c r="E643" s="100" t="s">
        <v>357</v>
      </c>
      <c r="F643" s="99" t="s">
        <v>587</v>
      </c>
      <c r="G643" s="100" t="s">
        <v>158</v>
      </c>
      <c r="H643" s="105">
        <v>43</v>
      </c>
      <c r="I643" s="101">
        <v>14332</v>
      </c>
      <c r="J643" s="101">
        <v>0</v>
      </c>
      <c r="K643" s="101">
        <v>11</v>
      </c>
      <c r="L643" s="101">
        <v>15597</v>
      </c>
      <c r="M643" s="101">
        <v>0</v>
      </c>
      <c r="N643" s="101">
        <v>18</v>
      </c>
      <c r="O643" s="108">
        <v>1265</v>
      </c>
      <c r="S643" s="88"/>
    </row>
    <row r="644" spans="1:19">
      <c r="A644" s="100" t="s">
        <v>821</v>
      </c>
      <c r="B644" s="100">
        <v>478352158</v>
      </c>
      <c r="C644" s="100" t="s">
        <v>502</v>
      </c>
      <c r="D644" s="100" t="s">
        <v>822</v>
      </c>
      <c r="E644" s="100" t="s">
        <v>357</v>
      </c>
      <c r="F644" s="99" t="s">
        <v>825</v>
      </c>
      <c r="G644" s="100" t="s">
        <v>163</v>
      </c>
      <c r="H644" s="105">
        <v>42</v>
      </c>
      <c r="I644" s="101">
        <v>12416</v>
      </c>
      <c r="J644" s="101">
        <v>0</v>
      </c>
      <c r="K644" s="101">
        <v>5</v>
      </c>
      <c r="L644" s="101">
        <v>13059</v>
      </c>
      <c r="M644" s="101">
        <v>0</v>
      </c>
      <c r="N644" s="101">
        <v>8</v>
      </c>
      <c r="O644" s="108">
        <v>643</v>
      </c>
      <c r="S644" s="88"/>
    </row>
    <row r="645" spans="1:19">
      <c r="A645" s="100" t="s">
        <v>821</v>
      </c>
      <c r="B645" s="100">
        <v>478352160</v>
      </c>
      <c r="C645" s="100" t="s">
        <v>502</v>
      </c>
      <c r="D645" s="100" t="s">
        <v>822</v>
      </c>
      <c r="E645" s="100" t="s">
        <v>357</v>
      </c>
      <c r="F645" s="99" t="s">
        <v>588</v>
      </c>
      <c r="G645" s="100" t="s">
        <v>165</v>
      </c>
      <c r="H645" s="105">
        <v>3</v>
      </c>
      <c r="I645" s="101">
        <v>10664</v>
      </c>
      <c r="J645" s="101">
        <v>0</v>
      </c>
      <c r="K645" s="101">
        <v>0</v>
      </c>
      <c r="L645" s="101">
        <v>15249</v>
      </c>
      <c r="M645" s="101">
        <v>0</v>
      </c>
      <c r="N645" s="101">
        <v>1</v>
      </c>
      <c r="O645" s="108">
        <v>4585</v>
      </c>
      <c r="S645" s="88"/>
    </row>
    <row r="646" spans="1:19">
      <c r="A646" s="100" t="s">
        <v>821</v>
      </c>
      <c r="B646" s="100">
        <v>478352162</v>
      </c>
      <c r="C646" s="100" t="s">
        <v>502</v>
      </c>
      <c r="D646" s="100" t="s">
        <v>822</v>
      </c>
      <c r="E646" s="100" t="s">
        <v>357</v>
      </c>
      <c r="F646" s="99" t="s">
        <v>691</v>
      </c>
      <c r="G646" s="100" t="s">
        <v>167</v>
      </c>
      <c r="H646" s="105">
        <v>15</v>
      </c>
      <c r="I646" s="101">
        <v>12090</v>
      </c>
      <c r="J646" s="101">
        <v>0</v>
      </c>
      <c r="K646" s="101">
        <v>0</v>
      </c>
      <c r="L646" s="101">
        <v>12556</v>
      </c>
      <c r="M646" s="101">
        <v>0</v>
      </c>
      <c r="N646" s="101">
        <v>1</v>
      </c>
      <c r="O646" s="108">
        <v>466</v>
      </c>
      <c r="S646" s="88"/>
    </row>
    <row r="647" spans="1:19">
      <c r="A647" s="100" t="s">
        <v>821</v>
      </c>
      <c r="B647" s="100">
        <v>478352170</v>
      </c>
      <c r="C647" s="100" t="s">
        <v>502</v>
      </c>
      <c r="D647" s="100" t="s">
        <v>822</v>
      </c>
      <c r="E647" s="100" t="s">
        <v>357</v>
      </c>
      <c r="F647" s="99" t="s">
        <v>644</v>
      </c>
      <c r="G647" s="100" t="s">
        <v>175</v>
      </c>
      <c r="H647" s="105">
        <v>2</v>
      </c>
      <c r="I647" s="101">
        <v>11615</v>
      </c>
      <c r="J647" s="101">
        <v>0</v>
      </c>
      <c r="K647" s="101">
        <v>0</v>
      </c>
      <c r="L647" s="101">
        <v>12988</v>
      </c>
      <c r="M647" s="101">
        <v>0</v>
      </c>
      <c r="N647" s="101">
        <v>0</v>
      </c>
      <c r="O647" s="108">
        <v>1373</v>
      </c>
      <c r="S647" s="88"/>
    </row>
    <row r="648" spans="1:19">
      <c r="A648" s="100" t="s">
        <v>821</v>
      </c>
      <c r="B648" s="100">
        <v>478352174</v>
      </c>
      <c r="C648" s="100" t="s">
        <v>502</v>
      </c>
      <c r="D648" s="100" t="s">
        <v>822</v>
      </c>
      <c r="E648" s="100" t="s">
        <v>357</v>
      </c>
      <c r="F648" s="99" t="s">
        <v>663</v>
      </c>
      <c r="G648" s="100" t="s">
        <v>179</v>
      </c>
      <c r="H648" s="105">
        <v>14</v>
      </c>
      <c r="I648" s="101">
        <v>11834</v>
      </c>
      <c r="J648" s="101">
        <v>0</v>
      </c>
      <c r="K648" s="101">
        <v>0</v>
      </c>
      <c r="L648" s="101">
        <v>13343</v>
      </c>
      <c r="M648" s="101">
        <v>0</v>
      </c>
      <c r="N648" s="101">
        <v>1</v>
      </c>
      <c r="O648" s="108">
        <v>1509</v>
      </c>
      <c r="S648" s="88"/>
    </row>
    <row r="649" spans="1:19">
      <c r="A649" s="100" t="s">
        <v>821</v>
      </c>
      <c r="B649" s="100">
        <v>478352271</v>
      </c>
      <c r="C649" s="100" t="s">
        <v>502</v>
      </c>
      <c r="D649" s="100" t="s">
        <v>822</v>
      </c>
      <c r="E649" s="100" t="s">
        <v>357</v>
      </c>
      <c r="F649" s="99" t="s">
        <v>695</v>
      </c>
      <c r="G649" s="100" t="s">
        <v>276</v>
      </c>
      <c r="H649" s="105">
        <v>2</v>
      </c>
      <c r="I649" s="101">
        <v>11615</v>
      </c>
      <c r="J649" s="101">
        <v>0</v>
      </c>
      <c r="K649" s="101">
        <v>0</v>
      </c>
      <c r="L649" s="101">
        <v>12038</v>
      </c>
      <c r="M649" s="101">
        <v>0</v>
      </c>
      <c r="N649" s="101">
        <v>0</v>
      </c>
      <c r="O649" s="108">
        <v>423</v>
      </c>
      <c r="S649" s="88"/>
    </row>
    <row r="650" spans="1:19">
      <c r="A650" s="100" t="s">
        <v>821</v>
      </c>
      <c r="B650" s="100">
        <v>478352288</v>
      </c>
      <c r="C650" s="100" t="s">
        <v>502</v>
      </c>
      <c r="D650" s="100" t="s">
        <v>822</v>
      </c>
      <c r="E650" s="100" t="s">
        <v>357</v>
      </c>
      <c r="F650" s="99" t="s">
        <v>826</v>
      </c>
      <c r="G650" s="100" t="s">
        <v>293</v>
      </c>
      <c r="H650" s="105">
        <v>2</v>
      </c>
      <c r="I650" s="101">
        <v>10664</v>
      </c>
      <c r="J650" s="101">
        <v>0</v>
      </c>
      <c r="K650" s="101">
        <v>0</v>
      </c>
      <c r="L650" s="101">
        <v>11090</v>
      </c>
      <c r="M650" s="101">
        <v>0</v>
      </c>
      <c r="N650" s="101">
        <v>0</v>
      </c>
      <c r="O650" s="108">
        <v>426</v>
      </c>
      <c r="S650" s="88"/>
    </row>
    <row r="651" spans="1:19">
      <c r="A651" s="100" t="s">
        <v>821</v>
      </c>
      <c r="B651" s="100">
        <v>478352301</v>
      </c>
      <c r="C651" s="100" t="s">
        <v>502</v>
      </c>
      <c r="D651" s="100" t="s">
        <v>822</v>
      </c>
      <c r="E651" s="100" t="s">
        <v>357</v>
      </c>
      <c r="F651" s="99" t="s">
        <v>716</v>
      </c>
      <c r="G651" s="100" t="s">
        <v>306</v>
      </c>
      <c r="H651" s="105">
        <v>1</v>
      </c>
      <c r="I651" s="101">
        <v>10664</v>
      </c>
      <c r="J651" s="101">
        <v>0</v>
      </c>
      <c r="K651" s="101">
        <v>0</v>
      </c>
      <c r="L651" s="101">
        <v>11091</v>
      </c>
      <c r="M651" s="101">
        <v>0</v>
      </c>
      <c r="N651" s="101">
        <v>0</v>
      </c>
      <c r="O651" s="108">
        <v>427</v>
      </c>
      <c r="S651" s="88"/>
    </row>
    <row r="652" spans="1:19">
      <c r="A652" s="100" t="s">
        <v>821</v>
      </c>
      <c r="B652" s="100">
        <v>478352321</v>
      </c>
      <c r="C652" s="100" t="s">
        <v>502</v>
      </c>
      <c r="D652" s="100" t="s">
        <v>822</v>
      </c>
      <c r="E652" s="100" t="s">
        <v>357</v>
      </c>
      <c r="F652" s="99" t="s">
        <v>649</v>
      </c>
      <c r="G652" s="100" t="s">
        <v>326</v>
      </c>
      <c r="H652" s="105">
        <v>1</v>
      </c>
      <c r="I652" s="101">
        <v>10664</v>
      </c>
      <c r="J652" s="101">
        <v>0</v>
      </c>
      <c r="K652" s="101">
        <v>0</v>
      </c>
      <c r="L652" s="101">
        <v>11091</v>
      </c>
      <c r="M652" s="101">
        <v>0</v>
      </c>
      <c r="N652" s="101">
        <v>0</v>
      </c>
      <c r="O652" s="108">
        <v>427</v>
      </c>
      <c r="S652" s="88"/>
    </row>
    <row r="653" spans="1:19">
      <c r="A653" s="100" t="s">
        <v>821</v>
      </c>
      <c r="B653" s="100">
        <v>478352322</v>
      </c>
      <c r="C653" s="100" t="s">
        <v>502</v>
      </c>
      <c r="D653" s="100" t="s">
        <v>822</v>
      </c>
      <c r="E653" s="100" t="s">
        <v>357</v>
      </c>
      <c r="F653" s="99" t="s">
        <v>750</v>
      </c>
      <c r="G653" s="100" t="s">
        <v>327</v>
      </c>
      <c r="H653" s="105">
        <v>3</v>
      </c>
      <c r="I653" s="101">
        <v>10664</v>
      </c>
      <c r="J653" s="101">
        <v>0</v>
      </c>
      <c r="K653" s="101">
        <v>0</v>
      </c>
      <c r="L653" s="101">
        <v>14243</v>
      </c>
      <c r="M653" s="101">
        <v>0</v>
      </c>
      <c r="N653" s="101">
        <v>1</v>
      </c>
      <c r="O653" s="108">
        <v>3579</v>
      </c>
      <c r="S653" s="88"/>
    </row>
    <row r="654" spans="1:19">
      <c r="A654" s="100" t="s">
        <v>821</v>
      </c>
      <c r="B654" s="100">
        <v>478352326</v>
      </c>
      <c r="C654" s="100" t="s">
        <v>502</v>
      </c>
      <c r="D654" s="100" t="s">
        <v>822</v>
      </c>
      <c r="E654" s="100" t="s">
        <v>357</v>
      </c>
      <c r="F654" s="99" t="s">
        <v>720</v>
      </c>
      <c r="G654" s="100" t="s">
        <v>331</v>
      </c>
      <c r="H654" s="105">
        <v>5</v>
      </c>
      <c r="I654" s="101">
        <v>11615</v>
      </c>
      <c r="J654" s="101">
        <v>0</v>
      </c>
      <c r="K654" s="101">
        <v>0</v>
      </c>
      <c r="L654" s="101">
        <v>11849</v>
      </c>
      <c r="M654" s="101">
        <v>0</v>
      </c>
      <c r="N654" s="101">
        <v>0</v>
      </c>
      <c r="O654" s="108">
        <v>234</v>
      </c>
      <c r="S654" s="88"/>
    </row>
    <row r="655" spans="1:19">
      <c r="A655" s="100" t="s">
        <v>821</v>
      </c>
      <c r="B655" s="100">
        <v>478352343</v>
      </c>
      <c r="C655" s="102" t="s">
        <v>502</v>
      </c>
      <c r="D655" s="97">
        <v>352</v>
      </c>
      <c r="E655" s="102" t="s">
        <v>357</v>
      </c>
      <c r="F655" s="101">
        <v>343</v>
      </c>
      <c r="G655" s="102" t="s">
        <v>348</v>
      </c>
      <c r="H655" s="105">
        <v>1</v>
      </c>
      <c r="I655" s="101" t="s">
        <v>532</v>
      </c>
      <c r="J655" s="101">
        <v>0</v>
      </c>
      <c r="K655" s="101">
        <v>0</v>
      </c>
      <c r="L655" s="101">
        <v>16520.646391912906</v>
      </c>
      <c r="M655" s="101">
        <v>0</v>
      </c>
      <c r="N655" s="101">
        <v>0</v>
      </c>
      <c r="O655" s="108" t="s">
        <v>532</v>
      </c>
      <c r="S655" s="88"/>
    </row>
    <row r="656" spans="1:19">
      <c r="A656" s="100" t="s">
        <v>821</v>
      </c>
      <c r="B656" s="100">
        <v>478352348</v>
      </c>
      <c r="C656" s="100" t="s">
        <v>502</v>
      </c>
      <c r="D656" s="100" t="s">
        <v>822</v>
      </c>
      <c r="E656" s="100" t="s">
        <v>357</v>
      </c>
      <c r="F656" s="99" t="s">
        <v>650</v>
      </c>
      <c r="G656" s="100" t="s">
        <v>353</v>
      </c>
      <c r="H656" s="105">
        <v>5</v>
      </c>
      <c r="I656" s="101">
        <v>13575</v>
      </c>
      <c r="J656" s="101">
        <v>0</v>
      </c>
      <c r="K656" s="101">
        <v>1</v>
      </c>
      <c r="L656" s="101">
        <v>11903</v>
      </c>
      <c r="M656" s="101">
        <v>0</v>
      </c>
      <c r="N656" s="101">
        <v>0</v>
      </c>
      <c r="O656" s="108">
        <v>-1672</v>
      </c>
      <c r="S656" s="88"/>
    </row>
    <row r="657" spans="1:19">
      <c r="A657" s="100" t="s">
        <v>821</v>
      </c>
      <c r="B657" s="100">
        <v>478352352</v>
      </c>
      <c r="C657" s="100" t="s">
        <v>502</v>
      </c>
      <c r="D657" s="100" t="s">
        <v>822</v>
      </c>
      <c r="E657" s="100" t="s">
        <v>357</v>
      </c>
      <c r="F657" s="99" t="s">
        <v>822</v>
      </c>
      <c r="G657" s="100" t="s">
        <v>357</v>
      </c>
      <c r="H657" s="105">
        <v>5</v>
      </c>
      <c r="I657" s="101">
        <v>14816</v>
      </c>
      <c r="J657" s="101">
        <v>0</v>
      </c>
      <c r="K657" s="101">
        <v>4</v>
      </c>
      <c r="L657" s="101">
        <v>16033</v>
      </c>
      <c r="M657" s="101">
        <v>0</v>
      </c>
      <c r="N657" s="101">
        <v>5</v>
      </c>
      <c r="O657" s="108">
        <v>1217</v>
      </c>
      <c r="S657" s="88"/>
    </row>
    <row r="658" spans="1:19">
      <c r="A658" s="100" t="s">
        <v>821</v>
      </c>
      <c r="B658" s="100">
        <v>478352600</v>
      </c>
      <c r="C658" s="100" t="s">
        <v>502</v>
      </c>
      <c r="D658" s="100" t="s">
        <v>822</v>
      </c>
      <c r="E658" s="100" t="s">
        <v>357</v>
      </c>
      <c r="F658" s="99" t="s">
        <v>697</v>
      </c>
      <c r="G658" s="100" t="s">
        <v>359</v>
      </c>
      <c r="H658" s="105">
        <v>29</v>
      </c>
      <c r="I658" s="101">
        <v>12182</v>
      </c>
      <c r="J658" s="101">
        <v>0</v>
      </c>
      <c r="K658" s="101">
        <v>2</v>
      </c>
      <c r="L658" s="101">
        <v>12892</v>
      </c>
      <c r="M658" s="101">
        <v>0</v>
      </c>
      <c r="N658" s="101">
        <v>3</v>
      </c>
      <c r="O658" s="108">
        <v>710</v>
      </c>
      <c r="S658" s="88"/>
    </row>
    <row r="659" spans="1:19">
      <c r="A659" s="100" t="s">
        <v>821</v>
      </c>
      <c r="B659" s="100">
        <v>478352610</v>
      </c>
      <c r="C659" s="100" t="s">
        <v>502</v>
      </c>
      <c r="D659" s="100" t="s">
        <v>822</v>
      </c>
      <c r="E659" s="100" t="s">
        <v>357</v>
      </c>
      <c r="F659" s="99" t="s">
        <v>818</v>
      </c>
      <c r="G659" s="100" t="s">
        <v>362</v>
      </c>
      <c r="H659" s="105">
        <v>10</v>
      </c>
      <c r="I659" s="101">
        <v>11633</v>
      </c>
      <c r="J659" s="101">
        <v>0</v>
      </c>
      <c r="K659" s="101">
        <v>1</v>
      </c>
      <c r="L659" s="101">
        <v>12499</v>
      </c>
      <c r="M659" s="101">
        <v>0</v>
      </c>
      <c r="N659" s="101">
        <v>1</v>
      </c>
      <c r="O659" s="108">
        <v>866</v>
      </c>
      <c r="S659" s="88"/>
    </row>
    <row r="660" spans="1:19">
      <c r="A660" s="100" t="s">
        <v>821</v>
      </c>
      <c r="B660" s="100">
        <v>478352616</v>
      </c>
      <c r="C660" s="100" t="s">
        <v>502</v>
      </c>
      <c r="D660" s="100" t="s">
        <v>822</v>
      </c>
      <c r="E660" s="100" t="s">
        <v>357</v>
      </c>
      <c r="F660" s="99" t="s">
        <v>673</v>
      </c>
      <c r="G660" s="100" t="s">
        <v>364</v>
      </c>
      <c r="H660" s="105">
        <v>52</v>
      </c>
      <c r="I660" s="101">
        <v>12830</v>
      </c>
      <c r="J660" s="101">
        <v>0</v>
      </c>
      <c r="K660" s="101">
        <v>8</v>
      </c>
      <c r="L660" s="101">
        <v>13229</v>
      </c>
      <c r="M660" s="101">
        <v>0</v>
      </c>
      <c r="N660" s="101">
        <v>6</v>
      </c>
      <c r="O660" s="108">
        <v>399</v>
      </c>
      <c r="S660" s="88"/>
    </row>
    <row r="661" spans="1:19">
      <c r="A661" s="100" t="s">
        <v>821</v>
      </c>
      <c r="B661" s="100">
        <v>478352640</v>
      </c>
      <c r="C661" s="100" t="s">
        <v>502</v>
      </c>
      <c r="D661" s="100" t="s">
        <v>822</v>
      </c>
      <c r="E661" s="100" t="s">
        <v>357</v>
      </c>
      <c r="F661" s="99" t="s">
        <v>827</v>
      </c>
      <c r="G661" s="100" t="s">
        <v>371</v>
      </c>
      <c r="H661" s="105">
        <v>4</v>
      </c>
      <c r="I661" s="101">
        <v>12565</v>
      </c>
      <c r="J661" s="101">
        <v>0</v>
      </c>
      <c r="K661" s="101">
        <v>0</v>
      </c>
      <c r="L661" s="101">
        <v>12988</v>
      </c>
      <c r="M661" s="101">
        <v>0</v>
      </c>
      <c r="N661" s="101">
        <v>0</v>
      </c>
      <c r="O661" s="108">
        <v>423</v>
      </c>
      <c r="S661" s="88"/>
    </row>
    <row r="662" spans="1:19">
      <c r="A662" s="100" t="s">
        <v>821</v>
      </c>
      <c r="B662" s="100">
        <v>478352673</v>
      </c>
      <c r="C662" s="100" t="s">
        <v>502</v>
      </c>
      <c r="D662" s="100" t="s">
        <v>822</v>
      </c>
      <c r="E662" s="100" t="s">
        <v>357</v>
      </c>
      <c r="F662" s="99" t="s">
        <v>699</v>
      </c>
      <c r="G662" s="100" t="s">
        <v>381</v>
      </c>
      <c r="H662" s="105">
        <v>26</v>
      </c>
      <c r="I662" s="101">
        <v>11821</v>
      </c>
      <c r="J662" s="101">
        <v>0</v>
      </c>
      <c r="K662" s="101">
        <v>0</v>
      </c>
      <c r="L662" s="101">
        <v>12480</v>
      </c>
      <c r="M662" s="101">
        <v>0</v>
      </c>
      <c r="N662" s="101">
        <v>2</v>
      </c>
      <c r="O662" s="108">
        <v>659</v>
      </c>
      <c r="S662" s="88"/>
    </row>
    <row r="663" spans="1:19">
      <c r="A663" s="100" t="s">
        <v>821</v>
      </c>
      <c r="B663" s="100">
        <v>478352695</v>
      </c>
      <c r="C663" s="100" t="s">
        <v>502</v>
      </c>
      <c r="D663" s="100" t="s">
        <v>822</v>
      </c>
      <c r="E663" s="100" t="s">
        <v>357</v>
      </c>
      <c r="F663" s="99" t="s">
        <v>828</v>
      </c>
      <c r="G663" s="100" t="s">
        <v>388</v>
      </c>
      <c r="H663" s="105">
        <v>4</v>
      </c>
      <c r="I663" s="101">
        <v>12565</v>
      </c>
      <c r="J663" s="101">
        <v>0</v>
      </c>
      <c r="K663" s="101">
        <v>0</v>
      </c>
      <c r="L663" s="101">
        <v>12988</v>
      </c>
      <c r="M663" s="101">
        <v>0</v>
      </c>
      <c r="N663" s="101">
        <v>0</v>
      </c>
      <c r="O663" s="108">
        <v>423</v>
      </c>
      <c r="S663" s="88"/>
    </row>
    <row r="664" spans="1:19">
      <c r="A664" s="100" t="s">
        <v>821</v>
      </c>
      <c r="B664" s="100">
        <v>478352720</v>
      </c>
      <c r="C664" s="100" t="s">
        <v>502</v>
      </c>
      <c r="D664" s="100" t="s">
        <v>822</v>
      </c>
      <c r="E664" s="100" t="s">
        <v>357</v>
      </c>
      <c r="F664" s="99" t="s">
        <v>820</v>
      </c>
      <c r="G664" s="100" t="s">
        <v>396</v>
      </c>
      <c r="H664" s="105">
        <v>1</v>
      </c>
      <c r="I664" s="101">
        <v>12565</v>
      </c>
      <c r="J664" s="101">
        <v>0</v>
      </c>
      <c r="K664" s="101">
        <v>0</v>
      </c>
      <c r="L664" s="101">
        <v>12989</v>
      </c>
      <c r="M664" s="101">
        <v>0</v>
      </c>
      <c r="N664" s="101">
        <v>0</v>
      </c>
      <c r="O664" s="108">
        <v>424</v>
      </c>
      <c r="S664" s="88"/>
    </row>
    <row r="665" spans="1:19">
      <c r="A665" s="100" t="s">
        <v>821</v>
      </c>
      <c r="B665" s="100">
        <v>478352725</v>
      </c>
      <c r="C665" s="100" t="s">
        <v>502</v>
      </c>
      <c r="D665" s="100" t="s">
        <v>822</v>
      </c>
      <c r="E665" s="100" t="s">
        <v>357</v>
      </c>
      <c r="F665" s="99" t="s">
        <v>701</v>
      </c>
      <c r="G665" s="100" t="s">
        <v>397</v>
      </c>
      <c r="H665" s="105">
        <v>30</v>
      </c>
      <c r="I665" s="101">
        <v>12446</v>
      </c>
      <c r="J665" s="101">
        <v>0</v>
      </c>
      <c r="K665" s="101">
        <v>2</v>
      </c>
      <c r="L665" s="101">
        <v>13002</v>
      </c>
      <c r="M665" s="101">
        <v>0</v>
      </c>
      <c r="N665" s="101">
        <v>5</v>
      </c>
      <c r="O665" s="108">
        <v>556</v>
      </c>
      <c r="S665" s="88"/>
    </row>
    <row r="666" spans="1:19">
      <c r="A666" s="100" t="s">
        <v>821</v>
      </c>
      <c r="B666" s="100">
        <v>478352735</v>
      </c>
      <c r="C666" s="100" t="s">
        <v>502</v>
      </c>
      <c r="D666" s="100" t="s">
        <v>822</v>
      </c>
      <c r="E666" s="100" t="s">
        <v>357</v>
      </c>
      <c r="F666" s="99" t="s">
        <v>703</v>
      </c>
      <c r="G666" s="100" t="s">
        <v>400</v>
      </c>
      <c r="H666" s="105">
        <v>35</v>
      </c>
      <c r="I666" s="101">
        <v>12018</v>
      </c>
      <c r="J666" s="101">
        <v>0</v>
      </c>
      <c r="K666" s="101">
        <v>3</v>
      </c>
      <c r="L666" s="101">
        <v>12908</v>
      </c>
      <c r="M666" s="101">
        <v>0</v>
      </c>
      <c r="N666" s="101">
        <v>3</v>
      </c>
      <c r="O666" s="108">
        <v>890</v>
      </c>
      <c r="S666" s="88"/>
    </row>
    <row r="667" spans="1:19">
      <c r="A667" s="100" t="s">
        <v>821</v>
      </c>
      <c r="B667" s="100">
        <v>478352753</v>
      </c>
      <c r="C667" s="100" t="s">
        <v>502</v>
      </c>
      <c r="D667" s="100" t="s">
        <v>822</v>
      </c>
      <c r="E667" s="100" t="s">
        <v>357</v>
      </c>
      <c r="F667" s="99" t="s">
        <v>752</v>
      </c>
      <c r="G667" s="100" t="s">
        <v>404</v>
      </c>
      <c r="H667" s="105">
        <v>1</v>
      </c>
      <c r="I667" s="101">
        <v>12565</v>
      </c>
      <c r="J667" s="101">
        <v>0</v>
      </c>
      <c r="K667" s="101">
        <v>0</v>
      </c>
      <c r="L667" s="101">
        <v>12988</v>
      </c>
      <c r="M667" s="101">
        <v>0</v>
      </c>
      <c r="N667" s="101">
        <v>0</v>
      </c>
      <c r="O667" s="108">
        <v>423</v>
      </c>
      <c r="S667" s="88"/>
    </row>
    <row r="668" spans="1:19">
      <c r="A668" s="100" t="s">
        <v>821</v>
      </c>
      <c r="B668" s="100">
        <v>478352775</v>
      </c>
      <c r="C668" s="100" t="s">
        <v>502</v>
      </c>
      <c r="D668" s="100" t="s">
        <v>822</v>
      </c>
      <c r="E668" s="100" t="s">
        <v>357</v>
      </c>
      <c r="F668" s="99" t="s">
        <v>704</v>
      </c>
      <c r="G668" s="100" t="s">
        <v>414</v>
      </c>
      <c r="H668" s="105">
        <v>13</v>
      </c>
      <c r="I668" s="101">
        <v>11886</v>
      </c>
      <c r="J668" s="101">
        <v>0</v>
      </c>
      <c r="K668" s="101">
        <v>0</v>
      </c>
      <c r="L668" s="101">
        <v>12355</v>
      </c>
      <c r="M668" s="101">
        <v>0</v>
      </c>
      <c r="N668" s="101">
        <v>0</v>
      </c>
      <c r="O668" s="108">
        <v>469</v>
      </c>
      <c r="S668" s="88"/>
    </row>
    <row r="669" spans="1:19">
      <c r="A669" s="100" t="s">
        <v>829</v>
      </c>
      <c r="B669" s="100">
        <v>479278005</v>
      </c>
      <c r="C669" s="100" t="s">
        <v>503</v>
      </c>
      <c r="D669" s="100" t="s">
        <v>785</v>
      </c>
      <c r="E669" s="100" t="s">
        <v>283</v>
      </c>
      <c r="F669" s="99" t="s">
        <v>730</v>
      </c>
      <c r="G669" s="100" t="s">
        <v>10</v>
      </c>
      <c r="H669" s="105">
        <v>10</v>
      </c>
      <c r="I669" s="101">
        <v>16331</v>
      </c>
      <c r="J669" s="101">
        <v>0</v>
      </c>
      <c r="K669" s="101">
        <v>3</v>
      </c>
      <c r="L669" s="101">
        <v>14673</v>
      </c>
      <c r="M669" s="101">
        <v>0</v>
      </c>
      <c r="N669" s="101">
        <v>1</v>
      </c>
      <c r="O669" s="108">
        <v>-1658</v>
      </c>
      <c r="S669" s="88"/>
    </row>
    <row r="670" spans="1:19">
      <c r="A670" s="100" t="s">
        <v>829</v>
      </c>
      <c r="B670" s="100">
        <v>479278024</v>
      </c>
      <c r="C670" s="100" t="s">
        <v>503</v>
      </c>
      <c r="D670" s="100" t="s">
        <v>785</v>
      </c>
      <c r="E670" s="100" t="s">
        <v>283</v>
      </c>
      <c r="F670" s="99" t="s">
        <v>731</v>
      </c>
      <c r="G670" s="100" t="s">
        <v>29</v>
      </c>
      <c r="H670" s="105">
        <v>21</v>
      </c>
      <c r="I670" s="101">
        <v>13482</v>
      </c>
      <c r="J670" s="101">
        <v>0</v>
      </c>
      <c r="K670" s="101">
        <v>4</v>
      </c>
      <c r="L670" s="101">
        <v>13764</v>
      </c>
      <c r="M670" s="101">
        <v>0</v>
      </c>
      <c r="N670" s="101">
        <v>4</v>
      </c>
      <c r="O670" s="108">
        <v>282</v>
      </c>
      <c r="S670" s="88"/>
    </row>
    <row r="671" spans="1:19">
      <c r="A671" s="100" t="s">
        <v>829</v>
      </c>
      <c r="B671" s="100">
        <v>479278061</v>
      </c>
      <c r="C671" s="100" t="s">
        <v>503</v>
      </c>
      <c r="D671" s="100" t="s">
        <v>785</v>
      </c>
      <c r="E671" s="100" t="s">
        <v>283</v>
      </c>
      <c r="F671" s="99" t="s">
        <v>732</v>
      </c>
      <c r="G671" s="100" t="s">
        <v>66</v>
      </c>
      <c r="H671" s="105">
        <v>38</v>
      </c>
      <c r="I671" s="101">
        <v>17058</v>
      </c>
      <c r="J671" s="101">
        <v>0</v>
      </c>
      <c r="K671" s="101">
        <v>25</v>
      </c>
      <c r="L671" s="101">
        <v>18288</v>
      </c>
      <c r="M671" s="101">
        <v>0</v>
      </c>
      <c r="N671" s="101">
        <v>25</v>
      </c>
      <c r="O671" s="108">
        <v>1230</v>
      </c>
      <c r="S671" s="88"/>
    </row>
    <row r="672" spans="1:19">
      <c r="A672" s="100" t="s">
        <v>829</v>
      </c>
      <c r="B672" s="100">
        <v>479278086</v>
      </c>
      <c r="C672" s="100" t="s">
        <v>503</v>
      </c>
      <c r="D672" s="100" t="s">
        <v>785</v>
      </c>
      <c r="E672" s="100" t="s">
        <v>283</v>
      </c>
      <c r="F672" s="99" t="s">
        <v>780</v>
      </c>
      <c r="G672" s="100" t="s">
        <v>91</v>
      </c>
      <c r="H672" s="105">
        <v>23</v>
      </c>
      <c r="I672" s="101">
        <v>13326</v>
      </c>
      <c r="J672" s="101">
        <v>0</v>
      </c>
      <c r="K672" s="101">
        <v>4</v>
      </c>
      <c r="L672" s="101">
        <v>14162</v>
      </c>
      <c r="M672" s="101">
        <v>0</v>
      </c>
      <c r="N672" s="101">
        <v>5</v>
      </c>
      <c r="O672" s="108">
        <v>836</v>
      </c>
      <c r="S672" s="88"/>
    </row>
    <row r="673" spans="1:19">
      <c r="A673" s="100" t="s">
        <v>829</v>
      </c>
      <c r="B673" s="100">
        <v>479278087</v>
      </c>
      <c r="C673" s="100" t="s">
        <v>503</v>
      </c>
      <c r="D673" s="100" t="s">
        <v>785</v>
      </c>
      <c r="E673" s="100" t="s">
        <v>283</v>
      </c>
      <c r="F673" s="99" t="s">
        <v>733</v>
      </c>
      <c r="G673" s="100" t="s">
        <v>92</v>
      </c>
      <c r="H673" s="105">
        <v>7</v>
      </c>
      <c r="I673" s="101">
        <v>14785</v>
      </c>
      <c r="J673" s="101">
        <v>0</v>
      </c>
      <c r="K673" s="101">
        <v>2</v>
      </c>
      <c r="L673" s="101">
        <v>14242</v>
      </c>
      <c r="M673" s="101">
        <v>0</v>
      </c>
      <c r="N673" s="101">
        <v>2</v>
      </c>
      <c r="O673" s="108">
        <v>-543</v>
      </c>
      <c r="S673" s="88"/>
    </row>
    <row r="674" spans="1:19">
      <c r="A674" s="100" t="s">
        <v>829</v>
      </c>
      <c r="B674" s="100">
        <v>479278111</v>
      </c>
      <c r="C674" s="100" t="s">
        <v>503</v>
      </c>
      <c r="D674" s="100" t="s">
        <v>785</v>
      </c>
      <c r="E674" s="100" t="s">
        <v>283</v>
      </c>
      <c r="F674" s="99" t="s">
        <v>734</v>
      </c>
      <c r="G674" s="100" t="s">
        <v>116</v>
      </c>
      <c r="H674" s="105">
        <v>5</v>
      </c>
      <c r="I674" s="101">
        <v>15841</v>
      </c>
      <c r="J674" s="101">
        <v>0</v>
      </c>
      <c r="K674" s="101">
        <v>5</v>
      </c>
      <c r="L674" s="101">
        <v>15076</v>
      </c>
      <c r="M674" s="101">
        <v>0</v>
      </c>
      <c r="N674" s="101">
        <v>3</v>
      </c>
      <c r="O674" s="108">
        <v>-765</v>
      </c>
      <c r="S674" s="88"/>
    </row>
    <row r="675" spans="1:19">
      <c r="A675" s="100" t="s">
        <v>829</v>
      </c>
      <c r="B675" s="100">
        <v>479278114</v>
      </c>
      <c r="C675" s="100" t="s">
        <v>503</v>
      </c>
      <c r="D675" s="100" t="s">
        <v>785</v>
      </c>
      <c r="E675" s="100" t="s">
        <v>283</v>
      </c>
      <c r="F675" s="99" t="s">
        <v>611</v>
      </c>
      <c r="G675" s="100" t="s">
        <v>119</v>
      </c>
      <c r="H675" s="105">
        <v>0</v>
      </c>
      <c r="I675" s="101">
        <v>14953</v>
      </c>
      <c r="J675" s="101">
        <v>0</v>
      </c>
      <c r="K675" s="101">
        <v>1</v>
      </c>
      <c r="L675" s="101" t="s">
        <v>532</v>
      </c>
      <c r="M675" s="101">
        <v>0</v>
      </c>
      <c r="N675" s="101">
        <v>0</v>
      </c>
      <c r="O675" s="108" t="s">
        <v>532</v>
      </c>
      <c r="S675" s="88"/>
    </row>
    <row r="676" spans="1:19">
      <c r="A676" s="100" t="s">
        <v>829</v>
      </c>
      <c r="B676" s="100">
        <v>479278117</v>
      </c>
      <c r="C676" s="100" t="s">
        <v>503</v>
      </c>
      <c r="D676" s="100" t="s">
        <v>785</v>
      </c>
      <c r="E676" s="100" t="s">
        <v>283</v>
      </c>
      <c r="F676" s="99" t="s">
        <v>783</v>
      </c>
      <c r="G676" s="100" t="s">
        <v>122</v>
      </c>
      <c r="H676" s="105">
        <v>5</v>
      </c>
      <c r="I676" s="101">
        <v>14709</v>
      </c>
      <c r="J676" s="101">
        <v>0</v>
      </c>
      <c r="K676" s="101">
        <v>6</v>
      </c>
      <c r="L676" s="101">
        <v>16006</v>
      </c>
      <c r="M676" s="101">
        <v>0</v>
      </c>
      <c r="N676" s="101">
        <v>6</v>
      </c>
      <c r="O676" s="108">
        <v>1297</v>
      </c>
      <c r="S676" s="88"/>
    </row>
    <row r="677" spans="1:19">
      <c r="A677" s="100" t="s">
        <v>829</v>
      </c>
      <c r="B677" s="100">
        <v>479278127</v>
      </c>
      <c r="C677" s="100" t="s">
        <v>503</v>
      </c>
      <c r="D677" s="100" t="s">
        <v>785</v>
      </c>
      <c r="E677" s="100" t="s">
        <v>283</v>
      </c>
      <c r="F677" s="99" t="s">
        <v>613</v>
      </c>
      <c r="G677" s="100" t="s">
        <v>132</v>
      </c>
      <c r="H677" s="105">
        <v>7</v>
      </c>
      <c r="I677" s="101">
        <v>15613</v>
      </c>
      <c r="J677" s="101">
        <v>0</v>
      </c>
      <c r="K677" s="101">
        <v>6</v>
      </c>
      <c r="L677" s="101">
        <v>17352</v>
      </c>
      <c r="M677" s="101">
        <v>0</v>
      </c>
      <c r="N677" s="101">
        <v>6</v>
      </c>
      <c r="O677" s="108">
        <v>1739</v>
      </c>
      <c r="S677" s="88"/>
    </row>
    <row r="678" spans="1:19">
      <c r="A678" s="100" t="s">
        <v>829</v>
      </c>
      <c r="B678" s="100">
        <v>479278137</v>
      </c>
      <c r="C678" s="100" t="s">
        <v>503</v>
      </c>
      <c r="D678" s="100" t="s">
        <v>785</v>
      </c>
      <c r="E678" s="100" t="s">
        <v>283</v>
      </c>
      <c r="F678" s="99" t="s">
        <v>735</v>
      </c>
      <c r="G678" s="100" t="s">
        <v>142</v>
      </c>
      <c r="H678" s="105">
        <v>37</v>
      </c>
      <c r="I678" s="101">
        <v>15863</v>
      </c>
      <c r="J678" s="101">
        <v>1</v>
      </c>
      <c r="K678" s="101">
        <v>17</v>
      </c>
      <c r="L678" s="101">
        <v>18186</v>
      </c>
      <c r="M678" s="101">
        <v>1</v>
      </c>
      <c r="N678" s="101">
        <v>24</v>
      </c>
      <c r="O678" s="108">
        <v>2323</v>
      </c>
      <c r="S678" s="88"/>
    </row>
    <row r="679" spans="1:19">
      <c r="A679" s="100" t="s">
        <v>829</v>
      </c>
      <c r="B679" s="100">
        <v>479278159</v>
      </c>
      <c r="C679" s="100" t="s">
        <v>503</v>
      </c>
      <c r="D679" s="100" t="s">
        <v>785</v>
      </c>
      <c r="E679" s="100" t="s">
        <v>283</v>
      </c>
      <c r="F679" s="99" t="s">
        <v>830</v>
      </c>
      <c r="G679" s="100" t="s">
        <v>164</v>
      </c>
      <c r="H679" s="105">
        <v>0</v>
      </c>
      <c r="I679" s="101">
        <v>12565</v>
      </c>
      <c r="J679" s="101">
        <v>0</v>
      </c>
      <c r="K679" s="101">
        <v>0</v>
      </c>
      <c r="L679" s="101" t="s">
        <v>532</v>
      </c>
      <c r="M679" s="101">
        <v>0</v>
      </c>
      <c r="N679" s="101">
        <v>0</v>
      </c>
      <c r="O679" s="108" t="s">
        <v>532</v>
      </c>
      <c r="S679" s="88"/>
    </row>
    <row r="680" spans="1:19">
      <c r="A680" s="100" t="s">
        <v>829</v>
      </c>
      <c r="B680" s="100">
        <v>479278161</v>
      </c>
      <c r="C680" s="100" t="s">
        <v>503</v>
      </c>
      <c r="D680" s="100" t="s">
        <v>785</v>
      </c>
      <c r="E680" s="100" t="s">
        <v>283</v>
      </c>
      <c r="F680" s="99" t="s">
        <v>736</v>
      </c>
      <c r="G680" s="100" t="s">
        <v>166</v>
      </c>
      <c r="H680" s="105">
        <v>13</v>
      </c>
      <c r="I680" s="101">
        <v>15207</v>
      </c>
      <c r="J680" s="101">
        <v>0</v>
      </c>
      <c r="K680" s="101">
        <v>5</v>
      </c>
      <c r="L680" s="101">
        <v>15598</v>
      </c>
      <c r="M680" s="101">
        <v>0</v>
      </c>
      <c r="N680" s="101">
        <v>5</v>
      </c>
      <c r="O680" s="108">
        <v>391</v>
      </c>
      <c r="S680" s="88"/>
    </row>
    <row r="681" spans="1:19">
      <c r="A681" s="100" t="s">
        <v>829</v>
      </c>
      <c r="B681" s="100">
        <v>479278191</v>
      </c>
      <c r="C681" s="100" t="s">
        <v>503</v>
      </c>
      <c r="D681" s="100" t="s">
        <v>785</v>
      </c>
      <c r="E681" s="100" t="s">
        <v>283</v>
      </c>
      <c r="F681" s="99" t="s">
        <v>737</v>
      </c>
      <c r="G681" s="100" t="s">
        <v>196</v>
      </c>
      <c r="H681" s="105">
        <v>2</v>
      </c>
      <c r="I681" s="101">
        <v>12565</v>
      </c>
      <c r="J681" s="101">
        <v>0</v>
      </c>
      <c r="K681" s="101">
        <v>0</v>
      </c>
      <c r="L681" s="101">
        <v>12989</v>
      </c>
      <c r="M681" s="101">
        <v>0</v>
      </c>
      <c r="N681" s="101">
        <v>0</v>
      </c>
      <c r="O681" s="108">
        <v>424</v>
      </c>
      <c r="S681" s="88"/>
    </row>
    <row r="682" spans="1:19">
      <c r="A682" s="100" t="s">
        <v>829</v>
      </c>
      <c r="B682" s="100">
        <v>479278210</v>
      </c>
      <c r="C682" s="100" t="s">
        <v>503</v>
      </c>
      <c r="D682" s="100" t="s">
        <v>785</v>
      </c>
      <c r="E682" s="100" t="s">
        <v>283</v>
      </c>
      <c r="F682" s="99" t="s">
        <v>614</v>
      </c>
      <c r="G682" s="100" t="s">
        <v>215</v>
      </c>
      <c r="H682" s="105">
        <v>23</v>
      </c>
      <c r="I682" s="101">
        <v>13470</v>
      </c>
      <c r="J682" s="101">
        <v>1</v>
      </c>
      <c r="K682" s="101">
        <v>8</v>
      </c>
      <c r="L682" s="101">
        <v>14616</v>
      </c>
      <c r="M682" s="101">
        <v>1</v>
      </c>
      <c r="N682" s="101">
        <v>9</v>
      </c>
      <c r="O682" s="108">
        <v>1146</v>
      </c>
      <c r="S682" s="88"/>
    </row>
    <row r="683" spans="1:19">
      <c r="A683" s="100" t="s">
        <v>829</v>
      </c>
      <c r="B683" s="100">
        <v>479278227</v>
      </c>
      <c r="C683" s="100" t="s">
        <v>503</v>
      </c>
      <c r="D683" s="100" t="s">
        <v>785</v>
      </c>
      <c r="E683" s="100" t="s">
        <v>283</v>
      </c>
      <c r="F683" s="99" t="s">
        <v>738</v>
      </c>
      <c r="G683" s="100" t="s">
        <v>232</v>
      </c>
      <c r="H683" s="105">
        <v>2</v>
      </c>
      <c r="I683" s="101">
        <v>14953</v>
      </c>
      <c r="J683" s="101">
        <v>0</v>
      </c>
      <c r="K683" s="101">
        <v>1</v>
      </c>
      <c r="L683" s="101">
        <v>14960</v>
      </c>
      <c r="M683" s="101">
        <v>0</v>
      </c>
      <c r="N683" s="101">
        <v>1</v>
      </c>
      <c r="O683" s="108">
        <v>7</v>
      </c>
      <c r="S683" s="88"/>
    </row>
    <row r="684" spans="1:19">
      <c r="A684" s="100" t="s">
        <v>829</v>
      </c>
      <c r="B684" s="100">
        <v>479278278</v>
      </c>
      <c r="C684" s="100" t="s">
        <v>503</v>
      </c>
      <c r="D684" s="100" t="s">
        <v>785</v>
      </c>
      <c r="E684" s="100" t="s">
        <v>283</v>
      </c>
      <c r="F684" s="99" t="s">
        <v>785</v>
      </c>
      <c r="G684" s="100" t="s">
        <v>283</v>
      </c>
      <c r="H684" s="105">
        <v>44</v>
      </c>
      <c r="I684" s="101">
        <v>13749</v>
      </c>
      <c r="J684" s="101">
        <v>0</v>
      </c>
      <c r="K684" s="101">
        <v>20</v>
      </c>
      <c r="L684" s="101">
        <v>13882</v>
      </c>
      <c r="M684" s="101">
        <v>0</v>
      </c>
      <c r="N684" s="101">
        <v>12</v>
      </c>
      <c r="O684" s="108">
        <v>133</v>
      </c>
      <c r="S684" s="88"/>
    </row>
    <row r="685" spans="1:19">
      <c r="A685" s="100" t="s">
        <v>829</v>
      </c>
      <c r="B685" s="100">
        <v>479278281</v>
      </c>
      <c r="C685" s="100" t="s">
        <v>503</v>
      </c>
      <c r="D685" s="100" t="s">
        <v>785</v>
      </c>
      <c r="E685" s="100" t="s">
        <v>283</v>
      </c>
      <c r="F685" s="99" t="s">
        <v>729</v>
      </c>
      <c r="G685" s="100" t="s">
        <v>286</v>
      </c>
      <c r="H685" s="105">
        <v>73</v>
      </c>
      <c r="I685" s="101">
        <v>18470</v>
      </c>
      <c r="J685" s="101">
        <v>1</v>
      </c>
      <c r="K685" s="101">
        <v>51</v>
      </c>
      <c r="L685" s="101">
        <v>18404</v>
      </c>
      <c r="M685" s="101">
        <v>0</v>
      </c>
      <c r="N685" s="101">
        <v>51</v>
      </c>
      <c r="O685" s="108">
        <v>-66</v>
      </c>
      <c r="S685" s="88"/>
    </row>
    <row r="686" spans="1:19">
      <c r="A686" s="100" t="s">
        <v>829</v>
      </c>
      <c r="B686" s="100">
        <v>479278309</v>
      </c>
      <c r="C686" s="100" t="s">
        <v>503</v>
      </c>
      <c r="D686" s="100" t="s">
        <v>785</v>
      </c>
      <c r="E686" s="100" t="s">
        <v>283</v>
      </c>
      <c r="F686" s="99" t="s">
        <v>792</v>
      </c>
      <c r="G686" s="100" t="s">
        <v>314</v>
      </c>
      <c r="H686" s="105">
        <v>1</v>
      </c>
      <c r="I686" s="101">
        <v>16147</v>
      </c>
      <c r="J686" s="101">
        <v>0</v>
      </c>
      <c r="K686" s="101">
        <v>1</v>
      </c>
      <c r="L686" s="101">
        <v>11091</v>
      </c>
      <c r="M686" s="101">
        <v>0</v>
      </c>
      <c r="N686" s="101">
        <v>0</v>
      </c>
      <c r="O686" s="108">
        <v>-5056</v>
      </c>
      <c r="S686" s="88"/>
    </row>
    <row r="687" spans="1:19">
      <c r="A687" s="100" t="s">
        <v>829</v>
      </c>
      <c r="B687" s="100">
        <v>479278312</v>
      </c>
      <c r="C687" s="100" t="s">
        <v>503</v>
      </c>
      <c r="D687" s="100" t="s">
        <v>785</v>
      </c>
      <c r="E687" s="100" t="s">
        <v>283</v>
      </c>
      <c r="F687" s="99" t="s">
        <v>616</v>
      </c>
      <c r="G687" s="100" t="s">
        <v>317</v>
      </c>
      <c r="H687" s="105">
        <v>1</v>
      </c>
      <c r="I687" s="101" t="s">
        <v>532</v>
      </c>
      <c r="J687" s="101">
        <v>0</v>
      </c>
      <c r="K687" s="101">
        <v>0</v>
      </c>
      <c r="L687" s="101">
        <v>11091</v>
      </c>
      <c r="M687" s="101">
        <v>0</v>
      </c>
      <c r="N687" s="101">
        <v>0</v>
      </c>
      <c r="O687" s="108" t="s">
        <v>532</v>
      </c>
      <c r="S687" s="88"/>
    </row>
    <row r="688" spans="1:19">
      <c r="A688" s="100" t="s">
        <v>829</v>
      </c>
      <c r="B688" s="100">
        <v>479278325</v>
      </c>
      <c r="C688" s="100" t="s">
        <v>503</v>
      </c>
      <c r="D688" s="100" t="s">
        <v>785</v>
      </c>
      <c r="E688" s="100" t="s">
        <v>283</v>
      </c>
      <c r="F688" s="99" t="s">
        <v>739</v>
      </c>
      <c r="G688" s="100" t="s">
        <v>330</v>
      </c>
      <c r="H688" s="105">
        <v>19</v>
      </c>
      <c r="I688" s="101">
        <v>15313</v>
      </c>
      <c r="J688" s="101">
        <v>0</v>
      </c>
      <c r="K688" s="101">
        <v>10</v>
      </c>
      <c r="L688" s="101">
        <v>14926</v>
      </c>
      <c r="M688" s="101">
        <v>0</v>
      </c>
      <c r="N688" s="101">
        <v>9</v>
      </c>
      <c r="O688" s="108">
        <v>-387</v>
      </c>
      <c r="S688" s="88"/>
    </row>
    <row r="689" spans="1:19">
      <c r="A689" s="100" t="s">
        <v>829</v>
      </c>
      <c r="B689" s="100">
        <v>479278332</v>
      </c>
      <c r="C689" s="100" t="s">
        <v>503</v>
      </c>
      <c r="D689" s="100" t="s">
        <v>785</v>
      </c>
      <c r="E689" s="100" t="s">
        <v>283</v>
      </c>
      <c r="F689" s="99" t="s">
        <v>740</v>
      </c>
      <c r="G689" s="100" t="s">
        <v>337</v>
      </c>
      <c r="H689" s="105">
        <v>7</v>
      </c>
      <c r="I689" s="101">
        <v>12774</v>
      </c>
      <c r="J689" s="101">
        <v>0</v>
      </c>
      <c r="K689" s="101">
        <v>1</v>
      </c>
      <c r="L689" s="101">
        <v>13833</v>
      </c>
      <c r="M689" s="101">
        <v>0</v>
      </c>
      <c r="N689" s="101">
        <v>1</v>
      </c>
      <c r="O689" s="108">
        <v>1059</v>
      </c>
      <c r="S689" s="88"/>
    </row>
    <row r="690" spans="1:19">
      <c r="A690" s="100" t="s">
        <v>829</v>
      </c>
      <c r="B690" s="100">
        <v>479278605</v>
      </c>
      <c r="C690" s="100" t="s">
        <v>503</v>
      </c>
      <c r="D690" s="100" t="s">
        <v>785</v>
      </c>
      <c r="E690" s="100" t="s">
        <v>283</v>
      </c>
      <c r="F690" s="99" t="s">
        <v>617</v>
      </c>
      <c r="G690" s="100" t="s">
        <v>361</v>
      </c>
      <c r="H690" s="105">
        <v>34</v>
      </c>
      <c r="I690" s="101">
        <v>14264</v>
      </c>
      <c r="J690" s="101">
        <v>0</v>
      </c>
      <c r="K690" s="101">
        <v>12</v>
      </c>
      <c r="L690" s="101">
        <v>14240</v>
      </c>
      <c r="M690" s="101">
        <v>0</v>
      </c>
      <c r="N690" s="101">
        <v>11</v>
      </c>
      <c r="O690" s="108">
        <v>-24</v>
      </c>
      <c r="S690" s="88"/>
    </row>
    <row r="691" spans="1:19">
      <c r="A691" s="100" t="s">
        <v>829</v>
      </c>
      <c r="B691" s="100">
        <v>479278670</v>
      </c>
      <c r="C691" s="100" t="s">
        <v>503</v>
      </c>
      <c r="D691" s="100" t="s">
        <v>785</v>
      </c>
      <c r="E691" s="100" t="s">
        <v>283</v>
      </c>
      <c r="F691" s="99" t="s">
        <v>619</v>
      </c>
      <c r="G691" s="100" t="s">
        <v>379</v>
      </c>
      <c r="H691" s="105">
        <v>2</v>
      </c>
      <c r="I691" s="101">
        <v>12565</v>
      </c>
      <c r="J691" s="101">
        <v>0</v>
      </c>
      <c r="K691" s="101">
        <v>0</v>
      </c>
      <c r="L691" s="101">
        <v>14685</v>
      </c>
      <c r="M691" s="101">
        <v>0</v>
      </c>
      <c r="N691" s="101">
        <v>1</v>
      </c>
      <c r="O691" s="108">
        <v>2120</v>
      </c>
      <c r="S691" s="88"/>
    </row>
    <row r="692" spans="1:19">
      <c r="A692" s="100" t="s">
        <v>829</v>
      </c>
      <c r="B692" s="100">
        <v>479278672</v>
      </c>
      <c r="C692" s="100" t="s">
        <v>503</v>
      </c>
      <c r="D692" s="100" t="s">
        <v>785</v>
      </c>
      <c r="E692" s="100" t="s">
        <v>283</v>
      </c>
      <c r="F692" s="99" t="s">
        <v>741</v>
      </c>
      <c r="G692" s="100" t="s">
        <v>380</v>
      </c>
      <c r="H692" s="105">
        <v>3</v>
      </c>
      <c r="I692" s="101">
        <v>16707</v>
      </c>
      <c r="J692" s="101">
        <v>0</v>
      </c>
      <c r="K692" s="101">
        <v>2</v>
      </c>
      <c r="L692" s="101">
        <v>17971</v>
      </c>
      <c r="M692" s="101">
        <v>0</v>
      </c>
      <c r="N692" s="101">
        <v>3</v>
      </c>
      <c r="O692" s="108">
        <v>1264</v>
      </c>
      <c r="S692" s="88"/>
    </row>
    <row r="693" spans="1:19">
      <c r="A693" s="100" t="s">
        <v>829</v>
      </c>
      <c r="B693" s="100">
        <v>479278674</v>
      </c>
      <c r="C693" s="100" t="s">
        <v>503</v>
      </c>
      <c r="D693" s="100" t="s">
        <v>785</v>
      </c>
      <c r="E693" s="100" t="s">
        <v>283</v>
      </c>
      <c r="F693" s="99" t="s">
        <v>620</v>
      </c>
      <c r="G693" s="100" t="s">
        <v>382</v>
      </c>
      <c r="H693" s="105">
        <v>2</v>
      </c>
      <c r="I693" s="101">
        <v>19729</v>
      </c>
      <c r="J693" s="101">
        <v>0</v>
      </c>
      <c r="K693" s="101">
        <v>2</v>
      </c>
      <c r="L693" s="101">
        <v>11091</v>
      </c>
      <c r="M693" s="101">
        <v>0</v>
      </c>
      <c r="N693" s="101">
        <v>0</v>
      </c>
      <c r="O693" s="108">
        <v>-8638</v>
      </c>
      <c r="S693" s="88"/>
    </row>
    <row r="694" spans="1:19">
      <c r="A694" s="100" t="s">
        <v>829</v>
      </c>
      <c r="B694" s="100">
        <v>479278680</v>
      </c>
      <c r="C694" s="100" t="s">
        <v>503</v>
      </c>
      <c r="D694" s="100" t="s">
        <v>785</v>
      </c>
      <c r="E694" s="100" t="s">
        <v>283</v>
      </c>
      <c r="F694" s="99" t="s">
        <v>742</v>
      </c>
      <c r="G694" s="100" t="s">
        <v>384</v>
      </c>
      <c r="H694" s="105">
        <v>8</v>
      </c>
      <c r="I694" s="101">
        <v>13770</v>
      </c>
      <c r="J694" s="101">
        <v>0</v>
      </c>
      <c r="K694" s="101">
        <v>3</v>
      </c>
      <c r="L694" s="101">
        <v>13173</v>
      </c>
      <c r="M694" s="101">
        <v>0</v>
      </c>
      <c r="N694" s="101">
        <v>1</v>
      </c>
      <c r="O694" s="108">
        <v>-597</v>
      </c>
      <c r="S694" s="88"/>
    </row>
    <row r="695" spans="1:19">
      <c r="A695" s="100" t="s">
        <v>829</v>
      </c>
      <c r="B695" s="100">
        <v>479278683</v>
      </c>
      <c r="C695" s="100" t="s">
        <v>503</v>
      </c>
      <c r="D695" s="100" t="s">
        <v>785</v>
      </c>
      <c r="E695" s="100" t="s">
        <v>283</v>
      </c>
      <c r="F695" s="99" t="s">
        <v>790</v>
      </c>
      <c r="G695" s="100" t="s">
        <v>385</v>
      </c>
      <c r="H695" s="105">
        <v>2</v>
      </c>
      <c r="I695" s="101">
        <v>12150</v>
      </c>
      <c r="J695" s="101">
        <v>0</v>
      </c>
      <c r="K695" s="101">
        <v>1</v>
      </c>
      <c r="L695" s="101">
        <v>11849</v>
      </c>
      <c r="M695" s="101">
        <v>0</v>
      </c>
      <c r="N695" s="101">
        <v>0</v>
      </c>
      <c r="O695" s="108">
        <v>-301</v>
      </c>
      <c r="S695" s="88"/>
    </row>
    <row r="696" spans="1:19">
      <c r="A696" s="100" t="s">
        <v>829</v>
      </c>
      <c r="B696" s="100">
        <v>479278750</v>
      </c>
      <c r="C696" s="100" t="s">
        <v>503</v>
      </c>
      <c r="D696" s="100" t="s">
        <v>785</v>
      </c>
      <c r="E696" s="100" t="s">
        <v>283</v>
      </c>
      <c r="F696" s="99" t="s">
        <v>622</v>
      </c>
      <c r="G696" s="100" t="s">
        <v>403</v>
      </c>
      <c r="H696" s="105">
        <v>0</v>
      </c>
      <c r="I696" s="101">
        <v>12565</v>
      </c>
      <c r="J696" s="101">
        <v>0</v>
      </c>
      <c r="K696" s="101">
        <v>0</v>
      </c>
      <c r="L696" s="101" t="s">
        <v>532</v>
      </c>
      <c r="M696" s="101">
        <v>0</v>
      </c>
      <c r="N696" s="101">
        <v>1</v>
      </c>
      <c r="O696" s="108" t="s">
        <v>532</v>
      </c>
      <c r="S696" s="88"/>
    </row>
    <row r="697" spans="1:19">
      <c r="A697" s="100" t="s">
        <v>829</v>
      </c>
      <c r="B697" s="100">
        <v>479278753</v>
      </c>
      <c r="C697" s="100" t="s">
        <v>503</v>
      </c>
      <c r="D697" s="100" t="s">
        <v>785</v>
      </c>
      <c r="E697" s="100" t="s">
        <v>283</v>
      </c>
      <c r="F697" s="99" t="s">
        <v>752</v>
      </c>
      <c r="G697" s="100" t="s">
        <v>404</v>
      </c>
      <c r="H697" s="105">
        <v>0</v>
      </c>
      <c r="I697" s="101">
        <v>15482</v>
      </c>
      <c r="J697" s="101">
        <v>0</v>
      </c>
      <c r="K697" s="101">
        <v>1</v>
      </c>
      <c r="L697" s="101" t="s">
        <v>532</v>
      </c>
      <c r="M697" s="101">
        <v>0</v>
      </c>
      <c r="N697" s="101">
        <v>1</v>
      </c>
      <c r="O697" s="108" t="s">
        <v>532</v>
      </c>
      <c r="S697" s="88"/>
    </row>
    <row r="698" spans="1:19">
      <c r="A698" s="100" t="s">
        <v>829</v>
      </c>
      <c r="B698" s="100">
        <v>479278755</v>
      </c>
      <c r="C698" s="100" t="s">
        <v>503</v>
      </c>
      <c r="D698" s="100" t="s">
        <v>785</v>
      </c>
      <c r="E698" s="100" t="s">
        <v>283</v>
      </c>
      <c r="F698" s="99" t="s">
        <v>623</v>
      </c>
      <c r="G698" s="100" t="s">
        <v>405</v>
      </c>
      <c r="H698" s="105">
        <v>2</v>
      </c>
      <c r="I698" s="101">
        <v>14953</v>
      </c>
      <c r="J698" s="101">
        <v>0</v>
      </c>
      <c r="K698" s="101">
        <v>1</v>
      </c>
      <c r="L698" s="101">
        <v>17565</v>
      </c>
      <c r="M698" s="101">
        <v>0</v>
      </c>
      <c r="N698" s="101">
        <v>2</v>
      </c>
      <c r="O698" s="108">
        <v>2612</v>
      </c>
      <c r="S698" s="88"/>
    </row>
    <row r="699" spans="1:19">
      <c r="A699" s="100" t="s">
        <v>829</v>
      </c>
      <c r="B699" s="100">
        <v>479278766</v>
      </c>
      <c r="C699" s="100" t="s">
        <v>503</v>
      </c>
      <c r="D699" s="100" t="s">
        <v>785</v>
      </c>
      <c r="E699" s="100" t="s">
        <v>283</v>
      </c>
      <c r="F699" s="99" t="s">
        <v>831</v>
      </c>
      <c r="G699" s="100" t="s">
        <v>409</v>
      </c>
      <c r="H699" s="105">
        <v>3</v>
      </c>
      <c r="I699" s="101">
        <v>10664</v>
      </c>
      <c r="J699" s="101">
        <v>0</v>
      </c>
      <c r="K699" s="101">
        <v>0</v>
      </c>
      <c r="L699" s="101">
        <v>14664</v>
      </c>
      <c r="M699" s="101">
        <v>0</v>
      </c>
      <c r="N699" s="101">
        <v>2</v>
      </c>
      <c r="O699" s="108">
        <v>4000</v>
      </c>
      <c r="S699" s="88"/>
    </row>
    <row r="700" spans="1:19">
      <c r="A700" s="100" t="s">
        <v>829</v>
      </c>
      <c r="B700" s="100">
        <v>479278770</v>
      </c>
      <c r="C700" s="100" t="s">
        <v>503</v>
      </c>
      <c r="D700" s="100" t="s">
        <v>785</v>
      </c>
      <c r="E700" s="100" t="s">
        <v>283</v>
      </c>
      <c r="F700" s="99" t="s">
        <v>832</v>
      </c>
      <c r="G700" s="100" t="s">
        <v>411</v>
      </c>
      <c r="H700" s="105">
        <v>1</v>
      </c>
      <c r="I700" s="101" t="s">
        <v>532</v>
      </c>
      <c r="J700" s="101">
        <v>0</v>
      </c>
      <c r="K700" s="101">
        <v>0</v>
      </c>
      <c r="L700" s="101">
        <v>12989</v>
      </c>
      <c r="M700" s="101">
        <v>0</v>
      </c>
      <c r="N700" s="101">
        <v>0</v>
      </c>
      <c r="O700" s="108" t="s">
        <v>532</v>
      </c>
      <c r="S700" s="88"/>
    </row>
    <row r="701" spans="1:19">
      <c r="A701" s="100" t="s">
        <v>833</v>
      </c>
      <c r="B701" s="100">
        <v>481035001</v>
      </c>
      <c r="C701" s="100" t="s">
        <v>504</v>
      </c>
      <c r="D701" s="100" t="s">
        <v>583</v>
      </c>
      <c r="E701" s="100" t="s">
        <v>40</v>
      </c>
      <c r="F701" s="99" t="s">
        <v>756</v>
      </c>
      <c r="G701" s="100" t="s">
        <v>6</v>
      </c>
      <c r="H701" s="105">
        <v>1</v>
      </c>
      <c r="I701" s="101">
        <v>11794</v>
      </c>
      <c r="J701" s="101">
        <v>0</v>
      </c>
      <c r="K701" s="101">
        <v>0</v>
      </c>
      <c r="L701" s="101">
        <v>12210</v>
      </c>
      <c r="M701" s="101">
        <v>0</v>
      </c>
      <c r="N701" s="101">
        <v>0</v>
      </c>
      <c r="O701" s="108">
        <v>416</v>
      </c>
      <c r="S701" s="88"/>
    </row>
    <row r="702" spans="1:19">
      <c r="A702" s="100" t="s">
        <v>833</v>
      </c>
      <c r="B702" s="100">
        <v>481035018</v>
      </c>
      <c r="C702" s="102" t="s">
        <v>504</v>
      </c>
      <c r="D702" s="97">
        <v>35</v>
      </c>
      <c r="E702" s="102" t="s">
        <v>40</v>
      </c>
      <c r="F702" s="101">
        <v>18</v>
      </c>
      <c r="G702" s="102" t="s">
        <v>23</v>
      </c>
      <c r="H702" s="105">
        <v>1</v>
      </c>
      <c r="I702" s="101" t="s">
        <v>532</v>
      </c>
      <c r="J702" s="101">
        <v>0</v>
      </c>
      <c r="K702" s="101">
        <v>0</v>
      </c>
      <c r="L702" s="101">
        <v>17601.171054421768</v>
      </c>
      <c r="M702" s="101">
        <v>0</v>
      </c>
      <c r="N702" s="101">
        <v>0</v>
      </c>
      <c r="O702" s="108" t="s">
        <v>532</v>
      </c>
      <c r="S702" s="88"/>
    </row>
    <row r="703" spans="1:19">
      <c r="A703" s="100" t="s">
        <v>833</v>
      </c>
      <c r="B703" s="100">
        <v>481035025</v>
      </c>
      <c r="C703" s="100" t="s">
        <v>504</v>
      </c>
      <c r="D703" s="100" t="s">
        <v>583</v>
      </c>
      <c r="E703" s="100" t="s">
        <v>40</v>
      </c>
      <c r="F703" s="99" t="s">
        <v>685</v>
      </c>
      <c r="G703" s="100" t="s">
        <v>30</v>
      </c>
      <c r="H703" s="105">
        <v>2</v>
      </c>
      <c r="I703" s="101">
        <v>11735</v>
      </c>
      <c r="J703" s="101">
        <v>0</v>
      </c>
      <c r="K703" s="101">
        <v>0</v>
      </c>
      <c r="L703" s="101">
        <v>12210</v>
      </c>
      <c r="M703" s="101">
        <v>0</v>
      </c>
      <c r="N703" s="101">
        <v>0</v>
      </c>
      <c r="O703" s="108">
        <v>475</v>
      </c>
      <c r="S703" s="88"/>
    </row>
    <row r="704" spans="1:19">
      <c r="A704" s="100" t="s">
        <v>833</v>
      </c>
      <c r="B704" s="100">
        <v>481035030</v>
      </c>
      <c r="C704" s="100" t="s">
        <v>504</v>
      </c>
      <c r="D704" s="100" t="s">
        <v>583</v>
      </c>
      <c r="E704" s="100" t="s">
        <v>40</v>
      </c>
      <c r="F704" s="99" t="s">
        <v>636</v>
      </c>
      <c r="G704" s="100" t="s">
        <v>35</v>
      </c>
      <c r="H704" s="105">
        <v>2</v>
      </c>
      <c r="I704" s="101">
        <v>19592</v>
      </c>
      <c r="J704" s="101">
        <v>1</v>
      </c>
      <c r="K704" s="101">
        <v>2</v>
      </c>
      <c r="L704" s="101">
        <v>19866</v>
      </c>
      <c r="M704" s="101">
        <v>1</v>
      </c>
      <c r="N704" s="101">
        <v>2</v>
      </c>
      <c r="O704" s="108">
        <v>274</v>
      </c>
      <c r="S704" s="88"/>
    </row>
    <row r="705" spans="1:19">
      <c r="A705" s="100" t="s">
        <v>833</v>
      </c>
      <c r="B705" s="100">
        <v>481035035</v>
      </c>
      <c r="C705" s="100" t="s">
        <v>504</v>
      </c>
      <c r="D705" s="100" t="s">
        <v>583</v>
      </c>
      <c r="E705" s="100" t="s">
        <v>40</v>
      </c>
      <c r="F705" s="99" t="s">
        <v>583</v>
      </c>
      <c r="G705" s="100" t="s">
        <v>40</v>
      </c>
      <c r="H705" s="105">
        <v>903</v>
      </c>
      <c r="I705" s="101">
        <v>18854</v>
      </c>
      <c r="J705" s="101">
        <v>144</v>
      </c>
      <c r="K705" s="101">
        <v>655</v>
      </c>
      <c r="L705" s="101">
        <v>20182</v>
      </c>
      <c r="M705" s="101">
        <v>152</v>
      </c>
      <c r="N705" s="101">
        <v>674</v>
      </c>
      <c r="O705" s="108">
        <v>1328</v>
      </c>
      <c r="S705" s="88"/>
    </row>
    <row r="706" spans="1:19">
      <c r="A706" s="100" t="s">
        <v>833</v>
      </c>
      <c r="B706" s="100">
        <v>481035040</v>
      </c>
      <c r="C706" s="100" t="s">
        <v>504</v>
      </c>
      <c r="D706" s="100" t="s">
        <v>583</v>
      </c>
      <c r="E706" s="100" t="s">
        <v>40</v>
      </c>
      <c r="F706" s="99" t="s">
        <v>639</v>
      </c>
      <c r="G706" s="100" t="s">
        <v>45</v>
      </c>
      <c r="H706" s="105">
        <v>2</v>
      </c>
      <c r="I706" s="101">
        <v>11013</v>
      </c>
      <c r="J706" s="101">
        <v>0</v>
      </c>
      <c r="K706" s="101">
        <v>1</v>
      </c>
      <c r="L706" s="101">
        <v>18234</v>
      </c>
      <c r="M706" s="101">
        <v>0</v>
      </c>
      <c r="N706" s="101">
        <v>1</v>
      </c>
      <c r="O706" s="108">
        <v>7221</v>
      </c>
      <c r="S706" s="88"/>
    </row>
    <row r="707" spans="1:19">
      <c r="A707" s="100" t="s">
        <v>833</v>
      </c>
      <c r="B707" s="100">
        <v>481035044</v>
      </c>
      <c r="C707" s="100" t="s">
        <v>504</v>
      </c>
      <c r="D707" s="100" t="s">
        <v>583</v>
      </c>
      <c r="E707" s="100" t="s">
        <v>40</v>
      </c>
      <c r="F707" s="99" t="s">
        <v>584</v>
      </c>
      <c r="G707" s="100" t="s">
        <v>49</v>
      </c>
      <c r="H707" s="105">
        <v>7</v>
      </c>
      <c r="I707" s="101">
        <v>14609</v>
      </c>
      <c r="J707" s="101">
        <v>0</v>
      </c>
      <c r="K707" s="101">
        <v>2</v>
      </c>
      <c r="L707" s="101">
        <v>16767</v>
      </c>
      <c r="M707" s="101">
        <v>0</v>
      </c>
      <c r="N707" s="101">
        <v>2</v>
      </c>
      <c r="O707" s="108">
        <v>2158</v>
      </c>
      <c r="S707" s="88"/>
    </row>
    <row r="708" spans="1:19">
      <c r="A708" s="100" t="s">
        <v>833</v>
      </c>
      <c r="B708" s="100">
        <v>481035073</v>
      </c>
      <c r="C708" s="100" t="s">
        <v>504</v>
      </c>
      <c r="D708" s="100" t="s">
        <v>583</v>
      </c>
      <c r="E708" s="100" t="s">
        <v>40</v>
      </c>
      <c r="F708" s="99" t="s">
        <v>601</v>
      </c>
      <c r="G708" s="100" t="s">
        <v>78</v>
      </c>
      <c r="H708" s="105">
        <v>2</v>
      </c>
      <c r="I708" s="101">
        <v>11395</v>
      </c>
      <c r="J708" s="101">
        <v>0</v>
      </c>
      <c r="K708" s="101">
        <v>1</v>
      </c>
      <c r="L708" s="101">
        <v>16647</v>
      </c>
      <c r="M708" s="101">
        <v>1</v>
      </c>
      <c r="N708" s="101">
        <v>5</v>
      </c>
      <c r="O708" s="108">
        <v>5252</v>
      </c>
      <c r="S708" s="88"/>
    </row>
    <row r="709" spans="1:19">
      <c r="A709" s="100" t="s">
        <v>833</v>
      </c>
      <c r="B709" s="100">
        <v>481035088</v>
      </c>
      <c r="C709" s="102" t="s">
        <v>504</v>
      </c>
      <c r="D709" s="97">
        <v>35</v>
      </c>
      <c r="E709" s="102" t="s">
        <v>40</v>
      </c>
      <c r="F709" s="101">
        <v>88</v>
      </c>
      <c r="G709" s="102" t="s">
        <v>93</v>
      </c>
      <c r="H709" s="105">
        <v>1</v>
      </c>
      <c r="I709" s="101" t="s">
        <v>532</v>
      </c>
      <c r="J709" s="101">
        <v>0</v>
      </c>
      <c r="K709" s="101">
        <v>0</v>
      </c>
      <c r="L709" s="101">
        <v>13522.748360704687</v>
      </c>
      <c r="M709" s="101">
        <v>0</v>
      </c>
      <c r="N709" s="101">
        <v>0</v>
      </c>
      <c r="O709" s="108" t="s">
        <v>532</v>
      </c>
      <c r="S709" s="88"/>
    </row>
    <row r="710" spans="1:19">
      <c r="A710" s="100" t="s">
        <v>833</v>
      </c>
      <c r="B710" s="100">
        <v>481035133</v>
      </c>
      <c r="C710" s="100" t="s">
        <v>504</v>
      </c>
      <c r="D710" s="100" t="s">
        <v>583</v>
      </c>
      <c r="E710" s="100" t="s">
        <v>40</v>
      </c>
      <c r="F710" s="99" t="s">
        <v>637</v>
      </c>
      <c r="G710" s="100" t="s">
        <v>138</v>
      </c>
      <c r="H710" s="105">
        <v>1</v>
      </c>
      <c r="I710" s="101" t="s">
        <v>532</v>
      </c>
      <c r="J710" s="101">
        <v>0</v>
      </c>
      <c r="K710" s="101">
        <v>0</v>
      </c>
      <c r="L710" s="101">
        <v>16795.984380602582</v>
      </c>
      <c r="M710" s="101">
        <v>0</v>
      </c>
      <c r="N710" s="101">
        <v>0</v>
      </c>
      <c r="O710" s="108" t="s">
        <v>532</v>
      </c>
      <c r="S710" s="88"/>
    </row>
    <row r="711" spans="1:19">
      <c r="A711" s="100" t="s">
        <v>833</v>
      </c>
      <c r="B711" s="100">
        <v>481035175</v>
      </c>
      <c r="C711" s="100" t="s">
        <v>504</v>
      </c>
      <c r="D711" s="100" t="s">
        <v>583</v>
      </c>
      <c r="E711" s="100" t="s">
        <v>40</v>
      </c>
      <c r="F711" s="99" t="s">
        <v>834</v>
      </c>
      <c r="G711" s="100" t="s">
        <v>180</v>
      </c>
      <c r="H711" s="105">
        <v>1</v>
      </c>
      <c r="I711" s="101" t="s">
        <v>532</v>
      </c>
      <c r="J711" s="101">
        <v>0</v>
      </c>
      <c r="K711" s="101">
        <v>0</v>
      </c>
      <c r="L711" s="101">
        <v>13090.713280606573</v>
      </c>
      <c r="M711" s="101">
        <v>0</v>
      </c>
      <c r="N711" s="101">
        <v>0</v>
      </c>
      <c r="O711" s="108" t="s">
        <v>532</v>
      </c>
      <c r="S711" s="88"/>
    </row>
    <row r="712" spans="1:19">
      <c r="A712" s="100" t="s">
        <v>833</v>
      </c>
      <c r="B712" s="100">
        <v>481035176</v>
      </c>
      <c r="C712" s="100" t="s">
        <v>504</v>
      </c>
      <c r="D712" s="100" t="s">
        <v>583</v>
      </c>
      <c r="E712" s="100" t="s">
        <v>40</v>
      </c>
      <c r="F712" s="99" t="s">
        <v>591</v>
      </c>
      <c r="G712" s="100" t="s">
        <v>181</v>
      </c>
      <c r="H712" s="105">
        <v>0</v>
      </c>
      <c r="I712" s="101">
        <v>11735</v>
      </c>
      <c r="J712" s="101">
        <v>0</v>
      </c>
      <c r="K712" s="101">
        <v>0</v>
      </c>
      <c r="L712" s="101" t="s">
        <v>532</v>
      </c>
      <c r="M712" s="101">
        <v>0</v>
      </c>
      <c r="N712" s="101">
        <v>0</v>
      </c>
      <c r="O712" s="108" t="s">
        <v>532</v>
      </c>
      <c r="S712" s="88"/>
    </row>
    <row r="713" spans="1:19">
      <c r="A713" s="100" t="s">
        <v>833</v>
      </c>
      <c r="B713" s="100">
        <v>481035181</v>
      </c>
      <c r="C713" s="100" t="s">
        <v>504</v>
      </c>
      <c r="D713" s="100" t="s">
        <v>583</v>
      </c>
      <c r="E713" s="100" t="s">
        <v>40</v>
      </c>
      <c r="F713" s="99" t="s">
        <v>664</v>
      </c>
      <c r="G713" s="100" t="s">
        <v>186</v>
      </c>
      <c r="H713" s="105">
        <v>0</v>
      </c>
      <c r="I713" s="101">
        <v>8500</v>
      </c>
      <c r="J713" s="101">
        <v>0</v>
      </c>
      <c r="K713" s="101">
        <v>0</v>
      </c>
      <c r="L713" s="101" t="s">
        <v>532</v>
      </c>
      <c r="M713" s="101">
        <v>0</v>
      </c>
      <c r="N713" s="101">
        <v>0</v>
      </c>
      <c r="O713" s="108" t="s">
        <v>532</v>
      </c>
      <c r="S713" s="88"/>
    </row>
    <row r="714" spans="1:19">
      <c r="A714" s="100" t="s">
        <v>833</v>
      </c>
      <c r="B714" s="100">
        <v>481035189</v>
      </c>
      <c r="C714" s="100" t="s">
        <v>504</v>
      </c>
      <c r="D714" s="100" t="s">
        <v>583</v>
      </c>
      <c r="E714" s="100" t="s">
        <v>40</v>
      </c>
      <c r="F714" s="99" t="s">
        <v>602</v>
      </c>
      <c r="G714" s="100" t="s">
        <v>194</v>
      </c>
      <c r="H714" s="105">
        <v>4</v>
      </c>
      <c r="I714" s="101">
        <v>15079</v>
      </c>
      <c r="J714" s="101">
        <v>0</v>
      </c>
      <c r="K714" s="101">
        <v>3</v>
      </c>
      <c r="L714" s="101">
        <v>14246</v>
      </c>
      <c r="M714" s="101">
        <v>0</v>
      </c>
      <c r="N714" s="101">
        <v>3</v>
      </c>
      <c r="O714" s="108">
        <v>-833</v>
      </c>
      <c r="S714" s="88"/>
    </row>
    <row r="715" spans="1:19">
      <c r="A715" s="100" t="s">
        <v>833</v>
      </c>
      <c r="B715" s="100">
        <v>481035199</v>
      </c>
      <c r="C715" s="102" t="s">
        <v>504</v>
      </c>
      <c r="D715" s="97">
        <v>35</v>
      </c>
      <c r="E715" s="102" t="s">
        <v>40</v>
      </c>
      <c r="F715" s="101">
        <v>199</v>
      </c>
      <c r="G715" s="102" t="s">
        <v>204</v>
      </c>
      <c r="H715" s="105">
        <v>1</v>
      </c>
      <c r="I715" s="101" t="s">
        <v>532</v>
      </c>
      <c r="J715" s="101">
        <v>0</v>
      </c>
      <c r="K715" s="101">
        <v>0</v>
      </c>
      <c r="L715" s="101">
        <v>13510.509526206772</v>
      </c>
      <c r="M715" s="101">
        <v>0</v>
      </c>
      <c r="N715" s="101">
        <v>0</v>
      </c>
      <c r="O715" s="108" t="s">
        <v>532</v>
      </c>
      <c r="S715" s="88"/>
    </row>
    <row r="716" spans="1:19">
      <c r="A716" s="100" t="s">
        <v>833</v>
      </c>
      <c r="B716" s="100">
        <v>481035212</v>
      </c>
      <c r="C716" s="100" t="s">
        <v>504</v>
      </c>
      <c r="D716" s="100" t="s">
        <v>583</v>
      </c>
      <c r="E716" s="100" t="s">
        <v>40</v>
      </c>
      <c r="F716" s="99" t="s">
        <v>761</v>
      </c>
      <c r="G716" s="100" t="s">
        <v>217</v>
      </c>
      <c r="H716" s="105">
        <v>0</v>
      </c>
      <c r="I716" s="101">
        <v>5206</v>
      </c>
      <c r="J716" s="101">
        <v>0</v>
      </c>
      <c r="K716" s="101">
        <v>0</v>
      </c>
      <c r="L716" s="101" t="s">
        <v>532</v>
      </c>
      <c r="M716" s="101">
        <v>0</v>
      </c>
      <c r="N716" s="101">
        <v>0</v>
      </c>
      <c r="O716" s="108" t="s">
        <v>532</v>
      </c>
      <c r="S716" s="88"/>
    </row>
    <row r="717" spans="1:19">
      <c r="A717" s="100" t="s">
        <v>833</v>
      </c>
      <c r="B717" s="100">
        <v>481035220</v>
      </c>
      <c r="C717" s="100" t="s">
        <v>504</v>
      </c>
      <c r="D717" s="100" t="s">
        <v>583</v>
      </c>
      <c r="E717" s="100" t="s">
        <v>40</v>
      </c>
      <c r="F717" s="99" t="s">
        <v>604</v>
      </c>
      <c r="G717" s="100" t="s">
        <v>225</v>
      </c>
      <c r="H717" s="105">
        <v>5</v>
      </c>
      <c r="I717" s="101">
        <v>13134</v>
      </c>
      <c r="J717" s="101">
        <v>0</v>
      </c>
      <c r="K717" s="101">
        <v>1</v>
      </c>
      <c r="L717" s="101">
        <v>14458</v>
      </c>
      <c r="M717" s="101">
        <v>1</v>
      </c>
      <c r="N717" s="101">
        <v>3</v>
      </c>
      <c r="O717" s="108">
        <v>1324</v>
      </c>
      <c r="S717" s="88"/>
    </row>
    <row r="718" spans="1:19">
      <c r="A718" s="100" t="s">
        <v>833</v>
      </c>
      <c r="B718" s="100">
        <v>481035243</v>
      </c>
      <c r="C718" s="100" t="s">
        <v>504</v>
      </c>
      <c r="D718" s="100" t="s">
        <v>583</v>
      </c>
      <c r="E718" s="100" t="s">
        <v>40</v>
      </c>
      <c r="F718" s="99" t="s">
        <v>605</v>
      </c>
      <c r="G718" s="100" t="s">
        <v>248</v>
      </c>
      <c r="H718" s="105">
        <v>5</v>
      </c>
      <c r="I718" s="101" t="s">
        <v>532</v>
      </c>
      <c r="J718" s="101">
        <v>0</v>
      </c>
      <c r="K718" s="101">
        <v>0</v>
      </c>
      <c r="L718" s="101">
        <v>18004.222899734039</v>
      </c>
      <c r="M718" s="101">
        <v>0</v>
      </c>
      <c r="N718" s="101">
        <v>0</v>
      </c>
      <c r="O718" s="108" t="s">
        <v>532</v>
      </c>
      <c r="S718" s="88"/>
    </row>
    <row r="719" spans="1:19">
      <c r="A719" s="100" t="s">
        <v>833</v>
      </c>
      <c r="B719" s="100">
        <v>481035244</v>
      </c>
      <c r="C719" s="100" t="s">
        <v>504</v>
      </c>
      <c r="D719" s="100" t="s">
        <v>583</v>
      </c>
      <c r="E719" s="100" t="s">
        <v>40</v>
      </c>
      <c r="F719" s="99" t="s">
        <v>593</v>
      </c>
      <c r="G719" s="100" t="s">
        <v>249</v>
      </c>
      <c r="H719" s="105">
        <v>9</v>
      </c>
      <c r="I719" s="101">
        <v>16929</v>
      </c>
      <c r="J719" s="101">
        <v>3</v>
      </c>
      <c r="K719" s="101">
        <v>9</v>
      </c>
      <c r="L719" s="101">
        <v>17257</v>
      </c>
      <c r="M719" s="101">
        <v>5</v>
      </c>
      <c r="N719" s="101">
        <v>8</v>
      </c>
      <c r="O719" s="108">
        <v>328</v>
      </c>
      <c r="S719" s="88"/>
    </row>
    <row r="720" spans="1:19">
      <c r="A720" s="100" t="s">
        <v>833</v>
      </c>
      <c r="B720" s="100">
        <v>481035285</v>
      </c>
      <c r="C720" s="100" t="s">
        <v>504</v>
      </c>
      <c r="D720" s="100" t="s">
        <v>583</v>
      </c>
      <c r="E720" s="100" t="s">
        <v>40</v>
      </c>
      <c r="F720" s="99" t="s">
        <v>607</v>
      </c>
      <c r="G720" s="100" t="s">
        <v>290</v>
      </c>
      <c r="H720" s="105">
        <v>2</v>
      </c>
      <c r="I720" s="101">
        <v>16897</v>
      </c>
      <c r="J720" s="101">
        <v>0</v>
      </c>
      <c r="K720" s="101">
        <v>5</v>
      </c>
      <c r="L720" s="101">
        <v>20027</v>
      </c>
      <c r="M720" s="101">
        <v>0</v>
      </c>
      <c r="N720" s="101">
        <v>3</v>
      </c>
      <c r="O720" s="108">
        <v>3130</v>
      </c>
      <c r="S720" s="88"/>
    </row>
    <row r="721" spans="1:19">
      <c r="A721" s="100" t="s">
        <v>833</v>
      </c>
      <c r="B721" s="100">
        <v>481035336</v>
      </c>
      <c r="C721" s="100" t="s">
        <v>504</v>
      </c>
      <c r="D721" s="100" t="s">
        <v>583</v>
      </c>
      <c r="E721" s="100" t="s">
        <v>40</v>
      </c>
      <c r="F721" s="99" t="s">
        <v>677</v>
      </c>
      <c r="G721" s="100" t="s">
        <v>341</v>
      </c>
      <c r="H721" s="105">
        <v>1</v>
      </c>
      <c r="I721" s="101">
        <v>16850</v>
      </c>
      <c r="J721" s="101">
        <v>1</v>
      </c>
      <c r="K721" s="101">
        <v>2</v>
      </c>
      <c r="L721" s="101">
        <v>15812</v>
      </c>
      <c r="M721" s="101">
        <v>1</v>
      </c>
      <c r="N721" s="101">
        <v>2</v>
      </c>
      <c r="O721" s="108">
        <v>-1038</v>
      </c>
      <c r="S721" s="88"/>
    </row>
    <row r="722" spans="1:19">
      <c r="A722" s="100" t="s">
        <v>833</v>
      </c>
      <c r="B722" s="100">
        <v>481035347</v>
      </c>
      <c r="C722" s="100" t="s">
        <v>504</v>
      </c>
      <c r="D722" s="100" t="s">
        <v>583</v>
      </c>
      <c r="E722" s="100" t="s">
        <v>40</v>
      </c>
      <c r="F722" s="99" t="s">
        <v>672</v>
      </c>
      <c r="G722" s="100" t="s">
        <v>352</v>
      </c>
      <c r="H722" s="105">
        <v>1</v>
      </c>
      <c r="I722" s="101" t="s">
        <v>532</v>
      </c>
      <c r="J722" s="101">
        <v>0</v>
      </c>
      <c r="K722" s="101">
        <v>0</v>
      </c>
      <c r="L722" s="101">
        <v>12632</v>
      </c>
      <c r="M722" s="101">
        <v>0</v>
      </c>
      <c r="N722" s="101">
        <v>1</v>
      </c>
      <c r="O722" s="108" t="s">
        <v>532</v>
      </c>
      <c r="S722" s="88"/>
    </row>
    <row r="723" spans="1:19">
      <c r="A723" s="100" t="s">
        <v>835</v>
      </c>
      <c r="B723" s="100">
        <v>482204007</v>
      </c>
      <c r="C723" s="100" t="s">
        <v>505</v>
      </c>
      <c r="D723" s="100" t="s">
        <v>836</v>
      </c>
      <c r="E723" s="100" t="s">
        <v>209</v>
      </c>
      <c r="F723" s="99" t="s">
        <v>837</v>
      </c>
      <c r="G723" s="100" t="s">
        <v>12</v>
      </c>
      <c r="H723" s="105">
        <v>116</v>
      </c>
      <c r="I723" s="101">
        <v>11524</v>
      </c>
      <c r="J723" s="101">
        <v>0</v>
      </c>
      <c r="K723" s="101">
        <v>10</v>
      </c>
      <c r="L723" s="101">
        <v>11832</v>
      </c>
      <c r="M723" s="101">
        <v>0</v>
      </c>
      <c r="N723" s="101">
        <v>9</v>
      </c>
      <c r="O723" s="108">
        <v>308</v>
      </c>
      <c r="S723" s="88"/>
    </row>
    <row r="724" spans="1:19">
      <c r="A724" s="100" t="s">
        <v>835</v>
      </c>
      <c r="B724" s="100">
        <v>482204030</v>
      </c>
      <c r="C724" s="100" t="s">
        <v>505</v>
      </c>
      <c r="D724" s="100" t="s">
        <v>836</v>
      </c>
      <c r="E724" s="100" t="s">
        <v>209</v>
      </c>
      <c r="F724" s="99" t="s">
        <v>636</v>
      </c>
      <c r="G724" s="100" t="s">
        <v>35</v>
      </c>
      <c r="H724" s="105">
        <v>0</v>
      </c>
      <c r="I724" s="101">
        <v>10664</v>
      </c>
      <c r="J724" s="101">
        <v>0</v>
      </c>
      <c r="K724" s="101">
        <v>0</v>
      </c>
      <c r="L724" s="101" t="s">
        <v>532</v>
      </c>
      <c r="M724" s="101">
        <v>0</v>
      </c>
      <c r="N724" s="101">
        <v>0</v>
      </c>
      <c r="O724" s="108" t="s">
        <v>532</v>
      </c>
      <c r="S724" s="88"/>
    </row>
    <row r="725" spans="1:19">
      <c r="A725" s="100" t="s">
        <v>835</v>
      </c>
      <c r="B725" s="100">
        <v>482204038</v>
      </c>
      <c r="C725" s="100" t="s">
        <v>505</v>
      </c>
      <c r="D725" s="100" t="s">
        <v>836</v>
      </c>
      <c r="E725" s="100" t="s">
        <v>209</v>
      </c>
      <c r="F725" s="99" t="s">
        <v>838</v>
      </c>
      <c r="G725" s="100" t="s">
        <v>43</v>
      </c>
      <c r="H725" s="105">
        <v>3</v>
      </c>
      <c r="I725" s="101">
        <v>11037</v>
      </c>
      <c r="J725" s="101">
        <v>0</v>
      </c>
      <c r="K725" s="101">
        <v>0</v>
      </c>
      <c r="L725" s="101">
        <v>11462</v>
      </c>
      <c r="M725" s="101">
        <v>0</v>
      </c>
      <c r="N725" s="101">
        <v>0</v>
      </c>
      <c r="O725" s="108">
        <v>425</v>
      </c>
      <c r="S725" s="88"/>
    </row>
    <row r="726" spans="1:19">
      <c r="A726" s="100" t="s">
        <v>835</v>
      </c>
      <c r="B726" s="100">
        <v>482204105</v>
      </c>
      <c r="C726" s="100" t="s">
        <v>505</v>
      </c>
      <c r="D726" s="100" t="s">
        <v>836</v>
      </c>
      <c r="E726" s="100" t="s">
        <v>209</v>
      </c>
      <c r="F726" s="99" t="s">
        <v>839</v>
      </c>
      <c r="G726" s="100" t="s">
        <v>110</v>
      </c>
      <c r="H726" s="105">
        <v>3</v>
      </c>
      <c r="I726" s="101">
        <v>10851</v>
      </c>
      <c r="J726" s="101">
        <v>0</v>
      </c>
      <c r="K726" s="101">
        <v>0</v>
      </c>
      <c r="L726" s="101">
        <v>11462</v>
      </c>
      <c r="M726" s="101">
        <v>0</v>
      </c>
      <c r="N726" s="101">
        <v>0</v>
      </c>
      <c r="O726" s="108">
        <v>611</v>
      </c>
      <c r="S726" s="88"/>
    </row>
    <row r="727" spans="1:19">
      <c r="A727" s="100" t="s">
        <v>835</v>
      </c>
      <c r="B727" s="100">
        <v>482204128</v>
      </c>
      <c r="C727" s="100" t="s">
        <v>505</v>
      </c>
      <c r="D727" s="100" t="s">
        <v>836</v>
      </c>
      <c r="E727" s="100" t="s">
        <v>209</v>
      </c>
      <c r="F727" s="99" t="s">
        <v>660</v>
      </c>
      <c r="G727" s="100" t="s">
        <v>133</v>
      </c>
      <c r="H727" s="105">
        <v>0</v>
      </c>
      <c r="I727" s="101">
        <v>11037</v>
      </c>
      <c r="J727" s="101">
        <v>0</v>
      </c>
      <c r="K727" s="101">
        <v>0</v>
      </c>
      <c r="L727" s="101" t="s">
        <v>532</v>
      </c>
      <c r="M727" s="101">
        <v>0</v>
      </c>
      <c r="N727" s="101">
        <v>0</v>
      </c>
      <c r="O727" s="108" t="s">
        <v>532</v>
      </c>
      <c r="S727" s="88"/>
    </row>
    <row r="728" spans="1:19">
      <c r="A728" s="100" t="s">
        <v>835</v>
      </c>
      <c r="B728" s="100">
        <v>482204204</v>
      </c>
      <c r="C728" s="100" t="s">
        <v>505</v>
      </c>
      <c r="D728" s="100" t="s">
        <v>836</v>
      </c>
      <c r="E728" s="100" t="s">
        <v>209</v>
      </c>
      <c r="F728" s="99" t="s">
        <v>836</v>
      </c>
      <c r="G728" s="100" t="s">
        <v>209</v>
      </c>
      <c r="H728" s="105">
        <v>86</v>
      </c>
      <c r="I728" s="101">
        <v>11247</v>
      </c>
      <c r="J728" s="101">
        <v>0</v>
      </c>
      <c r="K728" s="101">
        <v>8</v>
      </c>
      <c r="L728" s="101">
        <v>11738</v>
      </c>
      <c r="M728" s="101">
        <v>0</v>
      </c>
      <c r="N728" s="101">
        <v>8</v>
      </c>
      <c r="O728" s="108">
        <v>491</v>
      </c>
      <c r="S728" s="88"/>
    </row>
    <row r="729" spans="1:19">
      <c r="A729" s="100" t="s">
        <v>835</v>
      </c>
      <c r="B729" s="100">
        <v>482204229</v>
      </c>
      <c r="C729" s="100" t="s">
        <v>505</v>
      </c>
      <c r="D729" s="100" t="s">
        <v>836</v>
      </c>
      <c r="E729" s="100" t="s">
        <v>209</v>
      </c>
      <c r="F729" s="99" t="s">
        <v>592</v>
      </c>
      <c r="G729" s="100" t="s">
        <v>234</v>
      </c>
      <c r="H729" s="105">
        <v>0</v>
      </c>
      <c r="I729" s="101">
        <v>17757</v>
      </c>
      <c r="J729" s="101">
        <v>0</v>
      </c>
      <c r="K729" s="101">
        <v>1</v>
      </c>
      <c r="L729" s="101" t="s">
        <v>532</v>
      </c>
      <c r="M729" s="101">
        <v>0</v>
      </c>
      <c r="N729" s="101">
        <v>0</v>
      </c>
      <c r="O729" s="108" t="s">
        <v>532</v>
      </c>
      <c r="S729" s="88"/>
    </row>
    <row r="730" spans="1:19">
      <c r="A730" s="100" t="s">
        <v>835</v>
      </c>
      <c r="B730" s="100">
        <v>482204705</v>
      </c>
      <c r="C730" s="100" t="s">
        <v>505</v>
      </c>
      <c r="D730" s="100" t="s">
        <v>836</v>
      </c>
      <c r="E730" s="100" t="s">
        <v>209</v>
      </c>
      <c r="F730" s="99" t="s">
        <v>814</v>
      </c>
      <c r="G730" s="100" t="s">
        <v>391</v>
      </c>
      <c r="H730" s="105">
        <v>1</v>
      </c>
      <c r="I730" s="101">
        <v>10664</v>
      </c>
      <c r="J730" s="101">
        <v>0</v>
      </c>
      <c r="K730" s="101">
        <v>0</v>
      </c>
      <c r="L730" s="101">
        <v>11091</v>
      </c>
      <c r="M730" s="101">
        <v>0</v>
      </c>
      <c r="N730" s="101">
        <v>0</v>
      </c>
      <c r="O730" s="108">
        <v>427</v>
      </c>
      <c r="S730" s="88"/>
    </row>
    <row r="731" spans="1:19">
      <c r="A731" s="100" t="s">
        <v>835</v>
      </c>
      <c r="B731" s="100">
        <v>482204745</v>
      </c>
      <c r="C731" s="100" t="s">
        <v>505</v>
      </c>
      <c r="D731" s="100" t="s">
        <v>836</v>
      </c>
      <c r="E731" s="100" t="s">
        <v>209</v>
      </c>
      <c r="F731" s="99" t="s">
        <v>727</v>
      </c>
      <c r="G731" s="100" t="s">
        <v>402</v>
      </c>
      <c r="H731" s="105">
        <v>33</v>
      </c>
      <c r="I731" s="101">
        <v>11299</v>
      </c>
      <c r="J731" s="101">
        <v>0</v>
      </c>
      <c r="K731" s="101">
        <v>3</v>
      </c>
      <c r="L731" s="101">
        <v>12135</v>
      </c>
      <c r="M731" s="101">
        <v>0</v>
      </c>
      <c r="N731" s="101">
        <v>6</v>
      </c>
      <c r="O731" s="108">
        <v>836</v>
      </c>
      <c r="S731" s="88"/>
    </row>
    <row r="732" spans="1:19">
      <c r="A732" s="100" t="s">
        <v>835</v>
      </c>
      <c r="B732" s="100">
        <v>482204773</v>
      </c>
      <c r="C732" s="100" t="s">
        <v>505</v>
      </c>
      <c r="D732" s="100" t="s">
        <v>836</v>
      </c>
      <c r="E732" s="100" t="s">
        <v>209</v>
      </c>
      <c r="F732" s="99" t="s">
        <v>795</v>
      </c>
      <c r="G732" s="100" t="s">
        <v>412</v>
      </c>
      <c r="H732" s="105">
        <v>46</v>
      </c>
      <c r="I732" s="101">
        <v>11802</v>
      </c>
      <c r="J732" s="101">
        <v>0</v>
      </c>
      <c r="K732" s="101">
        <v>7</v>
      </c>
      <c r="L732" s="101">
        <v>12551</v>
      </c>
      <c r="M732" s="101">
        <v>0</v>
      </c>
      <c r="N732" s="101">
        <v>10</v>
      </c>
      <c r="O732" s="108">
        <v>749</v>
      </c>
      <c r="S732" s="88"/>
    </row>
    <row r="733" spans="1:19">
      <c r="A733" s="100" t="s">
        <v>840</v>
      </c>
      <c r="B733" s="100">
        <v>483239020</v>
      </c>
      <c r="C733" s="100" t="s">
        <v>506</v>
      </c>
      <c r="D733" s="100" t="s">
        <v>841</v>
      </c>
      <c r="E733" s="100" t="s">
        <v>244</v>
      </c>
      <c r="F733" s="99" t="s">
        <v>707</v>
      </c>
      <c r="G733" s="100" t="s">
        <v>25</v>
      </c>
      <c r="H733" s="105">
        <v>17</v>
      </c>
      <c r="I733" s="101">
        <v>14968</v>
      </c>
      <c r="J733" s="101">
        <v>2</v>
      </c>
      <c r="K733" s="101">
        <v>9</v>
      </c>
      <c r="L733" s="101">
        <v>15725</v>
      </c>
      <c r="M733" s="101">
        <v>1</v>
      </c>
      <c r="N733" s="101">
        <v>7</v>
      </c>
      <c r="O733" s="108">
        <v>757</v>
      </c>
      <c r="S733" s="88"/>
    </row>
    <row r="734" spans="1:19">
      <c r="A734" s="100" t="s">
        <v>840</v>
      </c>
      <c r="B734" s="100">
        <v>483239036</v>
      </c>
      <c r="C734" s="100" t="s">
        <v>506</v>
      </c>
      <c r="D734" s="100" t="s">
        <v>841</v>
      </c>
      <c r="E734" s="100" t="s">
        <v>244</v>
      </c>
      <c r="F734" s="99" t="s">
        <v>708</v>
      </c>
      <c r="G734" s="100" t="s">
        <v>41</v>
      </c>
      <c r="H734" s="105">
        <v>26</v>
      </c>
      <c r="I734" s="101">
        <v>12543</v>
      </c>
      <c r="J734" s="101">
        <v>0</v>
      </c>
      <c r="K734" s="101">
        <v>2</v>
      </c>
      <c r="L734" s="101">
        <v>13710</v>
      </c>
      <c r="M734" s="101">
        <v>0</v>
      </c>
      <c r="N734" s="101">
        <v>5</v>
      </c>
      <c r="O734" s="108">
        <v>1167</v>
      </c>
      <c r="S734" s="88"/>
    </row>
    <row r="735" spans="1:19">
      <c r="A735" s="100" t="s">
        <v>840</v>
      </c>
      <c r="B735" s="100">
        <v>483239044</v>
      </c>
      <c r="C735" s="102" t="s">
        <v>506</v>
      </c>
      <c r="D735" s="97">
        <v>239</v>
      </c>
      <c r="E735" s="102" t="s">
        <v>244</v>
      </c>
      <c r="F735" s="101">
        <v>44</v>
      </c>
      <c r="G735" s="102" t="s">
        <v>49</v>
      </c>
      <c r="H735" s="105">
        <v>1</v>
      </c>
      <c r="I735" s="101" t="s">
        <v>532</v>
      </c>
      <c r="J735" s="101">
        <v>0</v>
      </c>
      <c r="K735" s="101">
        <v>0</v>
      </c>
      <c r="L735" s="101">
        <v>20038.414549206529</v>
      </c>
      <c r="M735" s="101">
        <v>0</v>
      </c>
      <c r="N735" s="101">
        <v>0</v>
      </c>
      <c r="O735" s="108" t="s">
        <v>532</v>
      </c>
      <c r="S735" s="88"/>
    </row>
    <row r="736" spans="1:19">
      <c r="A736" s="100" t="s">
        <v>840</v>
      </c>
      <c r="B736" s="100">
        <v>483239052</v>
      </c>
      <c r="C736" s="100" t="s">
        <v>506</v>
      </c>
      <c r="D736" s="100" t="s">
        <v>841</v>
      </c>
      <c r="E736" s="100" t="s">
        <v>244</v>
      </c>
      <c r="F736" s="99" t="s">
        <v>842</v>
      </c>
      <c r="G736" s="100" t="s">
        <v>57</v>
      </c>
      <c r="H736" s="105">
        <v>56</v>
      </c>
      <c r="I736" s="101">
        <v>12840</v>
      </c>
      <c r="J736" s="101">
        <v>0</v>
      </c>
      <c r="K736" s="101">
        <v>8</v>
      </c>
      <c r="L736" s="101">
        <v>13698</v>
      </c>
      <c r="M736" s="101">
        <v>0</v>
      </c>
      <c r="N736" s="101">
        <v>10</v>
      </c>
      <c r="O736" s="108">
        <v>858</v>
      </c>
      <c r="S736" s="88"/>
    </row>
    <row r="737" spans="1:19">
      <c r="A737" s="100" t="s">
        <v>840</v>
      </c>
      <c r="B737" s="100">
        <v>483239057</v>
      </c>
      <c r="C737" s="100" t="s">
        <v>506</v>
      </c>
      <c r="D737" s="100" t="s">
        <v>841</v>
      </c>
      <c r="E737" s="100" t="s">
        <v>244</v>
      </c>
      <c r="F737" s="99" t="s">
        <v>585</v>
      </c>
      <c r="G737" s="100" t="s">
        <v>62</v>
      </c>
      <c r="H737" s="105">
        <v>1</v>
      </c>
      <c r="I737" s="101" t="s">
        <v>532</v>
      </c>
      <c r="J737" s="101">
        <v>0</v>
      </c>
      <c r="K737" s="101">
        <v>0</v>
      </c>
      <c r="L737" s="101">
        <v>21613</v>
      </c>
      <c r="M737" s="101">
        <v>0</v>
      </c>
      <c r="N737" s="101">
        <v>1</v>
      </c>
      <c r="O737" s="108" t="s">
        <v>532</v>
      </c>
      <c r="S737" s="88"/>
    </row>
    <row r="738" spans="1:19">
      <c r="A738" s="100" t="s">
        <v>840</v>
      </c>
      <c r="B738" s="100">
        <v>483239072</v>
      </c>
      <c r="C738" s="100" t="s">
        <v>506</v>
      </c>
      <c r="D738" s="100" t="s">
        <v>841</v>
      </c>
      <c r="E738" s="100" t="s">
        <v>244</v>
      </c>
      <c r="F738" s="99" t="s">
        <v>579</v>
      </c>
      <c r="G738" s="100" t="s">
        <v>77</v>
      </c>
      <c r="H738" s="105">
        <v>0</v>
      </c>
      <c r="I738" s="101">
        <v>18487</v>
      </c>
      <c r="J738" s="101">
        <v>0</v>
      </c>
      <c r="K738" s="101">
        <v>1</v>
      </c>
      <c r="L738" s="101" t="s">
        <v>532</v>
      </c>
      <c r="M738" s="101">
        <v>0</v>
      </c>
      <c r="N738" s="101">
        <v>0</v>
      </c>
      <c r="O738" s="108" t="s">
        <v>532</v>
      </c>
      <c r="S738" s="88"/>
    </row>
    <row r="739" spans="1:19">
      <c r="A739" s="100" t="s">
        <v>840</v>
      </c>
      <c r="B739" s="100">
        <v>483239082</v>
      </c>
      <c r="C739" s="100" t="s">
        <v>506</v>
      </c>
      <c r="D739" s="100" t="s">
        <v>841</v>
      </c>
      <c r="E739" s="100" t="s">
        <v>244</v>
      </c>
      <c r="F739" s="99" t="s">
        <v>843</v>
      </c>
      <c r="G739" s="100" t="s">
        <v>87</v>
      </c>
      <c r="H739" s="105">
        <v>6</v>
      </c>
      <c r="I739" s="101">
        <v>11943</v>
      </c>
      <c r="J739" s="101">
        <v>0</v>
      </c>
      <c r="K739" s="101">
        <v>0</v>
      </c>
      <c r="L739" s="101">
        <v>12982</v>
      </c>
      <c r="M739" s="101">
        <v>0</v>
      </c>
      <c r="N739" s="101">
        <v>1</v>
      </c>
      <c r="O739" s="108">
        <v>1039</v>
      </c>
      <c r="S739" s="88"/>
    </row>
    <row r="740" spans="1:19">
      <c r="A740" s="100" t="s">
        <v>840</v>
      </c>
      <c r="B740" s="100">
        <v>483239083</v>
      </c>
      <c r="C740" s="100" t="s">
        <v>506</v>
      </c>
      <c r="D740" s="100" t="s">
        <v>841</v>
      </c>
      <c r="E740" s="100" t="s">
        <v>244</v>
      </c>
      <c r="F740" s="99" t="s">
        <v>757</v>
      </c>
      <c r="G740" s="100" t="s">
        <v>88</v>
      </c>
      <c r="H740" s="105">
        <v>3</v>
      </c>
      <c r="I740" s="101">
        <v>12925</v>
      </c>
      <c r="J740" s="101">
        <v>0</v>
      </c>
      <c r="K740" s="101">
        <v>0</v>
      </c>
      <c r="L740" s="101">
        <v>19182</v>
      </c>
      <c r="M740" s="101">
        <v>0</v>
      </c>
      <c r="N740" s="101">
        <v>2</v>
      </c>
      <c r="O740" s="108">
        <v>6257</v>
      </c>
      <c r="S740" s="88"/>
    </row>
    <row r="741" spans="1:19">
      <c r="A741" s="100" t="s">
        <v>840</v>
      </c>
      <c r="B741" s="100">
        <v>483239095</v>
      </c>
      <c r="C741" s="100" t="s">
        <v>506</v>
      </c>
      <c r="D741" s="100" t="s">
        <v>841</v>
      </c>
      <c r="E741" s="100" t="s">
        <v>244</v>
      </c>
      <c r="F741" s="99" t="s">
        <v>580</v>
      </c>
      <c r="G741" s="100" t="s">
        <v>100</v>
      </c>
      <c r="H741" s="105">
        <v>3</v>
      </c>
      <c r="I741" s="101">
        <v>16433</v>
      </c>
      <c r="J741" s="101">
        <v>0</v>
      </c>
      <c r="K741" s="101">
        <v>2</v>
      </c>
      <c r="L741" s="101">
        <v>22203</v>
      </c>
      <c r="M741" s="101">
        <v>0</v>
      </c>
      <c r="N741" s="101">
        <v>2</v>
      </c>
      <c r="O741" s="108">
        <v>5770</v>
      </c>
      <c r="S741" s="88"/>
    </row>
    <row r="742" spans="1:19">
      <c r="A742" s="100" t="s">
        <v>840</v>
      </c>
      <c r="B742" s="100">
        <v>483239096</v>
      </c>
      <c r="C742" s="100" t="s">
        <v>506</v>
      </c>
      <c r="D742" s="100" t="s">
        <v>841</v>
      </c>
      <c r="E742" s="100" t="s">
        <v>244</v>
      </c>
      <c r="F742" s="99" t="s">
        <v>804</v>
      </c>
      <c r="G742" s="100" t="s">
        <v>101</v>
      </c>
      <c r="H742" s="105">
        <v>8</v>
      </c>
      <c r="I742" s="101">
        <v>16099</v>
      </c>
      <c r="J742" s="101">
        <v>0</v>
      </c>
      <c r="K742" s="101">
        <v>8</v>
      </c>
      <c r="L742" s="101">
        <v>16962</v>
      </c>
      <c r="M742" s="101">
        <v>0</v>
      </c>
      <c r="N742" s="101">
        <v>5</v>
      </c>
      <c r="O742" s="108">
        <v>863</v>
      </c>
      <c r="S742" s="88"/>
    </row>
    <row r="743" spans="1:19">
      <c r="A743" s="100" t="s">
        <v>840</v>
      </c>
      <c r="B743" s="100">
        <v>483239118</v>
      </c>
      <c r="C743" s="100" t="s">
        <v>506</v>
      </c>
      <c r="D743" s="100" t="s">
        <v>841</v>
      </c>
      <c r="E743" s="100" t="s">
        <v>244</v>
      </c>
      <c r="F743" s="99" t="s">
        <v>844</v>
      </c>
      <c r="G743" s="100" t="s">
        <v>123</v>
      </c>
      <c r="H743" s="105">
        <v>1</v>
      </c>
      <c r="I743" s="101">
        <v>12307</v>
      </c>
      <c r="J743" s="101">
        <v>0</v>
      </c>
      <c r="K743" s="101">
        <v>1</v>
      </c>
      <c r="L743" s="101">
        <v>12940</v>
      </c>
      <c r="M743" s="101">
        <v>0</v>
      </c>
      <c r="N743" s="101">
        <v>1</v>
      </c>
      <c r="O743" s="108">
        <v>633</v>
      </c>
      <c r="S743" s="88"/>
    </row>
    <row r="744" spans="1:19">
      <c r="A744" s="100" t="s">
        <v>840</v>
      </c>
      <c r="B744" s="100">
        <v>483239122</v>
      </c>
      <c r="C744" s="100" t="s">
        <v>506</v>
      </c>
      <c r="D744" s="100" t="s">
        <v>841</v>
      </c>
      <c r="E744" s="100" t="s">
        <v>244</v>
      </c>
      <c r="F744" s="99" t="s">
        <v>845</v>
      </c>
      <c r="G744" s="100" t="s">
        <v>127</v>
      </c>
      <c r="H744" s="105">
        <v>1</v>
      </c>
      <c r="I744" s="101">
        <v>11350</v>
      </c>
      <c r="J744" s="101">
        <v>0</v>
      </c>
      <c r="K744" s="101">
        <v>0</v>
      </c>
      <c r="L744" s="101">
        <v>13167.095746747573</v>
      </c>
      <c r="M744" s="101">
        <v>0</v>
      </c>
      <c r="N744" s="101">
        <v>0</v>
      </c>
      <c r="O744" s="108">
        <v>1817.0957467475728</v>
      </c>
      <c r="S744" s="88"/>
    </row>
    <row r="745" spans="1:19">
      <c r="A745" s="100" t="s">
        <v>840</v>
      </c>
      <c r="B745" s="100">
        <v>483239131</v>
      </c>
      <c r="C745" s="100" t="s">
        <v>506</v>
      </c>
      <c r="D745" s="100" t="s">
        <v>841</v>
      </c>
      <c r="E745" s="100" t="s">
        <v>244</v>
      </c>
      <c r="F745" s="99" t="s">
        <v>846</v>
      </c>
      <c r="G745" s="100" t="s">
        <v>136</v>
      </c>
      <c r="H745" s="105">
        <v>1</v>
      </c>
      <c r="I745" s="101">
        <v>17390</v>
      </c>
      <c r="J745" s="101">
        <v>0</v>
      </c>
      <c r="K745" s="101">
        <v>2</v>
      </c>
      <c r="L745" s="101">
        <v>15728</v>
      </c>
      <c r="M745" s="101">
        <v>0</v>
      </c>
      <c r="N745" s="101">
        <v>2</v>
      </c>
      <c r="O745" s="108">
        <v>-1662</v>
      </c>
      <c r="S745" s="88"/>
    </row>
    <row r="746" spans="1:19">
      <c r="A746" s="100" t="s">
        <v>840</v>
      </c>
      <c r="B746" s="100">
        <v>483239145</v>
      </c>
      <c r="C746" s="100" t="s">
        <v>506</v>
      </c>
      <c r="D746" s="100" t="s">
        <v>841</v>
      </c>
      <c r="E746" s="100" t="s">
        <v>244</v>
      </c>
      <c r="F746" s="99" t="s">
        <v>847</v>
      </c>
      <c r="G746" s="100" t="s">
        <v>150</v>
      </c>
      <c r="H746" s="105">
        <v>11</v>
      </c>
      <c r="I746" s="101">
        <v>13674</v>
      </c>
      <c r="J746" s="101">
        <v>2</v>
      </c>
      <c r="K746" s="101">
        <v>3</v>
      </c>
      <c r="L746" s="101">
        <v>13392</v>
      </c>
      <c r="M746" s="101">
        <v>0</v>
      </c>
      <c r="N746" s="101">
        <v>3</v>
      </c>
      <c r="O746" s="108">
        <v>-282</v>
      </c>
      <c r="S746" s="88"/>
    </row>
    <row r="747" spans="1:19">
      <c r="A747" s="100" t="s">
        <v>840</v>
      </c>
      <c r="B747" s="100">
        <v>483239171</v>
      </c>
      <c r="C747" s="100" t="s">
        <v>506</v>
      </c>
      <c r="D747" s="100" t="s">
        <v>841</v>
      </c>
      <c r="E747" s="100" t="s">
        <v>244</v>
      </c>
      <c r="F747" s="99" t="s">
        <v>744</v>
      </c>
      <c r="G747" s="100" t="s">
        <v>176</v>
      </c>
      <c r="H747" s="105">
        <v>18</v>
      </c>
      <c r="I747" s="101">
        <v>14356</v>
      </c>
      <c r="J747" s="101">
        <v>0</v>
      </c>
      <c r="K747" s="101">
        <v>6</v>
      </c>
      <c r="L747" s="101">
        <v>14340</v>
      </c>
      <c r="M747" s="101">
        <v>0</v>
      </c>
      <c r="N747" s="101">
        <v>5</v>
      </c>
      <c r="O747" s="108">
        <v>-16</v>
      </c>
      <c r="S747" s="88"/>
    </row>
    <row r="748" spans="1:19">
      <c r="A748" s="100" t="s">
        <v>840</v>
      </c>
      <c r="B748" s="100">
        <v>483239172</v>
      </c>
      <c r="C748" s="100" t="s">
        <v>506</v>
      </c>
      <c r="D748" s="100" t="s">
        <v>841</v>
      </c>
      <c r="E748" s="100" t="s">
        <v>244</v>
      </c>
      <c r="F748" s="99" t="s">
        <v>709</v>
      </c>
      <c r="G748" s="100" t="s">
        <v>177</v>
      </c>
      <c r="H748" s="105">
        <v>10</v>
      </c>
      <c r="I748" s="101">
        <v>15724</v>
      </c>
      <c r="J748" s="101">
        <v>0</v>
      </c>
      <c r="K748" s="101">
        <v>7</v>
      </c>
      <c r="L748" s="101">
        <v>17042</v>
      </c>
      <c r="M748" s="101">
        <v>0</v>
      </c>
      <c r="N748" s="101">
        <v>8</v>
      </c>
      <c r="O748" s="108">
        <v>1318</v>
      </c>
      <c r="S748" s="88"/>
    </row>
    <row r="749" spans="1:19">
      <c r="A749" s="100" t="s">
        <v>840</v>
      </c>
      <c r="B749" s="100">
        <v>483239173</v>
      </c>
      <c r="C749" s="100" t="s">
        <v>506</v>
      </c>
      <c r="D749" s="100" t="s">
        <v>841</v>
      </c>
      <c r="E749" s="100" t="s">
        <v>244</v>
      </c>
      <c r="F749" s="99" t="s">
        <v>848</v>
      </c>
      <c r="G749" s="100" t="s">
        <v>178</v>
      </c>
      <c r="H749" s="105">
        <v>0</v>
      </c>
      <c r="I749" s="101">
        <v>16388</v>
      </c>
      <c r="J749" s="101">
        <v>0</v>
      </c>
      <c r="K749" s="101">
        <v>1</v>
      </c>
      <c r="L749" s="101" t="s">
        <v>532</v>
      </c>
      <c r="M749" s="101">
        <v>0</v>
      </c>
      <c r="N749" s="101">
        <v>1</v>
      </c>
      <c r="O749" s="108" t="s">
        <v>532</v>
      </c>
      <c r="S749" s="88"/>
    </row>
    <row r="750" spans="1:19">
      <c r="A750" s="100" t="s">
        <v>840</v>
      </c>
      <c r="B750" s="100">
        <v>483239182</v>
      </c>
      <c r="C750" s="100" t="s">
        <v>506</v>
      </c>
      <c r="D750" s="100" t="s">
        <v>841</v>
      </c>
      <c r="E750" s="100" t="s">
        <v>244</v>
      </c>
      <c r="F750" s="99" t="s">
        <v>759</v>
      </c>
      <c r="G750" s="100" t="s">
        <v>187</v>
      </c>
      <c r="H750" s="105">
        <v>53</v>
      </c>
      <c r="I750" s="101">
        <v>13890</v>
      </c>
      <c r="J750" s="101">
        <v>0</v>
      </c>
      <c r="K750" s="101">
        <v>9</v>
      </c>
      <c r="L750" s="101">
        <v>14122</v>
      </c>
      <c r="M750" s="101">
        <v>0</v>
      </c>
      <c r="N750" s="101">
        <v>13</v>
      </c>
      <c r="O750" s="108">
        <v>232</v>
      </c>
      <c r="S750" s="88"/>
    </row>
    <row r="751" spans="1:19">
      <c r="A751" s="100" t="s">
        <v>840</v>
      </c>
      <c r="B751" s="100">
        <v>483239231</v>
      </c>
      <c r="C751" s="100" t="s">
        <v>506</v>
      </c>
      <c r="D751" s="100" t="s">
        <v>841</v>
      </c>
      <c r="E751" s="100" t="s">
        <v>244</v>
      </c>
      <c r="F751" s="99" t="s">
        <v>849</v>
      </c>
      <c r="G751" s="100" t="s">
        <v>236</v>
      </c>
      <c r="H751" s="105">
        <v>10</v>
      </c>
      <c r="I751" s="101">
        <v>13287</v>
      </c>
      <c r="J751" s="101">
        <v>0</v>
      </c>
      <c r="K751" s="101">
        <v>3</v>
      </c>
      <c r="L751" s="101">
        <v>14078</v>
      </c>
      <c r="M751" s="101">
        <v>0</v>
      </c>
      <c r="N751" s="101">
        <v>4</v>
      </c>
      <c r="O751" s="108">
        <v>791</v>
      </c>
      <c r="S751" s="88"/>
    </row>
    <row r="752" spans="1:19">
      <c r="A752" s="100" t="s">
        <v>840</v>
      </c>
      <c r="B752" s="100">
        <v>483239239</v>
      </c>
      <c r="C752" s="100" t="s">
        <v>506</v>
      </c>
      <c r="D752" s="100" t="s">
        <v>841</v>
      </c>
      <c r="E752" s="100" t="s">
        <v>244</v>
      </c>
      <c r="F752" s="99" t="s">
        <v>841</v>
      </c>
      <c r="G752" s="100" t="s">
        <v>244</v>
      </c>
      <c r="H752" s="105">
        <v>202</v>
      </c>
      <c r="I752" s="101">
        <v>12930</v>
      </c>
      <c r="J752" s="101">
        <v>6</v>
      </c>
      <c r="K752" s="101">
        <v>56</v>
      </c>
      <c r="L752" s="101">
        <v>13738</v>
      </c>
      <c r="M752" s="101">
        <v>5</v>
      </c>
      <c r="N752" s="101">
        <v>59</v>
      </c>
      <c r="O752" s="108">
        <v>808</v>
      </c>
      <c r="S752" s="88"/>
    </row>
    <row r="753" spans="1:19">
      <c r="A753" s="100" t="s">
        <v>840</v>
      </c>
      <c r="B753" s="100">
        <v>483239240</v>
      </c>
      <c r="C753" s="100" t="s">
        <v>506</v>
      </c>
      <c r="D753" s="100" t="s">
        <v>841</v>
      </c>
      <c r="E753" s="100" t="s">
        <v>244</v>
      </c>
      <c r="F753" s="99" t="s">
        <v>850</v>
      </c>
      <c r="G753" s="100" t="s">
        <v>245</v>
      </c>
      <c r="H753" s="105">
        <v>2</v>
      </c>
      <c r="I753" s="101">
        <v>11090</v>
      </c>
      <c r="J753" s="101">
        <v>0</v>
      </c>
      <c r="K753" s="101">
        <v>0</v>
      </c>
      <c r="L753" s="101">
        <v>11578</v>
      </c>
      <c r="M753" s="101">
        <v>0</v>
      </c>
      <c r="N753" s="101">
        <v>0</v>
      </c>
      <c r="O753" s="108">
        <v>488</v>
      </c>
      <c r="S753" s="88"/>
    </row>
    <row r="754" spans="1:19">
      <c r="A754" s="100" t="s">
        <v>840</v>
      </c>
      <c r="B754" s="100">
        <v>483239250</v>
      </c>
      <c r="C754" s="100" t="s">
        <v>506</v>
      </c>
      <c r="D754" s="100" t="s">
        <v>841</v>
      </c>
      <c r="E754" s="100" t="s">
        <v>244</v>
      </c>
      <c r="F754" s="99" t="s">
        <v>851</v>
      </c>
      <c r="G754" s="100" t="s">
        <v>255</v>
      </c>
      <c r="H754" s="105">
        <v>2</v>
      </c>
      <c r="I754" s="101" t="s">
        <v>532</v>
      </c>
      <c r="J754" s="101">
        <v>0</v>
      </c>
      <c r="K754" s="101">
        <v>0</v>
      </c>
      <c r="L754" s="101">
        <v>16402</v>
      </c>
      <c r="M754" s="101">
        <v>0</v>
      </c>
      <c r="N754" s="101">
        <v>1</v>
      </c>
      <c r="O754" s="108" t="s">
        <v>532</v>
      </c>
      <c r="S754" s="88"/>
    </row>
    <row r="755" spans="1:19">
      <c r="A755" s="100" t="s">
        <v>840</v>
      </c>
      <c r="B755" s="100">
        <v>483239251</v>
      </c>
      <c r="C755" s="100" t="s">
        <v>506</v>
      </c>
      <c r="D755" s="100" t="s">
        <v>841</v>
      </c>
      <c r="E755" s="100" t="s">
        <v>244</v>
      </c>
      <c r="F755" s="99" t="s">
        <v>799</v>
      </c>
      <c r="G755" s="100" t="s">
        <v>256</v>
      </c>
      <c r="H755" s="105">
        <v>1</v>
      </c>
      <c r="I755" s="101">
        <v>12925</v>
      </c>
      <c r="J755" s="101">
        <v>0</v>
      </c>
      <c r="K755" s="101">
        <v>0</v>
      </c>
      <c r="L755" s="101">
        <v>13346</v>
      </c>
      <c r="M755" s="101">
        <v>0</v>
      </c>
      <c r="N755" s="101">
        <v>0</v>
      </c>
      <c r="O755" s="108">
        <v>421</v>
      </c>
      <c r="S755" s="88"/>
    </row>
    <row r="756" spans="1:19">
      <c r="A756" s="100" t="s">
        <v>840</v>
      </c>
      <c r="B756" s="100">
        <v>483239261</v>
      </c>
      <c r="C756" s="100" t="s">
        <v>506</v>
      </c>
      <c r="D756" s="100" t="s">
        <v>841</v>
      </c>
      <c r="E756" s="100" t="s">
        <v>244</v>
      </c>
      <c r="F756" s="99" t="s">
        <v>711</v>
      </c>
      <c r="G756" s="100" t="s">
        <v>266</v>
      </c>
      <c r="H756" s="105">
        <v>11</v>
      </c>
      <c r="I756" s="101">
        <v>12473</v>
      </c>
      <c r="J756" s="101">
        <v>0</v>
      </c>
      <c r="K756" s="101">
        <v>3</v>
      </c>
      <c r="L756" s="101">
        <v>13271</v>
      </c>
      <c r="M756" s="101">
        <v>0</v>
      </c>
      <c r="N756" s="101">
        <v>2</v>
      </c>
      <c r="O756" s="108">
        <v>798</v>
      </c>
      <c r="S756" s="88"/>
    </row>
    <row r="757" spans="1:19">
      <c r="A757" s="100" t="s">
        <v>840</v>
      </c>
      <c r="B757" s="100">
        <v>483239293</v>
      </c>
      <c r="C757" s="100" t="s">
        <v>506</v>
      </c>
      <c r="D757" s="100" t="s">
        <v>841</v>
      </c>
      <c r="E757" s="100" t="s">
        <v>244</v>
      </c>
      <c r="F757" s="99" t="s">
        <v>608</v>
      </c>
      <c r="G757" s="100" t="s">
        <v>298</v>
      </c>
      <c r="H757" s="105">
        <v>1</v>
      </c>
      <c r="I757" s="101">
        <v>12925</v>
      </c>
      <c r="J757" s="101">
        <v>0</v>
      </c>
      <c r="K757" s="101">
        <v>0</v>
      </c>
      <c r="L757" s="101">
        <v>18150.523254109023</v>
      </c>
      <c r="M757" s="101">
        <v>0</v>
      </c>
      <c r="N757" s="101">
        <v>0</v>
      </c>
      <c r="O757" s="108">
        <v>5225.5232541090227</v>
      </c>
      <c r="S757" s="88"/>
    </row>
    <row r="758" spans="1:19">
      <c r="A758" s="100" t="s">
        <v>840</v>
      </c>
      <c r="B758" s="100">
        <v>483239310</v>
      </c>
      <c r="C758" s="100" t="s">
        <v>506</v>
      </c>
      <c r="D758" s="100" t="s">
        <v>841</v>
      </c>
      <c r="E758" s="100" t="s">
        <v>244</v>
      </c>
      <c r="F758" s="99" t="s">
        <v>852</v>
      </c>
      <c r="G758" s="100" t="s">
        <v>315</v>
      </c>
      <c r="H758" s="105">
        <v>98</v>
      </c>
      <c r="I758" s="101">
        <v>16064</v>
      </c>
      <c r="J758" s="101">
        <v>0</v>
      </c>
      <c r="K758" s="101">
        <v>38</v>
      </c>
      <c r="L758" s="101">
        <v>16353</v>
      </c>
      <c r="M758" s="101">
        <v>1</v>
      </c>
      <c r="N758" s="101">
        <v>44</v>
      </c>
      <c r="O758" s="108">
        <v>289</v>
      </c>
      <c r="S758" s="88"/>
    </row>
    <row r="759" spans="1:19">
      <c r="A759" s="100" t="s">
        <v>840</v>
      </c>
      <c r="B759" s="100">
        <v>483239625</v>
      </c>
      <c r="C759" s="100" t="s">
        <v>506</v>
      </c>
      <c r="D759" s="100" t="s">
        <v>841</v>
      </c>
      <c r="E759" s="100" t="s">
        <v>244</v>
      </c>
      <c r="F759" s="99" t="s">
        <v>609</v>
      </c>
      <c r="G759" s="100" t="s">
        <v>368</v>
      </c>
      <c r="H759" s="105">
        <v>1</v>
      </c>
      <c r="I759" s="101">
        <v>12925</v>
      </c>
      <c r="J759" s="101">
        <v>0</v>
      </c>
      <c r="K759" s="101">
        <v>0</v>
      </c>
      <c r="L759" s="101">
        <v>19184</v>
      </c>
      <c r="M759" s="101">
        <v>0</v>
      </c>
      <c r="N759" s="101">
        <v>1</v>
      </c>
      <c r="O759" s="108">
        <v>6259</v>
      </c>
      <c r="S759" s="88"/>
    </row>
    <row r="760" spans="1:19">
      <c r="A760" s="100" t="s">
        <v>840</v>
      </c>
      <c r="B760" s="100">
        <v>483239665</v>
      </c>
      <c r="C760" s="100" t="s">
        <v>506</v>
      </c>
      <c r="D760" s="100" t="s">
        <v>841</v>
      </c>
      <c r="E760" s="100" t="s">
        <v>244</v>
      </c>
      <c r="F760" s="99" t="s">
        <v>769</v>
      </c>
      <c r="G760" s="100" t="s">
        <v>378</v>
      </c>
      <c r="H760" s="105">
        <v>8</v>
      </c>
      <c r="I760" s="101">
        <v>13294</v>
      </c>
      <c r="J760" s="101">
        <v>0</v>
      </c>
      <c r="K760" s="101">
        <v>2</v>
      </c>
      <c r="L760" s="101">
        <v>14004</v>
      </c>
      <c r="M760" s="101">
        <v>0</v>
      </c>
      <c r="N760" s="101">
        <v>2</v>
      </c>
      <c r="O760" s="108">
        <v>710</v>
      </c>
      <c r="S760" s="88"/>
    </row>
    <row r="761" spans="1:19">
      <c r="A761" s="100" t="s">
        <v>840</v>
      </c>
      <c r="B761" s="100">
        <v>483239740</v>
      </c>
      <c r="C761" s="100" t="s">
        <v>506</v>
      </c>
      <c r="D761" s="100" t="s">
        <v>841</v>
      </c>
      <c r="E761" s="100" t="s">
        <v>244</v>
      </c>
      <c r="F761" s="99" t="s">
        <v>853</v>
      </c>
      <c r="G761" s="100" t="s">
        <v>401</v>
      </c>
      <c r="H761" s="105">
        <v>9</v>
      </c>
      <c r="I761" s="101">
        <v>14547</v>
      </c>
      <c r="J761" s="101">
        <v>0</v>
      </c>
      <c r="K761" s="101">
        <v>2</v>
      </c>
      <c r="L761" s="101">
        <v>14767</v>
      </c>
      <c r="M761" s="101">
        <v>0</v>
      </c>
      <c r="N761" s="101">
        <v>2</v>
      </c>
      <c r="O761" s="108">
        <v>220</v>
      </c>
      <c r="S761" s="88"/>
    </row>
    <row r="762" spans="1:19">
      <c r="A762" s="100" t="s">
        <v>840</v>
      </c>
      <c r="B762" s="100">
        <v>483239760</v>
      </c>
      <c r="C762" s="100" t="s">
        <v>506</v>
      </c>
      <c r="D762" s="100" t="s">
        <v>841</v>
      </c>
      <c r="E762" s="100" t="s">
        <v>244</v>
      </c>
      <c r="F762" s="99" t="s">
        <v>854</v>
      </c>
      <c r="G762" s="100" t="s">
        <v>406</v>
      </c>
      <c r="H762" s="105">
        <v>47</v>
      </c>
      <c r="I762" s="101">
        <v>13878</v>
      </c>
      <c r="J762" s="101">
        <v>2</v>
      </c>
      <c r="K762" s="101">
        <v>12</v>
      </c>
      <c r="L762" s="101">
        <v>14129</v>
      </c>
      <c r="M762" s="101">
        <v>2</v>
      </c>
      <c r="N762" s="101">
        <v>14</v>
      </c>
      <c r="O762" s="108">
        <v>251</v>
      </c>
      <c r="S762" s="88"/>
    </row>
    <row r="763" spans="1:19">
      <c r="A763" s="100" t="s">
        <v>840</v>
      </c>
      <c r="B763" s="100">
        <v>483239780</v>
      </c>
      <c r="C763" s="100" t="s">
        <v>506</v>
      </c>
      <c r="D763" s="100" t="s">
        <v>841</v>
      </c>
      <c r="E763" s="100" t="s">
        <v>244</v>
      </c>
      <c r="F763" s="99" t="s">
        <v>723</v>
      </c>
      <c r="G763" s="100" t="s">
        <v>416</v>
      </c>
      <c r="H763" s="105">
        <v>2</v>
      </c>
      <c r="I763" s="101">
        <v>15706</v>
      </c>
      <c r="J763" s="101">
        <v>0</v>
      </c>
      <c r="K763" s="101">
        <v>1</v>
      </c>
      <c r="L763" s="101">
        <v>13346</v>
      </c>
      <c r="M763" s="101">
        <v>0</v>
      </c>
      <c r="N763" s="101">
        <v>0</v>
      </c>
      <c r="O763" s="108">
        <v>-2360</v>
      </c>
      <c r="S763" s="88"/>
    </row>
    <row r="764" spans="1:19">
      <c r="A764" s="100" t="s">
        <v>855</v>
      </c>
      <c r="B764" s="100">
        <v>484035035</v>
      </c>
      <c r="C764" s="100" t="s">
        <v>507</v>
      </c>
      <c r="D764" s="100" t="s">
        <v>583</v>
      </c>
      <c r="E764" s="100" t="s">
        <v>40</v>
      </c>
      <c r="F764" s="99" t="s">
        <v>583</v>
      </c>
      <c r="G764" s="100" t="s">
        <v>40</v>
      </c>
      <c r="H764" s="105">
        <v>1205</v>
      </c>
      <c r="I764" s="101">
        <v>20024</v>
      </c>
      <c r="J764" s="101">
        <v>187</v>
      </c>
      <c r="K764" s="101">
        <v>941</v>
      </c>
      <c r="L764" s="101">
        <v>21494</v>
      </c>
      <c r="M764" s="101">
        <v>231</v>
      </c>
      <c r="N764" s="101">
        <v>949</v>
      </c>
      <c r="O764" s="108">
        <v>1470</v>
      </c>
      <c r="S764" s="88"/>
    </row>
    <row r="765" spans="1:19">
      <c r="A765" s="100" t="s">
        <v>855</v>
      </c>
      <c r="B765" s="100">
        <v>484035044</v>
      </c>
      <c r="C765" s="100" t="s">
        <v>507</v>
      </c>
      <c r="D765" s="100" t="s">
        <v>583</v>
      </c>
      <c r="E765" s="100" t="s">
        <v>40</v>
      </c>
      <c r="F765" s="99" t="s">
        <v>584</v>
      </c>
      <c r="G765" s="100" t="s">
        <v>49</v>
      </c>
      <c r="H765" s="105">
        <v>5</v>
      </c>
      <c r="I765" s="101">
        <v>13434</v>
      </c>
      <c r="J765" s="101">
        <v>0</v>
      </c>
      <c r="K765" s="101">
        <v>0</v>
      </c>
      <c r="L765" s="101">
        <v>16754</v>
      </c>
      <c r="M765" s="101">
        <v>0</v>
      </c>
      <c r="N765" s="101">
        <v>2</v>
      </c>
      <c r="O765" s="108">
        <v>3320</v>
      </c>
      <c r="S765" s="88"/>
    </row>
    <row r="766" spans="1:19">
      <c r="A766" s="100" t="s">
        <v>855</v>
      </c>
      <c r="B766" s="100">
        <v>484035046</v>
      </c>
      <c r="C766" s="100" t="s">
        <v>507</v>
      </c>
      <c r="D766" s="100" t="s">
        <v>583</v>
      </c>
      <c r="E766" s="100" t="s">
        <v>40</v>
      </c>
      <c r="F766" s="99" t="s">
        <v>599</v>
      </c>
      <c r="G766" s="100" t="s">
        <v>51</v>
      </c>
      <c r="H766" s="105">
        <v>1</v>
      </c>
      <c r="I766" s="101">
        <v>18295</v>
      </c>
      <c r="J766" s="101">
        <v>0</v>
      </c>
      <c r="K766" s="101">
        <v>1</v>
      </c>
      <c r="L766" s="101">
        <v>18834</v>
      </c>
      <c r="M766" s="101">
        <v>0</v>
      </c>
      <c r="N766" s="101">
        <v>1</v>
      </c>
      <c r="O766" s="108">
        <v>539</v>
      </c>
      <c r="S766" s="88"/>
    </row>
    <row r="767" spans="1:19">
      <c r="A767" s="100" t="s">
        <v>855</v>
      </c>
      <c r="B767" s="100">
        <v>484035101</v>
      </c>
      <c r="C767" s="100" t="s">
        <v>507</v>
      </c>
      <c r="D767" s="100" t="s">
        <v>583</v>
      </c>
      <c r="E767" s="100" t="s">
        <v>40</v>
      </c>
      <c r="F767" s="99" t="s">
        <v>687</v>
      </c>
      <c r="G767" s="100" t="s">
        <v>106</v>
      </c>
      <c r="H767" s="105">
        <v>0</v>
      </c>
      <c r="I767" s="101">
        <v>19462</v>
      </c>
      <c r="J767" s="101">
        <v>1</v>
      </c>
      <c r="K767" s="101">
        <v>1</v>
      </c>
      <c r="L767" s="101" t="s">
        <v>532</v>
      </c>
      <c r="M767" s="101">
        <v>1</v>
      </c>
      <c r="N767" s="101">
        <v>1</v>
      </c>
      <c r="O767" s="108" t="s">
        <v>532</v>
      </c>
      <c r="S767" s="88"/>
    </row>
    <row r="768" spans="1:19">
      <c r="A768" s="100" t="s">
        <v>855</v>
      </c>
      <c r="B768" s="100">
        <v>484035163</v>
      </c>
      <c r="C768" s="100" t="s">
        <v>507</v>
      </c>
      <c r="D768" s="100" t="s">
        <v>583</v>
      </c>
      <c r="E768" s="100" t="s">
        <v>40</v>
      </c>
      <c r="F768" s="99" t="s">
        <v>589</v>
      </c>
      <c r="G768" s="100" t="s">
        <v>168</v>
      </c>
      <c r="H768" s="105">
        <v>2</v>
      </c>
      <c r="I768" s="101">
        <v>21879</v>
      </c>
      <c r="J768" s="101">
        <v>0</v>
      </c>
      <c r="K768" s="101">
        <v>1</v>
      </c>
      <c r="L768" s="101">
        <v>11796</v>
      </c>
      <c r="M768" s="101">
        <v>0</v>
      </c>
      <c r="N768" s="101">
        <v>0</v>
      </c>
      <c r="O768" s="108">
        <v>-10083</v>
      </c>
      <c r="S768" s="88"/>
    </row>
    <row r="769" spans="1:19">
      <c r="A769" s="100" t="s">
        <v>855</v>
      </c>
      <c r="B769" s="100">
        <v>484035165</v>
      </c>
      <c r="C769" s="100" t="s">
        <v>507</v>
      </c>
      <c r="D769" s="100" t="s">
        <v>583</v>
      </c>
      <c r="E769" s="100" t="s">
        <v>40</v>
      </c>
      <c r="F769" s="99" t="s">
        <v>590</v>
      </c>
      <c r="G769" s="100" t="s">
        <v>170</v>
      </c>
      <c r="H769" s="105">
        <v>2</v>
      </c>
      <c r="I769" s="101" t="s">
        <v>532</v>
      </c>
      <c r="J769" s="101">
        <v>0</v>
      </c>
      <c r="K769" s="101">
        <v>0</v>
      </c>
      <c r="L769" s="101">
        <v>17017</v>
      </c>
      <c r="M769" s="101">
        <v>0</v>
      </c>
      <c r="N769" s="101">
        <v>1</v>
      </c>
      <c r="O769" s="108" t="s">
        <v>532</v>
      </c>
      <c r="S769" s="88"/>
    </row>
    <row r="770" spans="1:19">
      <c r="A770" s="100" t="s">
        <v>855</v>
      </c>
      <c r="B770" s="100">
        <v>484035198</v>
      </c>
      <c r="C770" s="100" t="s">
        <v>507</v>
      </c>
      <c r="D770" s="100" t="s">
        <v>583</v>
      </c>
      <c r="E770" s="100" t="s">
        <v>40</v>
      </c>
      <c r="F770" s="99" t="s">
        <v>645</v>
      </c>
      <c r="G770" s="100" t="s">
        <v>203</v>
      </c>
      <c r="H770" s="105">
        <v>2</v>
      </c>
      <c r="I770" s="101" t="s">
        <v>532</v>
      </c>
      <c r="J770" s="101">
        <v>0</v>
      </c>
      <c r="K770" s="101">
        <v>0</v>
      </c>
      <c r="L770" s="101">
        <v>18834</v>
      </c>
      <c r="M770" s="101">
        <v>0</v>
      </c>
      <c r="N770" s="101">
        <v>1</v>
      </c>
      <c r="O770" s="108" t="s">
        <v>532</v>
      </c>
      <c r="S770" s="88"/>
    </row>
    <row r="771" spans="1:19">
      <c r="A771" s="100" t="s">
        <v>855</v>
      </c>
      <c r="B771" s="100">
        <v>484035207</v>
      </c>
      <c r="C771" s="100" t="s">
        <v>507</v>
      </c>
      <c r="D771" s="100" t="s">
        <v>583</v>
      </c>
      <c r="E771" s="100" t="s">
        <v>40</v>
      </c>
      <c r="F771" s="99" t="s">
        <v>603</v>
      </c>
      <c r="G771" s="100" t="s">
        <v>212</v>
      </c>
      <c r="H771" s="105">
        <v>0</v>
      </c>
      <c r="I771" s="101">
        <v>18295</v>
      </c>
      <c r="J771" s="101">
        <v>0</v>
      </c>
      <c r="K771" s="101">
        <v>1</v>
      </c>
      <c r="L771" s="101" t="s">
        <v>532</v>
      </c>
      <c r="M771" s="101">
        <v>0</v>
      </c>
      <c r="N771" s="101">
        <v>0</v>
      </c>
      <c r="O771" s="108" t="s">
        <v>532</v>
      </c>
      <c r="S771" s="88"/>
    </row>
    <row r="772" spans="1:19">
      <c r="A772" s="100" t="s">
        <v>855</v>
      </c>
      <c r="B772" s="100">
        <v>484035220</v>
      </c>
      <c r="C772" s="102" t="s">
        <v>507</v>
      </c>
      <c r="D772" s="97">
        <v>35</v>
      </c>
      <c r="E772" s="102" t="s">
        <v>40</v>
      </c>
      <c r="F772" s="101">
        <v>220</v>
      </c>
      <c r="G772" s="102" t="s">
        <v>225</v>
      </c>
      <c r="H772" s="105">
        <v>1</v>
      </c>
      <c r="I772" s="101" t="s">
        <v>532</v>
      </c>
      <c r="J772" s="101">
        <v>0</v>
      </c>
      <c r="K772" s="101">
        <v>0</v>
      </c>
      <c r="L772" s="101">
        <v>16449.08014628815</v>
      </c>
      <c r="M772" s="101">
        <v>0</v>
      </c>
      <c r="N772" s="101">
        <v>0</v>
      </c>
      <c r="O772" s="108" t="s">
        <v>532</v>
      </c>
      <c r="S772" s="88"/>
    </row>
    <row r="773" spans="1:19">
      <c r="A773" s="100" t="s">
        <v>855</v>
      </c>
      <c r="B773" s="100">
        <v>484035243</v>
      </c>
      <c r="C773" s="100" t="s">
        <v>507</v>
      </c>
      <c r="D773" s="100" t="s">
        <v>583</v>
      </c>
      <c r="E773" s="100" t="s">
        <v>40</v>
      </c>
      <c r="F773" s="99" t="s">
        <v>605</v>
      </c>
      <c r="G773" s="100" t="s">
        <v>248</v>
      </c>
      <c r="H773" s="105">
        <v>1</v>
      </c>
      <c r="I773" s="101">
        <v>15163</v>
      </c>
      <c r="J773" s="101">
        <v>0</v>
      </c>
      <c r="K773" s="101">
        <v>1</v>
      </c>
      <c r="L773" s="101">
        <v>18004.222899734039</v>
      </c>
      <c r="M773" s="101">
        <v>0</v>
      </c>
      <c r="N773" s="101">
        <v>0</v>
      </c>
      <c r="O773" s="108">
        <v>2841.2228997340389</v>
      </c>
      <c r="S773" s="88"/>
    </row>
    <row r="774" spans="1:19">
      <c r="A774" s="100" t="s">
        <v>855</v>
      </c>
      <c r="B774" s="100">
        <v>484035244</v>
      </c>
      <c r="C774" s="100" t="s">
        <v>507</v>
      </c>
      <c r="D774" s="100" t="s">
        <v>583</v>
      </c>
      <c r="E774" s="100" t="s">
        <v>40</v>
      </c>
      <c r="F774" s="99" t="s">
        <v>593</v>
      </c>
      <c r="G774" s="100" t="s">
        <v>249</v>
      </c>
      <c r="H774" s="105">
        <v>1</v>
      </c>
      <c r="I774" s="101">
        <v>20436</v>
      </c>
      <c r="J774" s="101">
        <v>2</v>
      </c>
      <c r="K774" s="101">
        <v>3</v>
      </c>
      <c r="L774" s="101">
        <v>20717</v>
      </c>
      <c r="M774" s="101">
        <v>1</v>
      </c>
      <c r="N774" s="101">
        <v>2</v>
      </c>
      <c r="O774" s="108">
        <v>281</v>
      </c>
      <c r="S774" s="88"/>
    </row>
    <row r="775" spans="1:19">
      <c r="A775" s="100" t="s">
        <v>855</v>
      </c>
      <c r="B775" s="100">
        <v>484035262</v>
      </c>
      <c r="C775" s="100" t="s">
        <v>507</v>
      </c>
      <c r="D775" s="100" t="s">
        <v>583</v>
      </c>
      <c r="E775" s="100" t="s">
        <v>40</v>
      </c>
      <c r="F775" s="99" t="s">
        <v>595</v>
      </c>
      <c r="G775" s="100" t="s">
        <v>267</v>
      </c>
      <c r="H775" s="105">
        <v>1</v>
      </c>
      <c r="I775" s="101">
        <v>20230</v>
      </c>
      <c r="J775" s="101">
        <v>1</v>
      </c>
      <c r="K775" s="101">
        <v>2</v>
      </c>
      <c r="L775" s="101">
        <v>23555</v>
      </c>
      <c r="M775" s="101">
        <v>1</v>
      </c>
      <c r="N775" s="101">
        <v>1</v>
      </c>
      <c r="O775" s="108">
        <v>3325</v>
      </c>
      <c r="S775" s="88"/>
    </row>
    <row r="776" spans="1:19">
      <c r="A776" s="100" t="s">
        <v>855</v>
      </c>
      <c r="B776" s="100">
        <v>484035271</v>
      </c>
      <c r="C776" s="100" t="s">
        <v>507</v>
      </c>
      <c r="D776" s="100" t="s">
        <v>583</v>
      </c>
      <c r="E776" s="100" t="s">
        <v>40</v>
      </c>
      <c r="F776" s="99" t="s">
        <v>695</v>
      </c>
      <c r="G776" s="100" t="s">
        <v>276</v>
      </c>
      <c r="H776" s="105">
        <v>0</v>
      </c>
      <c r="I776" s="101">
        <v>19661</v>
      </c>
      <c r="J776" s="101">
        <v>1</v>
      </c>
      <c r="K776" s="101">
        <v>1</v>
      </c>
      <c r="L776" s="101" t="s">
        <v>532</v>
      </c>
      <c r="M776" s="101">
        <v>0</v>
      </c>
      <c r="N776" s="101">
        <v>0</v>
      </c>
      <c r="O776" s="108" t="s">
        <v>532</v>
      </c>
      <c r="S776" s="88"/>
    </row>
    <row r="777" spans="1:19">
      <c r="A777" s="100" t="s">
        <v>855</v>
      </c>
      <c r="B777" s="100">
        <v>484035285</v>
      </c>
      <c r="C777" s="100" t="s">
        <v>507</v>
      </c>
      <c r="D777" s="100" t="s">
        <v>583</v>
      </c>
      <c r="E777" s="100" t="s">
        <v>40</v>
      </c>
      <c r="F777" s="99" t="s">
        <v>607</v>
      </c>
      <c r="G777" s="100" t="s">
        <v>290</v>
      </c>
      <c r="H777" s="105">
        <v>1</v>
      </c>
      <c r="I777" s="101">
        <v>21841</v>
      </c>
      <c r="J777" s="101">
        <v>1</v>
      </c>
      <c r="K777" s="101">
        <v>1</v>
      </c>
      <c r="L777" s="101">
        <v>19666</v>
      </c>
      <c r="M777" s="101">
        <v>1</v>
      </c>
      <c r="N777" s="101">
        <v>1</v>
      </c>
      <c r="O777" s="108">
        <v>-2175</v>
      </c>
      <c r="S777" s="88"/>
    </row>
    <row r="778" spans="1:19">
      <c r="A778" s="100" t="s">
        <v>855</v>
      </c>
      <c r="B778" s="100">
        <v>484035307</v>
      </c>
      <c r="C778" s="100" t="s">
        <v>507</v>
      </c>
      <c r="D778" s="100" t="s">
        <v>583</v>
      </c>
      <c r="E778" s="100" t="s">
        <v>40</v>
      </c>
      <c r="F778" s="99" t="s">
        <v>766</v>
      </c>
      <c r="G778" s="100" t="s">
        <v>312</v>
      </c>
      <c r="H778" s="105">
        <v>0</v>
      </c>
      <c r="I778" s="101">
        <v>16240</v>
      </c>
      <c r="J778" s="101">
        <v>0</v>
      </c>
      <c r="K778" s="101">
        <v>2</v>
      </c>
      <c r="L778" s="101" t="s">
        <v>532</v>
      </c>
      <c r="M778" s="101">
        <v>0</v>
      </c>
      <c r="N778" s="101">
        <v>1</v>
      </c>
      <c r="O778" s="108" t="s">
        <v>532</v>
      </c>
      <c r="S778" s="88"/>
    </row>
    <row r="779" spans="1:19">
      <c r="A779" s="100" t="s">
        <v>855</v>
      </c>
      <c r="B779" s="100">
        <v>484035308</v>
      </c>
      <c r="C779" s="100" t="s">
        <v>507</v>
      </c>
      <c r="D779" s="100" t="s">
        <v>583</v>
      </c>
      <c r="E779" s="100" t="s">
        <v>40</v>
      </c>
      <c r="F779" s="99" t="s">
        <v>647</v>
      </c>
      <c r="G779" s="100" t="s">
        <v>313</v>
      </c>
      <c r="H779" s="105">
        <v>1</v>
      </c>
      <c r="I779" s="101" t="s">
        <v>532</v>
      </c>
      <c r="J779" s="101">
        <v>0</v>
      </c>
      <c r="K779" s="101">
        <v>0</v>
      </c>
      <c r="L779" s="101">
        <v>22241</v>
      </c>
      <c r="M779" s="101">
        <v>0</v>
      </c>
      <c r="N779" s="101">
        <v>1</v>
      </c>
      <c r="O779" s="108" t="s">
        <v>532</v>
      </c>
      <c r="S779" s="88"/>
    </row>
    <row r="780" spans="1:19">
      <c r="A780" s="100" t="s">
        <v>855</v>
      </c>
      <c r="B780" s="100">
        <v>484035336</v>
      </c>
      <c r="C780" s="102" t="s">
        <v>507</v>
      </c>
      <c r="D780" s="97">
        <v>35</v>
      </c>
      <c r="E780" s="102" t="s">
        <v>40</v>
      </c>
      <c r="F780" s="101">
        <v>336</v>
      </c>
      <c r="G780" s="102" t="s">
        <v>341</v>
      </c>
      <c r="H780" s="105">
        <v>1</v>
      </c>
      <c r="I780" s="101" t="s">
        <v>532</v>
      </c>
      <c r="J780" s="101">
        <v>0</v>
      </c>
      <c r="K780" s="101">
        <v>0</v>
      </c>
      <c r="L780" s="101">
        <v>16410.426652716051</v>
      </c>
      <c r="M780" s="101">
        <v>0</v>
      </c>
      <c r="N780" s="101">
        <v>0</v>
      </c>
      <c r="O780" s="108" t="s">
        <v>532</v>
      </c>
      <c r="S780" s="88"/>
    </row>
    <row r="781" spans="1:19">
      <c r="A781" s="100" t="s">
        <v>855</v>
      </c>
      <c r="B781" s="100">
        <v>484035690</v>
      </c>
      <c r="C781" s="102" t="s">
        <v>507</v>
      </c>
      <c r="D781" s="97">
        <v>35</v>
      </c>
      <c r="E781" s="102" t="s">
        <v>40</v>
      </c>
      <c r="F781" s="101">
        <v>690</v>
      </c>
      <c r="G781" s="102" t="s">
        <v>387</v>
      </c>
      <c r="H781" s="105">
        <v>1</v>
      </c>
      <c r="I781" s="101" t="s">
        <v>532</v>
      </c>
      <c r="J781" s="101">
        <v>0</v>
      </c>
      <c r="K781" s="101">
        <v>0</v>
      </c>
      <c r="L781" s="101">
        <v>13977.940112033109</v>
      </c>
      <c r="M781" s="101">
        <v>0</v>
      </c>
      <c r="N781" s="101">
        <v>0</v>
      </c>
      <c r="O781" s="108" t="s">
        <v>532</v>
      </c>
      <c r="S781" s="88"/>
    </row>
    <row r="782" spans="1:19">
      <c r="A782" s="100" t="s">
        <v>856</v>
      </c>
      <c r="B782" s="100">
        <v>485258030</v>
      </c>
      <c r="C782" s="100" t="s">
        <v>508</v>
      </c>
      <c r="D782" s="100" t="s">
        <v>675</v>
      </c>
      <c r="E782" s="100" t="s">
        <v>263</v>
      </c>
      <c r="F782" s="99" t="s">
        <v>636</v>
      </c>
      <c r="G782" s="100" t="s">
        <v>35</v>
      </c>
      <c r="H782" s="105">
        <v>4</v>
      </c>
      <c r="I782" s="101" t="s">
        <v>532</v>
      </c>
      <c r="J782" s="101">
        <v>0</v>
      </c>
      <c r="K782" s="101">
        <v>0</v>
      </c>
      <c r="L782" s="101">
        <v>18652</v>
      </c>
      <c r="M782" s="101">
        <v>0</v>
      </c>
      <c r="N782" s="101">
        <v>1</v>
      </c>
      <c r="O782" s="108" t="s">
        <v>532</v>
      </c>
      <c r="S782" s="88"/>
    </row>
    <row r="783" spans="1:19">
      <c r="A783" s="100" t="s">
        <v>856</v>
      </c>
      <c r="B783" s="100">
        <v>485258071</v>
      </c>
      <c r="C783" s="100" t="s">
        <v>508</v>
      </c>
      <c r="D783" s="100" t="s">
        <v>675</v>
      </c>
      <c r="E783" s="100" t="s">
        <v>263</v>
      </c>
      <c r="F783" s="99" t="s">
        <v>680</v>
      </c>
      <c r="G783" s="100" t="s">
        <v>76</v>
      </c>
      <c r="H783" s="105">
        <v>0</v>
      </c>
      <c r="I783" s="101">
        <v>12565</v>
      </c>
      <c r="J783" s="101">
        <v>0</v>
      </c>
      <c r="K783" s="101">
        <v>0</v>
      </c>
      <c r="L783" s="101" t="s">
        <v>532</v>
      </c>
      <c r="M783" s="101">
        <v>0</v>
      </c>
      <c r="N783" s="101">
        <v>0</v>
      </c>
      <c r="O783" s="108" t="s">
        <v>532</v>
      </c>
      <c r="S783" s="88"/>
    </row>
    <row r="784" spans="1:19">
      <c r="A784" s="100" t="s">
        <v>856</v>
      </c>
      <c r="B784" s="100">
        <v>485258079</v>
      </c>
      <c r="C784" s="100" t="s">
        <v>508</v>
      </c>
      <c r="D784" s="100" t="s">
        <v>675</v>
      </c>
      <c r="E784" s="100" t="s">
        <v>263</v>
      </c>
      <c r="F784" s="99" t="s">
        <v>718</v>
      </c>
      <c r="G784" s="100" t="s">
        <v>84</v>
      </c>
      <c r="H784" s="105">
        <v>1</v>
      </c>
      <c r="I784" s="101">
        <v>15482</v>
      </c>
      <c r="J784" s="101">
        <v>0</v>
      </c>
      <c r="K784" s="101">
        <v>1</v>
      </c>
      <c r="L784" s="101">
        <v>16088</v>
      </c>
      <c r="M784" s="101">
        <v>0</v>
      </c>
      <c r="N784" s="101">
        <v>1</v>
      </c>
      <c r="O784" s="108">
        <v>606</v>
      </c>
      <c r="S784" s="88"/>
    </row>
    <row r="785" spans="1:19">
      <c r="A785" s="100" t="s">
        <v>856</v>
      </c>
      <c r="B785" s="100">
        <v>485258107</v>
      </c>
      <c r="C785" s="100" t="s">
        <v>508</v>
      </c>
      <c r="D785" s="100" t="s">
        <v>675</v>
      </c>
      <c r="E785" s="100" t="s">
        <v>263</v>
      </c>
      <c r="F785" s="99" t="s">
        <v>857</v>
      </c>
      <c r="G785" s="100" t="s">
        <v>112</v>
      </c>
      <c r="H785" s="105">
        <v>1</v>
      </c>
      <c r="I785" s="101">
        <v>12565</v>
      </c>
      <c r="J785" s="101">
        <v>0</v>
      </c>
      <c r="K785" s="101">
        <v>0</v>
      </c>
      <c r="L785" s="101">
        <v>12989</v>
      </c>
      <c r="M785" s="101">
        <v>0</v>
      </c>
      <c r="N785" s="101">
        <v>0</v>
      </c>
      <c r="O785" s="108">
        <v>424</v>
      </c>
      <c r="S785" s="88"/>
    </row>
    <row r="786" spans="1:19">
      <c r="A786" s="100" t="s">
        <v>856</v>
      </c>
      <c r="B786" s="100">
        <v>485258128</v>
      </c>
      <c r="C786" s="100" t="s">
        <v>508</v>
      </c>
      <c r="D786" s="100" t="s">
        <v>675</v>
      </c>
      <c r="E786" s="100" t="s">
        <v>263</v>
      </c>
      <c r="F786" s="99" t="s">
        <v>660</v>
      </c>
      <c r="G786" s="100" t="s">
        <v>133</v>
      </c>
      <c r="H786" s="105">
        <v>1</v>
      </c>
      <c r="I786" s="101">
        <v>19729</v>
      </c>
      <c r="J786" s="101">
        <v>0</v>
      </c>
      <c r="K786" s="101">
        <v>1</v>
      </c>
      <c r="L786" s="101">
        <v>20804</v>
      </c>
      <c r="M786" s="101">
        <v>0</v>
      </c>
      <c r="N786" s="101">
        <v>1</v>
      </c>
      <c r="O786" s="108">
        <v>1075</v>
      </c>
      <c r="S786" s="88"/>
    </row>
    <row r="787" spans="1:19">
      <c r="A787" s="100" t="s">
        <v>856</v>
      </c>
      <c r="B787" s="100">
        <v>485258149</v>
      </c>
      <c r="C787" s="100" t="s">
        <v>508</v>
      </c>
      <c r="D787" s="100" t="s">
        <v>675</v>
      </c>
      <c r="E787" s="100" t="s">
        <v>263</v>
      </c>
      <c r="F787" s="99" t="s">
        <v>661</v>
      </c>
      <c r="G787" s="100" t="s">
        <v>154</v>
      </c>
      <c r="H787" s="105">
        <v>1</v>
      </c>
      <c r="I787" s="101" t="s">
        <v>532</v>
      </c>
      <c r="J787" s="101">
        <v>0</v>
      </c>
      <c r="K787" s="101">
        <v>0</v>
      </c>
      <c r="L787" s="101">
        <v>21948.890829499142</v>
      </c>
      <c r="M787" s="101">
        <v>0</v>
      </c>
      <c r="N787" s="101">
        <v>0</v>
      </c>
      <c r="O787" s="108" t="s">
        <v>532</v>
      </c>
      <c r="S787" s="88"/>
    </row>
    <row r="788" spans="1:19">
      <c r="A788" s="100" t="s">
        <v>856</v>
      </c>
      <c r="B788" s="100">
        <v>485258163</v>
      </c>
      <c r="C788" s="100" t="s">
        <v>508</v>
      </c>
      <c r="D788" s="100" t="s">
        <v>675</v>
      </c>
      <c r="E788" s="100" t="s">
        <v>263</v>
      </c>
      <c r="F788" s="99" t="s">
        <v>589</v>
      </c>
      <c r="G788" s="100" t="s">
        <v>168</v>
      </c>
      <c r="H788" s="105">
        <v>14</v>
      </c>
      <c r="I788" s="101">
        <v>16871</v>
      </c>
      <c r="J788" s="101">
        <v>0</v>
      </c>
      <c r="K788" s="101">
        <v>10</v>
      </c>
      <c r="L788" s="101">
        <v>18783</v>
      </c>
      <c r="M788" s="101">
        <v>0</v>
      </c>
      <c r="N788" s="101">
        <v>14</v>
      </c>
      <c r="O788" s="108">
        <v>1912</v>
      </c>
      <c r="S788" s="88"/>
    </row>
    <row r="789" spans="1:19">
      <c r="A789" s="100" t="s">
        <v>856</v>
      </c>
      <c r="B789" s="100">
        <v>485258168</v>
      </c>
      <c r="C789" s="100" t="s">
        <v>508</v>
      </c>
      <c r="D789" s="100" t="s">
        <v>675</v>
      </c>
      <c r="E789" s="100" t="s">
        <v>263</v>
      </c>
      <c r="F789" s="99" t="s">
        <v>681</v>
      </c>
      <c r="G789" s="100" t="s">
        <v>173</v>
      </c>
      <c r="H789" s="105">
        <v>2</v>
      </c>
      <c r="I789" s="101" t="s">
        <v>532</v>
      </c>
      <c r="J789" s="101">
        <v>0</v>
      </c>
      <c r="K789" s="101">
        <v>0</v>
      </c>
      <c r="L789" s="101">
        <v>13105.436308777429</v>
      </c>
      <c r="M789" s="101">
        <v>0</v>
      </c>
      <c r="N789" s="101">
        <v>0</v>
      </c>
      <c r="O789" s="108" t="s">
        <v>532</v>
      </c>
      <c r="S789" s="88"/>
    </row>
    <row r="790" spans="1:19">
      <c r="A790" s="100" t="s">
        <v>856</v>
      </c>
      <c r="B790" s="100">
        <v>485258229</v>
      </c>
      <c r="C790" s="100" t="s">
        <v>508</v>
      </c>
      <c r="D790" s="100" t="s">
        <v>675</v>
      </c>
      <c r="E790" s="100" t="s">
        <v>263</v>
      </c>
      <c r="F790" s="99" t="s">
        <v>592</v>
      </c>
      <c r="G790" s="100" t="s">
        <v>234</v>
      </c>
      <c r="H790" s="105">
        <v>14</v>
      </c>
      <c r="I790" s="101">
        <v>17021</v>
      </c>
      <c r="J790" s="101">
        <v>1</v>
      </c>
      <c r="K790" s="101">
        <v>7</v>
      </c>
      <c r="L790" s="101">
        <v>16198</v>
      </c>
      <c r="M790" s="101">
        <v>1</v>
      </c>
      <c r="N790" s="101">
        <v>4</v>
      </c>
      <c r="O790" s="108">
        <v>-823</v>
      </c>
      <c r="S790" s="88"/>
    </row>
    <row r="791" spans="1:19">
      <c r="A791" s="100" t="s">
        <v>856</v>
      </c>
      <c r="B791" s="100">
        <v>485258258</v>
      </c>
      <c r="C791" s="100" t="s">
        <v>508</v>
      </c>
      <c r="D791" s="100" t="s">
        <v>675</v>
      </c>
      <c r="E791" s="100" t="s">
        <v>263</v>
      </c>
      <c r="F791" s="99" t="s">
        <v>675</v>
      </c>
      <c r="G791" s="100" t="s">
        <v>263</v>
      </c>
      <c r="H791" s="105">
        <v>436</v>
      </c>
      <c r="I791" s="101">
        <v>16194</v>
      </c>
      <c r="J791" s="101">
        <v>27</v>
      </c>
      <c r="K791" s="101">
        <v>272</v>
      </c>
      <c r="L791" s="101">
        <v>16945</v>
      </c>
      <c r="M791" s="101">
        <v>28</v>
      </c>
      <c r="N791" s="101">
        <v>263</v>
      </c>
      <c r="O791" s="108">
        <v>751</v>
      </c>
      <c r="S791" s="88"/>
    </row>
    <row r="792" spans="1:19">
      <c r="A792" s="100" t="s">
        <v>856</v>
      </c>
      <c r="B792" s="100">
        <v>485258291</v>
      </c>
      <c r="C792" s="100" t="s">
        <v>508</v>
      </c>
      <c r="D792" s="100" t="s">
        <v>675</v>
      </c>
      <c r="E792" s="100" t="s">
        <v>263</v>
      </c>
      <c r="F792" s="99" t="s">
        <v>683</v>
      </c>
      <c r="G792" s="100" t="s">
        <v>296</v>
      </c>
      <c r="H792" s="105">
        <v>2</v>
      </c>
      <c r="I792" s="101">
        <v>17066</v>
      </c>
      <c r="J792" s="101">
        <v>0</v>
      </c>
      <c r="K792" s="101">
        <v>5</v>
      </c>
      <c r="L792" s="101">
        <v>18079</v>
      </c>
      <c r="M792" s="101">
        <v>0</v>
      </c>
      <c r="N792" s="101">
        <v>4</v>
      </c>
      <c r="O792" s="108">
        <v>1013</v>
      </c>
      <c r="S792" s="88"/>
    </row>
    <row r="793" spans="1:19">
      <c r="A793" s="100" t="s">
        <v>856</v>
      </c>
      <c r="B793" s="100">
        <v>485258295</v>
      </c>
      <c r="C793" s="100" t="s">
        <v>508</v>
      </c>
      <c r="D793" s="100" t="s">
        <v>675</v>
      </c>
      <c r="E793" s="100" t="s">
        <v>263</v>
      </c>
      <c r="F793" s="99" t="s">
        <v>668</v>
      </c>
      <c r="G793" s="100" t="s">
        <v>300</v>
      </c>
      <c r="H793" s="105">
        <v>1</v>
      </c>
      <c r="I793" s="101">
        <v>17447</v>
      </c>
      <c r="J793" s="101">
        <v>0</v>
      </c>
      <c r="K793" s="101">
        <v>1</v>
      </c>
      <c r="L793" s="101">
        <v>18081</v>
      </c>
      <c r="M793" s="101">
        <v>0</v>
      </c>
      <c r="N793" s="101">
        <v>1</v>
      </c>
      <c r="O793" s="108">
        <v>634</v>
      </c>
      <c r="S793" s="88"/>
    </row>
    <row r="794" spans="1:19">
      <c r="A794" s="100" t="s">
        <v>858</v>
      </c>
      <c r="B794" s="100">
        <v>486348110</v>
      </c>
      <c r="C794" s="102" t="s">
        <v>509</v>
      </c>
      <c r="D794" s="97">
        <v>348</v>
      </c>
      <c r="E794" s="102" t="s">
        <v>353</v>
      </c>
      <c r="F794" s="101">
        <v>110</v>
      </c>
      <c r="G794" s="102" t="s">
        <v>115</v>
      </c>
      <c r="H794" s="105">
        <v>1</v>
      </c>
      <c r="I794" s="101" t="s">
        <v>532</v>
      </c>
      <c r="J794" s="101">
        <v>0</v>
      </c>
      <c r="K794" s="101">
        <v>0</v>
      </c>
      <c r="L794" s="101">
        <v>13329.613102165089</v>
      </c>
      <c r="M794" s="101">
        <v>0</v>
      </c>
      <c r="N794" s="101">
        <v>0</v>
      </c>
      <c r="O794" s="108" t="s">
        <v>532</v>
      </c>
      <c r="S794" s="88"/>
    </row>
    <row r="795" spans="1:19">
      <c r="A795" s="100" t="s">
        <v>858</v>
      </c>
      <c r="B795" s="100">
        <v>486348151</v>
      </c>
      <c r="C795" s="100" t="s">
        <v>509</v>
      </c>
      <c r="D795" s="100" t="s">
        <v>650</v>
      </c>
      <c r="E795" s="100" t="s">
        <v>353</v>
      </c>
      <c r="F795" s="99" t="s">
        <v>747</v>
      </c>
      <c r="G795" s="100" t="s">
        <v>156</v>
      </c>
      <c r="H795" s="105">
        <v>6</v>
      </c>
      <c r="I795" s="101">
        <v>17296</v>
      </c>
      <c r="J795" s="101">
        <v>0</v>
      </c>
      <c r="K795" s="101">
        <v>3</v>
      </c>
      <c r="L795" s="101">
        <v>18201</v>
      </c>
      <c r="M795" s="101">
        <v>0</v>
      </c>
      <c r="N795" s="101">
        <v>1</v>
      </c>
      <c r="O795" s="108">
        <v>905</v>
      </c>
      <c r="S795" s="88"/>
    </row>
    <row r="796" spans="1:19">
      <c r="A796" s="100" t="s">
        <v>858</v>
      </c>
      <c r="B796" s="100">
        <v>486348153</v>
      </c>
      <c r="C796" s="100" t="s">
        <v>509</v>
      </c>
      <c r="D796" s="100" t="s">
        <v>650</v>
      </c>
      <c r="E796" s="100" t="s">
        <v>353</v>
      </c>
      <c r="F796" s="99" t="s">
        <v>587</v>
      </c>
      <c r="G796" s="100" t="s">
        <v>158</v>
      </c>
      <c r="H796" s="105">
        <v>1</v>
      </c>
      <c r="I796" s="101">
        <v>10664</v>
      </c>
      <c r="J796" s="101">
        <v>0</v>
      </c>
      <c r="K796" s="101">
        <v>0</v>
      </c>
      <c r="L796" s="101">
        <v>11091</v>
      </c>
      <c r="M796" s="101">
        <v>0</v>
      </c>
      <c r="N796" s="101">
        <v>0</v>
      </c>
      <c r="O796" s="108">
        <v>427</v>
      </c>
      <c r="S796" s="88"/>
    </row>
    <row r="797" spans="1:19">
      <c r="A797" s="100" t="s">
        <v>858</v>
      </c>
      <c r="B797" s="100">
        <v>486348215</v>
      </c>
      <c r="C797" s="100" t="s">
        <v>509</v>
      </c>
      <c r="D797" s="100" t="s">
        <v>650</v>
      </c>
      <c r="E797" s="100" t="s">
        <v>353</v>
      </c>
      <c r="F797" s="99" t="s">
        <v>859</v>
      </c>
      <c r="G797" s="100" t="s">
        <v>220</v>
      </c>
      <c r="H797" s="105">
        <v>0</v>
      </c>
      <c r="I797" s="101">
        <v>20388</v>
      </c>
      <c r="J797" s="101">
        <v>1</v>
      </c>
      <c r="K797" s="101">
        <v>1</v>
      </c>
      <c r="L797" s="101" t="s">
        <v>532</v>
      </c>
      <c r="M797" s="101">
        <v>0</v>
      </c>
      <c r="N797" s="101">
        <v>0</v>
      </c>
      <c r="O797" s="108" t="s">
        <v>532</v>
      </c>
      <c r="S797" s="88"/>
    </row>
    <row r="798" spans="1:19">
      <c r="A798" s="100" t="s">
        <v>858</v>
      </c>
      <c r="B798" s="100">
        <v>486348226</v>
      </c>
      <c r="C798" s="102" t="s">
        <v>509</v>
      </c>
      <c r="D798" s="97">
        <v>348</v>
      </c>
      <c r="E798" s="102" t="s">
        <v>353</v>
      </c>
      <c r="F798" s="101">
        <v>226</v>
      </c>
      <c r="G798" s="102" t="s">
        <v>231</v>
      </c>
      <c r="H798" s="105">
        <v>3</v>
      </c>
      <c r="I798" s="101" t="s">
        <v>532</v>
      </c>
      <c r="J798" s="101">
        <v>0</v>
      </c>
      <c r="K798" s="101">
        <v>0</v>
      </c>
      <c r="L798" s="101">
        <v>15867.94508207485</v>
      </c>
      <c r="M798" s="101">
        <v>0</v>
      </c>
      <c r="N798" s="101">
        <v>0</v>
      </c>
      <c r="O798" s="108" t="s">
        <v>532</v>
      </c>
      <c r="S798" s="88"/>
    </row>
    <row r="799" spans="1:19">
      <c r="A799" s="100" t="s">
        <v>858</v>
      </c>
      <c r="B799" s="100">
        <v>486348271</v>
      </c>
      <c r="C799" s="100" t="s">
        <v>509</v>
      </c>
      <c r="D799" s="100" t="s">
        <v>650</v>
      </c>
      <c r="E799" s="100" t="s">
        <v>353</v>
      </c>
      <c r="F799" s="99" t="s">
        <v>695</v>
      </c>
      <c r="G799" s="100" t="s">
        <v>276</v>
      </c>
      <c r="H799" s="105">
        <v>3</v>
      </c>
      <c r="I799" s="101">
        <v>15361</v>
      </c>
      <c r="J799" s="101">
        <v>0</v>
      </c>
      <c r="K799" s="101">
        <v>1</v>
      </c>
      <c r="L799" s="101">
        <v>16080</v>
      </c>
      <c r="M799" s="101">
        <v>0</v>
      </c>
      <c r="N799" s="101">
        <v>3</v>
      </c>
      <c r="O799" s="108">
        <v>719</v>
      </c>
      <c r="S799" s="88"/>
    </row>
    <row r="800" spans="1:19">
      <c r="A800" s="100" t="s">
        <v>858</v>
      </c>
      <c r="B800" s="100">
        <v>486348277</v>
      </c>
      <c r="C800" s="100" t="s">
        <v>509</v>
      </c>
      <c r="D800" s="100" t="s">
        <v>650</v>
      </c>
      <c r="E800" s="100" t="s">
        <v>353</v>
      </c>
      <c r="F800" s="99" t="s">
        <v>860</v>
      </c>
      <c r="G800" s="100" t="s">
        <v>282</v>
      </c>
      <c r="H800" s="105">
        <v>7</v>
      </c>
      <c r="I800" s="101">
        <v>18939</v>
      </c>
      <c r="J800" s="101">
        <v>2</v>
      </c>
      <c r="K800" s="101">
        <v>4</v>
      </c>
      <c r="L800" s="101">
        <v>21947</v>
      </c>
      <c r="M800" s="101">
        <v>2</v>
      </c>
      <c r="N800" s="101">
        <v>6</v>
      </c>
      <c r="O800" s="108">
        <v>3008</v>
      </c>
      <c r="S800" s="88"/>
    </row>
    <row r="801" spans="1:19">
      <c r="A801" s="100" t="s">
        <v>858</v>
      </c>
      <c r="B801" s="100">
        <v>486348316</v>
      </c>
      <c r="C801" s="100" t="s">
        <v>509</v>
      </c>
      <c r="D801" s="100" t="s">
        <v>650</v>
      </c>
      <c r="E801" s="100" t="s">
        <v>353</v>
      </c>
      <c r="F801" s="99" t="s">
        <v>749</v>
      </c>
      <c r="G801" s="100" t="s">
        <v>321</v>
      </c>
      <c r="H801" s="105">
        <v>5</v>
      </c>
      <c r="I801" s="101" t="s">
        <v>532</v>
      </c>
      <c r="J801" s="101">
        <v>0</v>
      </c>
      <c r="K801" s="101">
        <v>0</v>
      </c>
      <c r="L801" s="101">
        <v>16443</v>
      </c>
      <c r="M801" s="101">
        <v>1</v>
      </c>
      <c r="N801" s="101">
        <v>2</v>
      </c>
      <c r="O801" s="108" t="s">
        <v>532</v>
      </c>
      <c r="S801" s="88"/>
    </row>
    <row r="802" spans="1:19">
      <c r="A802" s="100" t="s">
        <v>858</v>
      </c>
      <c r="B802" s="100">
        <v>486348322</v>
      </c>
      <c r="C802" s="100" t="s">
        <v>509</v>
      </c>
      <c r="D802" s="100" t="s">
        <v>650</v>
      </c>
      <c r="E802" s="100" t="s">
        <v>353</v>
      </c>
      <c r="F802" s="99" t="s">
        <v>750</v>
      </c>
      <c r="G802" s="100" t="s">
        <v>327</v>
      </c>
      <c r="H802" s="105">
        <v>1</v>
      </c>
      <c r="I802" s="101" t="s">
        <v>532</v>
      </c>
      <c r="J802" s="101">
        <v>0</v>
      </c>
      <c r="K802" s="101">
        <v>0</v>
      </c>
      <c r="L802" s="101">
        <v>14622.48923718713</v>
      </c>
      <c r="M802" s="101">
        <v>0</v>
      </c>
      <c r="N802" s="101">
        <v>0</v>
      </c>
      <c r="O802" s="108" t="s">
        <v>532</v>
      </c>
      <c r="S802" s="88"/>
    </row>
    <row r="803" spans="1:19">
      <c r="A803" s="100" t="s">
        <v>858</v>
      </c>
      <c r="B803" s="100">
        <v>486348348</v>
      </c>
      <c r="C803" s="100" t="s">
        <v>509</v>
      </c>
      <c r="D803" s="100" t="s">
        <v>650</v>
      </c>
      <c r="E803" s="100" t="s">
        <v>353</v>
      </c>
      <c r="F803" s="99" t="s">
        <v>650</v>
      </c>
      <c r="G803" s="100" t="s">
        <v>353</v>
      </c>
      <c r="H803" s="105">
        <v>630</v>
      </c>
      <c r="I803" s="101">
        <v>18529</v>
      </c>
      <c r="J803" s="101">
        <v>184</v>
      </c>
      <c r="K803" s="101">
        <v>561</v>
      </c>
      <c r="L803" s="101">
        <v>19659</v>
      </c>
      <c r="M803" s="101">
        <v>175</v>
      </c>
      <c r="N803" s="101">
        <v>558</v>
      </c>
      <c r="O803" s="108">
        <v>1130</v>
      </c>
      <c r="S803" s="88"/>
    </row>
    <row r="804" spans="1:19">
      <c r="A804" s="100" t="s">
        <v>858</v>
      </c>
      <c r="B804" s="100">
        <v>486348658</v>
      </c>
      <c r="C804" s="100" t="s">
        <v>509</v>
      </c>
      <c r="D804" s="100" t="s">
        <v>650</v>
      </c>
      <c r="E804" s="100" t="s">
        <v>353</v>
      </c>
      <c r="F804" s="99" t="s">
        <v>751</v>
      </c>
      <c r="G804" s="100" t="s">
        <v>375</v>
      </c>
      <c r="H804" s="105">
        <v>0</v>
      </c>
      <c r="I804" s="101">
        <v>16870</v>
      </c>
      <c r="J804" s="101">
        <v>0</v>
      </c>
      <c r="K804" s="101">
        <v>1</v>
      </c>
      <c r="L804" s="101" t="s">
        <v>532</v>
      </c>
      <c r="M804" s="101">
        <v>0</v>
      </c>
      <c r="N804" s="101">
        <v>0</v>
      </c>
      <c r="O804" s="108" t="s">
        <v>532</v>
      </c>
      <c r="S804" s="88"/>
    </row>
    <row r="805" spans="1:19">
      <c r="A805" s="100" t="s">
        <v>858</v>
      </c>
      <c r="B805" s="100">
        <v>486348710</v>
      </c>
      <c r="C805" s="100" t="s">
        <v>509</v>
      </c>
      <c r="D805" s="100" t="s">
        <v>650</v>
      </c>
      <c r="E805" s="100" t="s">
        <v>353</v>
      </c>
      <c r="F805" s="99" t="s">
        <v>700</v>
      </c>
      <c r="G805" s="100" t="s">
        <v>392</v>
      </c>
      <c r="H805" s="105">
        <v>1</v>
      </c>
      <c r="I805" s="101" t="s">
        <v>532</v>
      </c>
      <c r="J805" s="101">
        <v>0</v>
      </c>
      <c r="K805" s="101">
        <v>0</v>
      </c>
      <c r="L805" s="101">
        <v>13148.815919003118</v>
      </c>
      <c r="M805" s="101">
        <v>0</v>
      </c>
      <c r="N805" s="101">
        <v>0</v>
      </c>
      <c r="O805" s="108" t="s">
        <v>532</v>
      </c>
      <c r="S805" s="88"/>
    </row>
    <row r="806" spans="1:19">
      <c r="A806" s="100" t="s">
        <v>858</v>
      </c>
      <c r="B806" s="100">
        <v>486348753</v>
      </c>
      <c r="C806" s="100" t="s">
        <v>509</v>
      </c>
      <c r="D806" s="100" t="s">
        <v>650</v>
      </c>
      <c r="E806" s="100" t="s">
        <v>353</v>
      </c>
      <c r="F806" s="99" t="s">
        <v>752</v>
      </c>
      <c r="G806" s="100" t="s">
        <v>404</v>
      </c>
      <c r="H806" s="105">
        <v>2</v>
      </c>
      <c r="I806" s="101">
        <v>10664</v>
      </c>
      <c r="J806" s="101">
        <v>0</v>
      </c>
      <c r="K806" s="101">
        <v>0</v>
      </c>
      <c r="L806" s="101">
        <v>11091</v>
      </c>
      <c r="M806" s="101">
        <v>0</v>
      </c>
      <c r="N806" s="101">
        <v>0</v>
      </c>
      <c r="O806" s="108">
        <v>427</v>
      </c>
      <c r="S806" s="88"/>
    </row>
    <row r="807" spans="1:19">
      <c r="A807" s="100" t="s">
        <v>858</v>
      </c>
      <c r="B807" s="100">
        <v>486348767</v>
      </c>
      <c r="C807" s="100" t="s">
        <v>509</v>
      </c>
      <c r="D807" s="100" t="s">
        <v>650</v>
      </c>
      <c r="E807" s="100" t="s">
        <v>353</v>
      </c>
      <c r="F807" s="99" t="s">
        <v>753</v>
      </c>
      <c r="G807" s="100" t="s">
        <v>410</v>
      </c>
      <c r="H807" s="105">
        <v>6</v>
      </c>
      <c r="I807" s="101">
        <v>18014</v>
      </c>
      <c r="J807" s="101">
        <v>0</v>
      </c>
      <c r="K807" s="101">
        <v>4</v>
      </c>
      <c r="L807" s="101">
        <v>19076</v>
      </c>
      <c r="M807" s="101">
        <v>0</v>
      </c>
      <c r="N807" s="101">
        <v>4</v>
      </c>
      <c r="O807" s="108">
        <v>1062</v>
      </c>
      <c r="S807" s="88"/>
    </row>
    <row r="808" spans="1:19">
      <c r="A808" s="100" t="s">
        <v>858</v>
      </c>
      <c r="B808" s="100">
        <v>486348775</v>
      </c>
      <c r="C808" s="100" t="s">
        <v>509</v>
      </c>
      <c r="D808" s="100" t="s">
        <v>650</v>
      </c>
      <c r="E808" s="100" t="s">
        <v>353</v>
      </c>
      <c r="F808" s="99" t="s">
        <v>704</v>
      </c>
      <c r="G808" s="100" t="s">
        <v>414</v>
      </c>
      <c r="H808" s="105">
        <v>0</v>
      </c>
      <c r="I808" s="101">
        <v>14187</v>
      </c>
      <c r="J808" s="101">
        <v>3</v>
      </c>
      <c r="K808" s="101">
        <v>1</v>
      </c>
      <c r="L808" s="101" t="s">
        <v>532</v>
      </c>
      <c r="M808" s="101">
        <v>1</v>
      </c>
      <c r="N808" s="101">
        <v>1</v>
      </c>
      <c r="O808" s="108" t="s">
        <v>532</v>
      </c>
      <c r="S808" s="88"/>
    </row>
    <row r="809" spans="1:19">
      <c r="A809" s="100" t="s">
        <v>861</v>
      </c>
      <c r="B809" s="100">
        <v>487049010</v>
      </c>
      <c r="C809" s="100" t="s">
        <v>510</v>
      </c>
      <c r="D809" s="100" t="s">
        <v>653</v>
      </c>
      <c r="E809" s="100" t="s">
        <v>54</v>
      </c>
      <c r="F809" s="99" t="s">
        <v>654</v>
      </c>
      <c r="G809" s="100" t="s">
        <v>15</v>
      </c>
      <c r="H809" s="105">
        <v>2</v>
      </c>
      <c r="I809" s="101">
        <v>16757</v>
      </c>
      <c r="J809" s="101">
        <v>1</v>
      </c>
      <c r="K809" s="101">
        <v>1</v>
      </c>
      <c r="L809" s="101">
        <v>18122</v>
      </c>
      <c r="M809" s="101">
        <v>1</v>
      </c>
      <c r="N809" s="101">
        <v>2</v>
      </c>
      <c r="O809" s="108">
        <v>1365</v>
      </c>
      <c r="S809" s="88"/>
    </row>
    <row r="810" spans="1:19">
      <c r="A810" s="100" t="s">
        <v>861</v>
      </c>
      <c r="B810" s="100">
        <v>487049018</v>
      </c>
      <c r="C810" s="100" t="s">
        <v>510</v>
      </c>
      <c r="D810" s="100" t="s">
        <v>653</v>
      </c>
      <c r="E810" s="100" t="s">
        <v>54</v>
      </c>
      <c r="F810" s="99" t="s">
        <v>598</v>
      </c>
      <c r="G810" s="100" t="s">
        <v>23</v>
      </c>
      <c r="H810" s="105">
        <v>0</v>
      </c>
      <c r="I810" s="101">
        <v>13684</v>
      </c>
      <c r="J810" s="101">
        <v>0</v>
      </c>
      <c r="K810" s="101">
        <v>0</v>
      </c>
      <c r="L810" s="101" t="s">
        <v>532</v>
      </c>
      <c r="M810" s="101">
        <v>0</v>
      </c>
      <c r="N810" s="101">
        <v>0</v>
      </c>
      <c r="O810" s="108" t="s">
        <v>532</v>
      </c>
      <c r="S810" s="88"/>
    </row>
    <row r="811" spans="1:19">
      <c r="A811" s="100" t="s">
        <v>861</v>
      </c>
      <c r="B811" s="100">
        <v>487049026</v>
      </c>
      <c r="C811" s="100" t="s">
        <v>510</v>
      </c>
      <c r="D811" s="100" t="s">
        <v>653</v>
      </c>
      <c r="E811" s="100" t="s">
        <v>54</v>
      </c>
      <c r="F811" s="99" t="s">
        <v>656</v>
      </c>
      <c r="G811" s="100" t="s">
        <v>31</v>
      </c>
      <c r="H811" s="105">
        <v>0</v>
      </c>
      <c r="I811" s="101">
        <v>16546</v>
      </c>
      <c r="J811" s="101">
        <v>0</v>
      </c>
      <c r="K811" s="101">
        <v>1</v>
      </c>
      <c r="L811" s="101" t="s">
        <v>532</v>
      </c>
      <c r="M811" s="101">
        <v>0</v>
      </c>
      <c r="N811" s="101">
        <v>0</v>
      </c>
      <c r="O811" s="108" t="s">
        <v>532</v>
      </c>
      <c r="S811" s="88"/>
    </row>
    <row r="812" spans="1:19">
      <c r="A812" s="100" t="s">
        <v>861</v>
      </c>
      <c r="B812" s="100">
        <v>487049031</v>
      </c>
      <c r="C812" s="100" t="s">
        <v>510</v>
      </c>
      <c r="D812" s="100" t="s">
        <v>653</v>
      </c>
      <c r="E812" s="100" t="s">
        <v>54</v>
      </c>
      <c r="F812" s="99" t="s">
        <v>657</v>
      </c>
      <c r="G812" s="100" t="s">
        <v>36</v>
      </c>
      <c r="H812" s="105">
        <v>2</v>
      </c>
      <c r="I812" s="101">
        <v>16952</v>
      </c>
      <c r="J812" s="101">
        <v>0</v>
      </c>
      <c r="K812" s="101">
        <v>1</v>
      </c>
      <c r="L812" s="101">
        <v>17614</v>
      </c>
      <c r="M812" s="101">
        <v>0</v>
      </c>
      <c r="N812" s="101">
        <v>1</v>
      </c>
      <c r="O812" s="108">
        <v>662</v>
      </c>
      <c r="S812" s="88"/>
    </row>
    <row r="813" spans="1:19">
      <c r="A813" s="100" t="s">
        <v>861</v>
      </c>
      <c r="B813" s="100">
        <v>487049035</v>
      </c>
      <c r="C813" s="100" t="s">
        <v>510</v>
      </c>
      <c r="D813" s="100" t="s">
        <v>653</v>
      </c>
      <c r="E813" s="100" t="s">
        <v>54</v>
      </c>
      <c r="F813" s="99" t="s">
        <v>583</v>
      </c>
      <c r="G813" s="100" t="s">
        <v>40</v>
      </c>
      <c r="H813" s="105">
        <v>9</v>
      </c>
      <c r="I813" s="101">
        <v>18384</v>
      </c>
      <c r="J813" s="101">
        <v>0</v>
      </c>
      <c r="K813" s="101">
        <v>10</v>
      </c>
      <c r="L813" s="101">
        <v>18667</v>
      </c>
      <c r="M813" s="101">
        <v>0</v>
      </c>
      <c r="N813" s="101">
        <v>4</v>
      </c>
      <c r="O813" s="108">
        <v>283</v>
      </c>
      <c r="S813" s="88"/>
    </row>
    <row r="814" spans="1:19">
      <c r="A814" s="100" t="s">
        <v>861</v>
      </c>
      <c r="B814" s="100">
        <v>487049040</v>
      </c>
      <c r="C814" s="100" t="s">
        <v>510</v>
      </c>
      <c r="D814" s="100" t="s">
        <v>653</v>
      </c>
      <c r="E814" s="100" t="s">
        <v>54</v>
      </c>
      <c r="F814" s="99" t="s">
        <v>639</v>
      </c>
      <c r="G814" s="100" t="s">
        <v>45</v>
      </c>
      <c r="H814" s="105">
        <v>0</v>
      </c>
      <c r="I814" s="101">
        <v>19610</v>
      </c>
      <c r="J814" s="101">
        <v>0</v>
      </c>
      <c r="K814" s="101">
        <v>1</v>
      </c>
      <c r="L814" s="101" t="s">
        <v>532</v>
      </c>
      <c r="M814" s="101">
        <v>0</v>
      </c>
      <c r="N814" s="101">
        <v>0</v>
      </c>
      <c r="O814" s="108" t="s">
        <v>532</v>
      </c>
      <c r="S814" s="88"/>
    </row>
    <row r="815" spans="1:19">
      <c r="A815" s="100" t="s">
        <v>861</v>
      </c>
      <c r="B815" s="100">
        <v>487049044</v>
      </c>
      <c r="C815" s="100" t="s">
        <v>510</v>
      </c>
      <c r="D815" s="100" t="s">
        <v>653</v>
      </c>
      <c r="E815" s="100" t="s">
        <v>54</v>
      </c>
      <c r="F815" s="99" t="s">
        <v>584</v>
      </c>
      <c r="G815" s="100" t="s">
        <v>49</v>
      </c>
      <c r="H815" s="105">
        <v>1</v>
      </c>
      <c r="I815" s="101">
        <v>18730</v>
      </c>
      <c r="J815" s="101">
        <v>0</v>
      </c>
      <c r="K815" s="101">
        <v>2</v>
      </c>
      <c r="L815" s="101">
        <v>15978</v>
      </c>
      <c r="M815" s="101">
        <v>0</v>
      </c>
      <c r="N815" s="101">
        <v>1</v>
      </c>
      <c r="O815" s="108">
        <v>-2752</v>
      </c>
      <c r="S815" s="88"/>
    </row>
    <row r="816" spans="1:19">
      <c r="A816" s="100" t="s">
        <v>861</v>
      </c>
      <c r="B816" s="100">
        <v>487049049</v>
      </c>
      <c r="C816" s="100" t="s">
        <v>510</v>
      </c>
      <c r="D816" s="100" t="s">
        <v>653</v>
      </c>
      <c r="E816" s="100" t="s">
        <v>54</v>
      </c>
      <c r="F816" s="99" t="s">
        <v>653</v>
      </c>
      <c r="G816" s="100" t="s">
        <v>54</v>
      </c>
      <c r="H816" s="105">
        <v>41</v>
      </c>
      <c r="I816" s="101">
        <v>18272</v>
      </c>
      <c r="J816" s="101">
        <v>4</v>
      </c>
      <c r="K816" s="101">
        <v>33</v>
      </c>
      <c r="L816" s="101">
        <v>18889</v>
      </c>
      <c r="M816" s="101">
        <v>3</v>
      </c>
      <c r="N816" s="101">
        <v>29</v>
      </c>
      <c r="O816" s="108">
        <v>617</v>
      </c>
      <c r="S816" s="88"/>
    </row>
    <row r="817" spans="1:19">
      <c r="A817" s="100" t="s">
        <v>861</v>
      </c>
      <c r="B817" s="100">
        <v>487049057</v>
      </c>
      <c r="C817" s="100" t="s">
        <v>510</v>
      </c>
      <c r="D817" s="100" t="s">
        <v>653</v>
      </c>
      <c r="E817" s="100" t="s">
        <v>54</v>
      </c>
      <c r="F817" s="99" t="s">
        <v>585</v>
      </c>
      <c r="G817" s="100" t="s">
        <v>62</v>
      </c>
      <c r="H817" s="105">
        <v>11</v>
      </c>
      <c r="I817" s="101">
        <v>18003</v>
      </c>
      <c r="J817" s="101">
        <v>1</v>
      </c>
      <c r="K817" s="101">
        <v>4</v>
      </c>
      <c r="L817" s="101">
        <v>18727</v>
      </c>
      <c r="M817" s="101">
        <v>3</v>
      </c>
      <c r="N817" s="101">
        <v>3</v>
      </c>
      <c r="O817" s="108">
        <v>724</v>
      </c>
      <c r="S817" s="88"/>
    </row>
    <row r="818" spans="1:19">
      <c r="A818" s="100" t="s">
        <v>861</v>
      </c>
      <c r="B818" s="100">
        <v>487049079</v>
      </c>
      <c r="C818" s="100" t="s">
        <v>510</v>
      </c>
      <c r="D818" s="100" t="s">
        <v>653</v>
      </c>
      <c r="E818" s="100" t="s">
        <v>54</v>
      </c>
      <c r="F818" s="99" t="s">
        <v>718</v>
      </c>
      <c r="G818" s="100" t="s">
        <v>84</v>
      </c>
      <c r="H818" s="105">
        <v>1</v>
      </c>
      <c r="I818" s="101" t="s">
        <v>532</v>
      </c>
      <c r="J818" s="101">
        <v>0</v>
      </c>
      <c r="K818" s="101">
        <v>0</v>
      </c>
      <c r="L818" s="101">
        <v>14121</v>
      </c>
      <c r="M818" s="101">
        <v>0</v>
      </c>
      <c r="N818" s="101">
        <v>0</v>
      </c>
      <c r="O818" s="108" t="s">
        <v>532</v>
      </c>
      <c r="S818" s="88"/>
    </row>
    <row r="819" spans="1:19">
      <c r="A819" s="100" t="s">
        <v>861</v>
      </c>
      <c r="B819" s="100">
        <v>487049093</v>
      </c>
      <c r="C819" s="100" t="s">
        <v>510</v>
      </c>
      <c r="D819" s="100" t="s">
        <v>653</v>
      </c>
      <c r="E819" s="100" t="s">
        <v>54</v>
      </c>
      <c r="F819" s="99" t="s">
        <v>586</v>
      </c>
      <c r="G819" s="100" t="s">
        <v>98</v>
      </c>
      <c r="H819" s="105">
        <v>47</v>
      </c>
      <c r="I819" s="101">
        <v>18538</v>
      </c>
      <c r="J819" s="101">
        <v>3</v>
      </c>
      <c r="K819" s="101">
        <v>29</v>
      </c>
      <c r="L819" s="101">
        <v>20643</v>
      </c>
      <c r="M819" s="101">
        <v>3</v>
      </c>
      <c r="N819" s="101">
        <v>35</v>
      </c>
      <c r="O819" s="108">
        <v>2105</v>
      </c>
      <c r="S819" s="88"/>
    </row>
    <row r="820" spans="1:19">
      <c r="A820" s="100" t="s">
        <v>861</v>
      </c>
      <c r="B820" s="100">
        <v>487049095</v>
      </c>
      <c r="C820" s="102" t="s">
        <v>510</v>
      </c>
      <c r="D820" s="97">
        <v>49</v>
      </c>
      <c r="E820" s="102" t="s">
        <v>54</v>
      </c>
      <c r="F820" s="101">
        <v>95</v>
      </c>
      <c r="G820" s="102" t="s">
        <v>100</v>
      </c>
      <c r="H820" s="105">
        <v>1</v>
      </c>
      <c r="I820" s="101" t="s">
        <v>532</v>
      </c>
      <c r="J820" s="101">
        <v>0</v>
      </c>
      <c r="K820" s="101">
        <v>0</v>
      </c>
      <c r="L820" s="101">
        <v>20903.900050358614</v>
      </c>
      <c r="M820" s="101">
        <v>0</v>
      </c>
      <c r="N820" s="101">
        <v>0</v>
      </c>
      <c r="O820" s="108" t="s">
        <v>532</v>
      </c>
      <c r="S820" s="88"/>
    </row>
    <row r="821" spans="1:19">
      <c r="A821" s="100" t="s">
        <v>861</v>
      </c>
      <c r="B821" s="100">
        <v>487049097</v>
      </c>
      <c r="C821" s="100" t="s">
        <v>510</v>
      </c>
      <c r="D821" s="100" t="s">
        <v>653</v>
      </c>
      <c r="E821" s="100" t="s">
        <v>54</v>
      </c>
      <c r="F821" s="99" t="s">
        <v>659</v>
      </c>
      <c r="G821" s="100" t="s">
        <v>102</v>
      </c>
      <c r="H821" s="105">
        <v>2</v>
      </c>
      <c r="I821" s="101">
        <v>21253</v>
      </c>
      <c r="J821" s="101">
        <v>0</v>
      </c>
      <c r="K821" s="101">
        <v>2</v>
      </c>
      <c r="L821" s="101">
        <v>14121</v>
      </c>
      <c r="M821" s="101">
        <v>0</v>
      </c>
      <c r="N821" s="101">
        <v>0</v>
      </c>
      <c r="O821" s="108">
        <v>-7132</v>
      </c>
      <c r="S821" s="88"/>
    </row>
    <row r="822" spans="1:19">
      <c r="A822" s="100" t="s">
        <v>861</v>
      </c>
      <c r="B822" s="100">
        <v>487049100</v>
      </c>
      <c r="C822" s="102" t="s">
        <v>510</v>
      </c>
      <c r="D822" s="97">
        <v>49</v>
      </c>
      <c r="E822" s="102" t="s">
        <v>54</v>
      </c>
      <c r="F822" s="101">
        <v>100</v>
      </c>
      <c r="G822" s="102" t="s">
        <v>105</v>
      </c>
      <c r="H822" s="105">
        <v>1</v>
      </c>
      <c r="I822" s="101" t="s">
        <v>532</v>
      </c>
      <c r="J822" s="101">
        <v>0</v>
      </c>
      <c r="K822" s="101">
        <v>0</v>
      </c>
      <c r="L822" s="101">
        <v>18250.951534425098</v>
      </c>
      <c r="M822" s="101">
        <v>0</v>
      </c>
      <c r="N822" s="101">
        <v>0</v>
      </c>
      <c r="O822" s="108" t="s">
        <v>532</v>
      </c>
      <c r="S822" s="88"/>
    </row>
    <row r="823" spans="1:19">
      <c r="A823" s="100" t="s">
        <v>861</v>
      </c>
      <c r="B823" s="100">
        <v>487049128</v>
      </c>
      <c r="C823" s="100" t="s">
        <v>510</v>
      </c>
      <c r="D823" s="100" t="s">
        <v>653</v>
      </c>
      <c r="E823" s="100" t="s">
        <v>54</v>
      </c>
      <c r="F823" s="99" t="s">
        <v>660</v>
      </c>
      <c r="G823" s="100" t="s">
        <v>133</v>
      </c>
      <c r="H823" s="105">
        <v>1</v>
      </c>
      <c r="I823" s="101" t="s">
        <v>532</v>
      </c>
      <c r="J823" s="101">
        <v>0</v>
      </c>
      <c r="K823" s="101">
        <v>0</v>
      </c>
      <c r="L823" s="101">
        <v>17749.036710136341</v>
      </c>
      <c r="M823" s="101">
        <v>0</v>
      </c>
      <c r="N823" s="101">
        <v>0</v>
      </c>
      <c r="O823" s="108" t="s">
        <v>532</v>
      </c>
      <c r="S823" s="88"/>
    </row>
    <row r="824" spans="1:19">
      <c r="A824" s="100" t="s">
        <v>861</v>
      </c>
      <c r="B824" s="100">
        <v>487049137</v>
      </c>
      <c r="C824" s="100" t="s">
        <v>510</v>
      </c>
      <c r="D824" s="100" t="s">
        <v>653</v>
      </c>
      <c r="E824" s="100" t="s">
        <v>54</v>
      </c>
      <c r="F824" s="99" t="s">
        <v>735</v>
      </c>
      <c r="G824" s="100" t="s">
        <v>142</v>
      </c>
      <c r="H824" s="105">
        <v>0</v>
      </c>
      <c r="I824" s="101">
        <v>20946</v>
      </c>
      <c r="J824" s="101">
        <v>0</v>
      </c>
      <c r="K824" s="101">
        <v>1</v>
      </c>
      <c r="L824" s="101" t="s">
        <v>532</v>
      </c>
      <c r="M824" s="101">
        <v>0</v>
      </c>
      <c r="N824" s="101">
        <v>0</v>
      </c>
      <c r="O824" s="108" t="s">
        <v>532</v>
      </c>
      <c r="S824" s="88"/>
    </row>
    <row r="825" spans="1:19">
      <c r="A825" s="100" t="s">
        <v>861</v>
      </c>
      <c r="B825" s="100">
        <v>487049149</v>
      </c>
      <c r="C825" s="100" t="s">
        <v>510</v>
      </c>
      <c r="D825" s="100" t="s">
        <v>653</v>
      </c>
      <c r="E825" s="100" t="s">
        <v>54</v>
      </c>
      <c r="F825" s="99" t="s">
        <v>661</v>
      </c>
      <c r="G825" s="100" t="s">
        <v>154</v>
      </c>
      <c r="H825" s="105">
        <v>2</v>
      </c>
      <c r="I825" s="101" t="s">
        <v>532</v>
      </c>
      <c r="J825" s="101">
        <v>0</v>
      </c>
      <c r="K825" s="101">
        <v>0</v>
      </c>
      <c r="L825" s="101">
        <v>14119</v>
      </c>
      <c r="M825" s="101">
        <v>0</v>
      </c>
      <c r="N825" s="101">
        <v>0</v>
      </c>
      <c r="O825" s="108" t="s">
        <v>532</v>
      </c>
      <c r="S825" s="88"/>
    </row>
    <row r="826" spans="1:19">
      <c r="A826" s="100" t="s">
        <v>861</v>
      </c>
      <c r="B826" s="100">
        <v>487049160</v>
      </c>
      <c r="C826" s="100" t="s">
        <v>510</v>
      </c>
      <c r="D826" s="100" t="s">
        <v>653</v>
      </c>
      <c r="E826" s="100" t="s">
        <v>54</v>
      </c>
      <c r="F826" s="99" t="s">
        <v>588</v>
      </c>
      <c r="G826" s="100" t="s">
        <v>165</v>
      </c>
      <c r="H826" s="105">
        <v>1</v>
      </c>
      <c r="I826" s="101" t="s">
        <v>532</v>
      </c>
      <c r="J826" s="101">
        <v>0</v>
      </c>
      <c r="K826" s="101">
        <v>0</v>
      </c>
      <c r="L826" s="101">
        <v>21553</v>
      </c>
      <c r="M826" s="101">
        <v>0</v>
      </c>
      <c r="N826" s="101">
        <v>2</v>
      </c>
      <c r="O826" s="108" t="s">
        <v>532</v>
      </c>
      <c r="S826" s="88"/>
    </row>
    <row r="827" spans="1:19">
      <c r="A827" s="100" t="s">
        <v>861</v>
      </c>
      <c r="B827" s="100">
        <v>487049163</v>
      </c>
      <c r="C827" s="100" t="s">
        <v>510</v>
      </c>
      <c r="D827" s="100" t="s">
        <v>653</v>
      </c>
      <c r="E827" s="100" t="s">
        <v>54</v>
      </c>
      <c r="F827" s="99" t="s">
        <v>589</v>
      </c>
      <c r="G827" s="100" t="s">
        <v>168</v>
      </c>
      <c r="H827" s="105">
        <v>16</v>
      </c>
      <c r="I827" s="101">
        <v>17937</v>
      </c>
      <c r="J827" s="101">
        <v>1</v>
      </c>
      <c r="K827" s="101">
        <v>6</v>
      </c>
      <c r="L827" s="101">
        <v>18826</v>
      </c>
      <c r="M827" s="101">
        <v>2</v>
      </c>
      <c r="N827" s="101">
        <v>9</v>
      </c>
      <c r="O827" s="108">
        <v>889</v>
      </c>
      <c r="S827" s="88"/>
    </row>
    <row r="828" spans="1:19">
      <c r="A828" s="100" t="s">
        <v>861</v>
      </c>
      <c r="B828" s="100">
        <v>487049165</v>
      </c>
      <c r="C828" s="100" t="s">
        <v>510</v>
      </c>
      <c r="D828" s="100" t="s">
        <v>653</v>
      </c>
      <c r="E828" s="100" t="s">
        <v>54</v>
      </c>
      <c r="F828" s="99" t="s">
        <v>590</v>
      </c>
      <c r="G828" s="100" t="s">
        <v>170</v>
      </c>
      <c r="H828" s="105">
        <v>29</v>
      </c>
      <c r="I828" s="101">
        <v>18352</v>
      </c>
      <c r="J828" s="101">
        <v>1</v>
      </c>
      <c r="K828" s="101">
        <v>24</v>
      </c>
      <c r="L828" s="101">
        <v>18529</v>
      </c>
      <c r="M828" s="101">
        <v>2</v>
      </c>
      <c r="N828" s="101">
        <v>18</v>
      </c>
      <c r="O828" s="108">
        <v>177</v>
      </c>
      <c r="S828" s="88"/>
    </row>
    <row r="829" spans="1:19">
      <c r="A829" s="100" t="s">
        <v>861</v>
      </c>
      <c r="B829" s="100">
        <v>487049176</v>
      </c>
      <c r="C829" s="100" t="s">
        <v>510</v>
      </c>
      <c r="D829" s="100" t="s">
        <v>653</v>
      </c>
      <c r="E829" s="100" t="s">
        <v>54</v>
      </c>
      <c r="F829" s="99" t="s">
        <v>591</v>
      </c>
      <c r="G829" s="100" t="s">
        <v>181</v>
      </c>
      <c r="H829" s="105">
        <v>50</v>
      </c>
      <c r="I829" s="101">
        <v>17235</v>
      </c>
      <c r="J829" s="101">
        <v>1</v>
      </c>
      <c r="K829" s="101">
        <v>32</v>
      </c>
      <c r="L829" s="101">
        <v>18521</v>
      </c>
      <c r="M829" s="101">
        <v>1</v>
      </c>
      <c r="N829" s="101">
        <v>34</v>
      </c>
      <c r="O829" s="108">
        <v>1286</v>
      </c>
      <c r="S829" s="88"/>
    </row>
    <row r="830" spans="1:19">
      <c r="A830" s="100" t="s">
        <v>861</v>
      </c>
      <c r="B830" s="100">
        <v>487049178</v>
      </c>
      <c r="C830" s="100" t="s">
        <v>510</v>
      </c>
      <c r="D830" s="100" t="s">
        <v>653</v>
      </c>
      <c r="E830" s="100" t="s">
        <v>54</v>
      </c>
      <c r="F830" s="99" t="s">
        <v>813</v>
      </c>
      <c r="G830" s="100" t="s">
        <v>183</v>
      </c>
      <c r="H830" s="105">
        <v>1</v>
      </c>
      <c r="I830" s="101">
        <v>17274</v>
      </c>
      <c r="J830" s="101">
        <v>0</v>
      </c>
      <c r="K830" s="101">
        <v>4</v>
      </c>
      <c r="L830" s="101">
        <v>19464</v>
      </c>
      <c r="M830" s="101">
        <v>0</v>
      </c>
      <c r="N830" s="101">
        <v>2</v>
      </c>
      <c r="O830" s="108">
        <v>2190</v>
      </c>
      <c r="S830" s="88"/>
    </row>
    <row r="831" spans="1:19">
      <c r="A831" s="100" t="s">
        <v>861</v>
      </c>
      <c r="B831" s="100">
        <v>487049181</v>
      </c>
      <c r="C831" s="100" t="s">
        <v>510</v>
      </c>
      <c r="D831" s="100" t="s">
        <v>653</v>
      </c>
      <c r="E831" s="100" t="s">
        <v>54</v>
      </c>
      <c r="F831" s="99" t="s">
        <v>664</v>
      </c>
      <c r="G831" s="100" t="s">
        <v>186</v>
      </c>
      <c r="H831" s="105">
        <v>3</v>
      </c>
      <c r="I831" s="101">
        <v>12634</v>
      </c>
      <c r="J831" s="101">
        <v>0</v>
      </c>
      <c r="K831" s="101">
        <v>0</v>
      </c>
      <c r="L831" s="101">
        <v>18410</v>
      </c>
      <c r="M831" s="101">
        <v>0</v>
      </c>
      <c r="N831" s="101">
        <v>1</v>
      </c>
      <c r="O831" s="108">
        <v>5776</v>
      </c>
      <c r="S831" s="88"/>
    </row>
    <row r="832" spans="1:19">
      <c r="A832" s="100" t="s">
        <v>861</v>
      </c>
      <c r="B832" s="100">
        <v>487049182</v>
      </c>
      <c r="C832" s="100" t="s">
        <v>510</v>
      </c>
      <c r="D832" s="100" t="s">
        <v>653</v>
      </c>
      <c r="E832" s="100" t="s">
        <v>54</v>
      </c>
      <c r="F832" s="99" t="s">
        <v>759</v>
      </c>
      <c r="G832" s="100" t="s">
        <v>187</v>
      </c>
      <c r="H832" s="105">
        <v>2</v>
      </c>
      <c r="I832" s="101">
        <v>11585</v>
      </c>
      <c r="J832" s="101">
        <v>0</v>
      </c>
      <c r="K832" s="101">
        <v>0</v>
      </c>
      <c r="L832" s="101">
        <v>14120</v>
      </c>
      <c r="M832" s="101">
        <v>0</v>
      </c>
      <c r="N832" s="101">
        <v>0</v>
      </c>
      <c r="O832" s="108">
        <v>2535</v>
      </c>
      <c r="S832" s="88"/>
    </row>
    <row r="833" spans="1:19">
      <c r="A833" s="100" t="s">
        <v>861</v>
      </c>
      <c r="B833" s="100">
        <v>487049199</v>
      </c>
      <c r="C833" s="100" t="s">
        <v>510</v>
      </c>
      <c r="D833" s="100" t="s">
        <v>653</v>
      </c>
      <c r="E833" s="100" t="s">
        <v>54</v>
      </c>
      <c r="F833" s="99" t="s">
        <v>666</v>
      </c>
      <c r="G833" s="100" t="s">
        <v>204</v>
      </c>
      <c r="H833" s="105">
        <v>0</v>
      </c>
      <c r="I833" s="101">
        <v>16342</v>
      </c>
      <c r="J833" s="101">
        <v>0</v>
      </c>
      <c r="K833" s="101">
        <v>2</v>
      </c>
      <c r="L833" s="101" t="s">
        <v>532</v>
      </c>
      <c r="M833" s="101">
        <v>0</v>
      </c>
      <c r="N833" s="101">
        <v>1</v>
      </c>
      <c r="O833" s="108" t="s">
        <v>532</v>
      </c>
      <c r="S833" s="88"/>
    </row>
    <row r="834" spans="1:19">
      <c r="A834" s="100" t="s">
        <v>861</v>
      </c>
      <c r="B834" s="100">
        <v>487049201</v>
      </c>
      <c r="C834" s="100" t="s">
        <v>510</v>
      </c>
      <c r="D834" s="100" t="s">
        <v>653</v>
      </c>
      <c r="E834" s="100" t="s">
        <v>54</v>
      </c>
      <c r="F834" s="99" t="s">
        <v>577</v>
      </c>
      <c r="G834" s="100" t="s">
        <v>206</v>
      </c>
      <c r="H834" s="105">
        <v>0</v>
      </c>
      <c r="I834" s="101">
        <v>13684</v>
      </c>
      <c r="J834" s="101">
        <v>0</v>
      </c>
      <c r="K834" s="101">
        <v>0</v>
      </c>
      <c r="L834" s="101" t="s">
        <v>532</v>
      </c>
      <c r="M834" s="101">
        <v>0</v>
      </c>
      <c r="N834" s="101">
        <v>0</v>
      </c>
      <c r="O834" s="108" t="s">
        <v>532</v>
      </c>
      <c r="S834" s="88"/>
    </row>
    <row r="835" spans="1:19">
      <c r="A835" s="100" t="s">
        <v>861</v>
      </c>
      <c r="B835" s="100">
        <v>487049229</v>
      </c>
      <c r="C835" s="100" t="s">
        <v>510</v>
      </c>
      <c r="D835" s="100" t="s">
        <v>653</v>
      </c>
      <c r="E835" s="100" t="s">
        <v>54</v>
      </c>
      <c r="F835" s="99" t="s">
        <v>592</v>
      </c>
      <c r="G835" s="100" t="s">
        <v>234</v>
      </c>
      <c r="H835" s="105">
        <v>0</v>
      </c>
      <c r="I835" s="101">
        <v>14396</v>
      </c>
      <c r="J835" s="101">
        <v>1</v>
      </c>
      <c r="K835" s="101">
        <v>0</v>
      </c>
      <c r="L835" s="101" t="s">
        <v>532</v>
      </c>
      <c r="M835" s="101">
        <v>1</v>
      </c>
      <c r="N835" s="101">
        <v>0</v>
      </c>
      <c r="O835" s="108" t="s">
        <v>532</v>
      </c>
      <c r="S835" s="88"/>
    </row>
    <row r="836" spans="1:19">
      <c r="A836" s="100" t="s">
        <v>861</v>
      </c>
      <c r="B836" s="100">
        <v>487049243</v>
      </c>
      <c r="C836" s="100" t="s">
        <v>510</v>
      </c>
      <c r="D836" s="100" t="s">
        <v>653</v>
      </c>
      <c r="E836" s="100" t="s">
        <v>54</v>
      </c>
      <c r="F836" s="99" t="s">
        <v>605</v>
      </c>
      <c r="G836" s="100" t="s">
        <v>248</v>
      </c>
      <c r="H836" s="105">
        <v>0</v>
      </c>
      <c r="I836" s="101">
        <v>21073</v>
      </c>
      <c r="J836" s="101">
        <v>0</v>
      </c>
      <c r="K836" s="101">
        <v>1</v>
      </c>
      <c r="L836" s="101" t="s">
        <v>532</v>
      </c>
      <c r="M836" s="101">
        <v>0</v>
      </c>
      <c r="N836" s="101">
        <v>0</v>
      </c>
      <c r="O836" s="108" t="s">
        <v>532</v>
      </c>
      <c r="S836" s="88"/>
    </row>
    <row r="837" spans="1:19">
      <c r="A837" s="100" t="s">
        <v>861</v>
      </c>
      <c r="B837" s="100">
        <v>487049244</v>
      </c>
      <c r="C837" s="100" t="s">
        <v>510</v>
      </c>
      <c r="D837" s="100" t="s">
        <v>653</v>
      </c>
      <c r="E837" s="100" t="s">
        <v>54</v>
      </c>
      <c r="F837" s="99" t="s">
        <v>593</v>
      </c>
      <c r="G837" s="100" t="s">
        <v>249</v>
      </c>
      <c r="H837" s="105">
        <v>4</v>
      </c>
      <c r="I837" s="101">
        <v>15575</v>
      </c>
      <c r="J837" s="101">
        <v>0</v>
      </c>
      <c r="K837" s="101">
        <v>2</v>
      </c>
      <c r="L837" s="101">
        <v>17886</v>
      </c>
      <c r="M837" s="101">
        <v>0</v>
      </c>
      <c r="N837" s="101">
        <v>2</v>
      </c>
      <c r="O837" s="108">
        <v>2311</v>
      </c>
      <c r="S837" s="88"/>
    </row>
    <row r="838" spans="1:19">
      <c r="A838" s="100" t="s">
        <v>861</v>
      </c>
      <c r="B838" s="100">
        <v>487049248</v>
      </c>
      <c r="C838" s="100" t="s">
        <v>510</v>
      </c>
      <c r="D838" s="100" t="s">
        <v>653</v>
      </c>
      <c r="E838" s="100" t="s">
        <v>54</v>
      </c>
      <c r="F838" s="99" t="s">
        <v>594</v>
      </c>
      <c r="G838" s="100" t="s">
        <v>253</v>
      </c>
      <c r="H838" s="105">
        <v>16</v>
      </c>
      <c r="I838" s="101">
        <v>16076</v>
      </c>
      <c r="J838" s="101">
        <v>1</v>
      </c>
      <c r="K838" s="101">
        <v>5</v>
      </c>
      <c r="L838" s="101">
        <v>16240</v>
      </c>
      <c r="M838" s="101">
        <v>2</v>
      </c>
      <c r="N838" s="101">
        <v>3</v>
      </c>
      <c r="O838" s="108">
        <v>164</v>
      </c>
      <c r="S838" s="88"/>
    </row>
    <row r="839" spans="1:19">
      <c r="A839" s="100" t="s">
        <v>861</v>
      </c>
      <c r="B839" s="100">
        <v>487049262</v>
      </c>
      <c r="C839" s="100" t="s">
        <v>510</v>
      </c>
      <c r="D839" s="100" t="s">
        <v>653</v>
      </c>
      <c r="E839" s="100" t="s">
        <v>54</v>
      </c>
      <c r="F839" s="99" t="s">
        <v>595</v>
      </c>
      <c r="G839" s="100" t="s">
        <v>267</v>
      </c>
      <c r="H839" s="105">
        <v>7</v>
      </c>
      <c r="I839" s="101">
        <v>18963</v>
      </c>
      <c r="J839" s="101">
        <v>0</v>
      </c>
      <c r="K839" s="101">
        <v>6</v>
      </c>
      <c r="L839" s="101">
        <v>18430</v>
      </c>
      <c r="M839" s="101">
        <v>0</v>
      </c>
      <c r="N839" s="101">
        <v>3</v>
      </c>
      <c r="O839" s="108">
        <v>-533</v>
      </c>
      <c r="S839" s="88"/>
    </row>
    <row r="840" spans="1:19">
      <c r="A840" s="100" t="s">
        <v>861</v>
      </c>
      <c r="B840" s="100">
        <v>487049274</v>
      </c>
      <c r="C840" s="100" t="s">
        <v>510</v>
      </c>
      <c r="D840" s="100" t="s">
        <v>653</v>
      </c>
      <c r="E840" s="100" t="s">
        <v>54</v>
      </c>
      <c r="F840" s="99" t="s">
        <v>606</v>
      </c>
      <c r="G840" s="100" t="s">
        <v>279</v>
      </c>
      <c r="H840" s="105">
        <v>98</v>
      </c>
      <c r="I840" s="101">
        <v>18720</v>
      </c>
      <c r="J840" s="101">
        <v>5</v>
      </c>
      <c r="K840" s="101">
        <v>86</v>
      </c>
      <c r="L840" s="101">
        <v>19184</v>
      </c>
      <c r="M840" s="101">
        <v>9</v>
      </c>
      <c r="N840" s="101">
        <v>76</v>
      </c>
      <c r="O840" s="108">
        <v>464</v>
      </c>
      <c r="S840" s="88"/>
    </row>
    <row r="841" spans="1:19">
      <c r="A841" s="100" t="s">
        <v>861</v>
      </c>
      <c r="B841" s="100">
        <v>487049284</v>
      </c>
      <c r="C841" s="100" t="s">
        <v>510</v>
      </c>
      <c r="D841" s="100" t="s">
        <v>653</v>
      </c>
      <c r="E841" s="100" t="s">
        <v>54</v>
      </c>
      <c r="F841" s="99" t="s">
        <v>667</v>
      </c>
      <c r="G841" s="100" t="s">
        <v>289</v>
      </c>
      <c r="H841" s="105">
        <v>1</v>
      </c>
      <c r="I841" s="101" t="s">
        <v>532</v>
      </c>
      <c r="J841" s="101">
        <v>0</v>
      </c>
      <c r="K841" s="101">
        <v>0</v>
      </c>
      <c r="L841" s="101">
        <v>17614</v>
      </c>
      <c r="M841" s="101">
        <v>0</v>
      </c>
      <c r="N841" s="101">
        <v>1</v>
      </c>
      <c r="O841" s="108" t="s">
        <v>532</v>
      </c>
      <c r="S841" s="88"/>
    </row>
    <row r="842" spans="1:19">
      <c r="A842" s="100" t="s">
        <v>861</v>
      </c>
      <c r="B842" s="100">
        <v>487049285</v>
      </c>
      <c r="C842" s="100" t="s">
        <v>510</v>
      </c>
      <c r="D842" s="100" t="s">
        <v>653</v>
      </c>
      <c r="E842" s="100" t="s">
        <v>54</v>
      </c>
      <c r="F842" s="99" t="s">
        <v>607</v>
      </c>
      <c r="G842" s="100" t="s">
        <v>290</v>
      </c>
      <c r="H842" s="105">
        <v>2</v>
      </c>
      <c r="I842" s="101">
        <v>13684</v>
      </c>
      <c r="J842" s="101">
        <v>0</v>
      </c>
      <c r="K842" s="101">
        <v>0</v>
      </c>
      <c r="L842" s="101">
        <v>14119</v>
      </c>
      <c r="M842" s="101">
        <v>0</v>
      </c>
      <c r="N842" s="101">
        <v>0</v>
      </c>
      <c r="O842" s="108">
        <v>435</v>
      </c>
      <c r="S842" s="88"/>
    </row>
    <row r="843" spans="1:19">
      <c r="A843" s="100" t="s">
        <v>861</v>
      </c>
      <c r="B843" s="100">
        <v>487049293</v>
      </c>
      <c r="C843" s="100" t="s">
        <v>510</v>
      </c>
      <c r="D843" s="100" t="s">
        <v>653</v>
      </c>
      <c r="E843" s="100" t="s">
        <v>54</v>
      </c>
      <c r="F843" s="99" t="s">
        <v>608</v>
      </c>
      <c r="G843" s="100" t="s">
        <v>298</v>
      </c>
      <c r="H843" s="105">
        <v>0</v>
      </c>
      <c r="I843" s="101">
        <v>21561</v>
      </c>
      <c r="J843" s="101">
        <v>0</v>
      </c>
      <c r="K843" s="101">
        <v>2</v>
      </c>
      <c r="L843" s="101" t="s">
        <v>532</v>
      </c>
      <c r="M843" s="101">
        <v>0</v>
      </c>
      <c r="N843" s="101">
        <v>1</v>
      </c>
      <c r="O843" s="108" t="s">
        <v>532</v>
      </c>
      <c r="S843" s="88"/>
    </row>
    <row r="844" spans="1:19">
      <c r="A844" s="100" t="s">
        <v>861</v>
      </c>
      <c r="B844" s="100">
        <v>487049295</v>
      </c>
      <c r="C844" s="100" t="s">
        <v>510</v>
      </c>
      <c r="D844" s="100" t="s">
        <v>653</v>
      </c>
      <c r="E844" s="100" t="s">
        <v>54</v>
      </c>
      <c r="F844" s="99" t="s">
        <v>668</v>
      </c>
      <c r="G844" s="100" t="s">
        <v>300</v>
      </c>
      <c r="H844" s="105">
        <v>2</v>
      </c>
      <c r="I844" s="101">
        <v>16952</v>
      </c>
      <c r="J844" s="101">
        <v>0</v>
      </c>
      <c r="K844" s="101">
        <v>1</v>
      </c>
      <c r="L844" s="101">
        <v>17614</v>
      </c>
      <c r="M844" s="101">
        <v>0</v>
      </c>
      <c r="N844" s="101">
        <v>1</v>
      </c>
      <c r="O844" s="108">
        <v>662</v>
      </c>
      <c r="S844" s="88"/>
    </row>
    <row r="845" spans="1:19">
      <c r="A845" s="100" t="s">
        <v>861</v>
      </c>
      <c r="B845" s="100">
        <v>487049308</v>
      </c>
      <c r="C845" s="100" t="s">
        <v>510</v>
      </c>
      <c r="D845" s="100" t="s">
        <v>653</v>
      </c>
      <c r="E845" s="100" t="s">
        <v>54</v>
      </c>
      <c r="F845" s="99" t="s">
        <v>647</v>
      </c>
      <c r="G845" s="100" t="s">
        <v>313</v>
      </c>
      <c r="H845" s="105">
        <v>1</v>
      </c>
      <c r="I845" s="101">
        <v>13684</v>
      </c>
      <c r="J845" s="101">
        <v>0</v>
      </c>
      <c r="K845" s="101">
        <v>0</v>
      </c>
      <c r="L845" s="101">
        <v>14119</v>
      </c>
      <c r="M845" s="101">
        <v>0</v>
      </c>
      <c r="N845" s="101">
        <v>0</v>
      </c>
      <c r="O845" s="108">
        <v>435</v>
      </c>
      <c r="S845" s="88"/>
    </row>
    <row r="846" spans="1:19">
      <c r="A846" s="100" t="s">
        <v>861</v>
      </c>
      <c r="B846" s="100">
        <v>487049314</v>
      </c>
      <c r="C846" s="100" t="s">
        <v>510</v>
      </c>
      <c r="D846" s="100" t="s">
        <v>653</v>
      </c>
      <c r="E846" s="100" t="s">
        <v>54</v>
      </c>
      <c r="F846" s="99" t="s">
        <v>676</v>
      </c>
      <c r="G846" s="100" t="s">
        <v>319</v>
      </c>
      <c r="H846" s="105">
        <v>0</v>
      </c>
      <c r="I846" s="101">
        <v>11585</v>
      </c>
      <c r="J846" s="101">
        <v>0</v>
      </c>
      <c r="K846" s="101">
        <v>0</v>
      </c>
      <c r="L846" s="101" t="s">
        <v>532</v>
      </c>
      <c r="M846" s="101">
        <v>0</v>
      </c>
      <c r="N846" s="101">
        <v>0</v>
      </c>
      <c r="O846" s="108" t="s">
        <v>532</v>
      </c>
      <c r="S846" s="88"/>
    </row>
    <row r="847" spans="1:19">
      <c r="A847" s="100" t="s">
        <v>861</v>
      </c>
      <c r="B847" s="100">
        <v>487049347</v>
      </c>
      <c r="C847" s="100" t="s">
        <v>510</v>
      </c>
      <c r="D847" s="100" t="s">
        <v>653</v>
      </c>
      <c r="E847" s="100" t="s">
        <v>54</v>
      </c>
      <c r="F847" s="99" t="s">
        <v>672</v>
      </c>
      <c r="G847" s="100" t="s">
        <v>352</v>
      </c>
      <c r="H847" s="105">
        <v>9</v>
      </c>
      <c r="I847" s="101">
        <v>16962</v>
      </c>
      <c r="J847" s="101">
        <v>0</v>
      </c>
      <c r="K847" s="101">
        <v>8</v>
      </c>
      <c r="L847" s="101">
        <v>17190</v>
      </c>
      <c r="M847" s="101">
        <v>0</v>
      </c>
      <c r="N847" s="101">
        <v>5</v>
      </c>
      <c r="O847" s="108">
        <v>228</v>
      </c>
      <c r="S847" s="88"/>
    </row>
    <row r="848" spans="1:19">
      <c r="A848" s="100" t="s">
        <v>861</v>
      </c>
      <c r="B848" s="100">
        <v>487274010</v>
      </c>
      <c r="C848" s="100" t="s">
        <v>510</v>
      </c>
      <c r="D848" s="100" t="s">
        <v>606</v>
      </c>
      <c r="E848" s="100" t="s">
        <v>279</v>
      </c>
      <c r="F848" s="99" t="s">
        <v>654</v>
      </c>
      <c r="G848" s="100" t="s">
        <v>15</v>
      </c>
      <c r="H848" s="105">
        <v>5</v>
      </c>
      <c r="I848" s="101">
        <v>15545</v>
      </c>
      <c r="J848" s="101">
        <v>3</v>
      </c>
      <c r="K848" s="101">
        <v>3</v>
      </c>
      <c r="L848" s="101">
        <v>17431</v>
      </c>
      <c r="M848" s="101">
        <v>3</v>
      </c>
      <c r="N848" s="101">
        <v>4</v>
      </c>
      <c r="O848" s="108">
        <v>1886</v>
      </c>
      <c r="S848" s="88"/>
    </row>
    <row r="849" spans="1:19">
      <c r="A849" s="100" t="s">
        <v>861</v>
      </c>
      <c r="B849" s="100">
        <v>487274026</v>
      </c>
      <c r="C849" s="100" t="s">
        <v>510</v>
      </c>
      <c r="D849" s="100" t="s">
        <v>606</v>
      </c>
      <c r="E849" s="100" t="s">
        <v>279</v>
      </c>
      <c r="F849" s="99" t="s">
        <v>656</v>
      </c>
      <c r="G849" s="100" t="s">
        <v>31</v>
      </c>
      <c r="H849" s="105">
        <v>0</v>
      </c>
      <c r="I849" s="101">
        <v>9809</v>
      </c>
      <c r="J849" s="101">
        <v>0</v>
      </c>
      <c r="K849" s="101">
        <v>1</v>
      </c>
      <c r="L849" s="101" t="s">
        <v>532</v>
      </c>
      <c r="M849" s="101">
        <v>0</v>
      </c>
      <c r="N849" s="101">
        <v>0</v>
      </c>
      <c r="O849" s="108" t="s">
        <v>532</v>
      </c>
      <c r="S849" s="88"/>
    </row>
    <row r="850" spans="1:19">
      <c r="A850" s="100" t="s">
        <v>861</v>
      </c>
      <c r="B850" s="100">
        <v>487274030</v>
      </c>
      <c r="C850" s="100" t="s">
        <v>510</v>
      </c>
      <c r="D850" s="100" t="s">
        <v>606</v>
      </c>
      <c r="E850" s="100" t="s">
        <v>279</v>
      </c>
      <c r="F850" s="99" t="s">
        <v>636</v>
      </c>
      <c r="G850" s="100" t="s">
        <v>35</v>
      </c>
      <c r="H850" s="105">
        <v>0</v>
      </c>
      <c r="I850" s="101">
        <v>17620</v>
      </c>
      <c r="J850" s="101">
        <v>0</v>
      </c>
      <c r="K850" s="101">
        <v>1</v>
      </c>
      <c r="L850" s="101" t="s">
        <v>532</v>
      </c>
      <c r="M850" s="101">
        <v>0</v>
      </c>
      <c r="N850" s="101">
        <v>1</v>
      </c>
      <c r="O850" s="108" t="s">
        <v>532</v>
      </c>
      <c r="S850" s="88"/>
    </row>
    <row r="851" spans="1:19">
      <c r="A851" s="100" t="s">
        <v>861</v>
      </c>
      <c r="B851" s="100">
        <v>487274031</v>
      </c>
      <c r="C851" s="100" t="s">
        <v>510</v>
      </c>
      <c r="D851" s="100" t="s">
        <v>606</v>
      </c>
      <c r="E851" s="100" t="s">
        <v>279</v>
      </c>
      <c r="F851" s="99" t="s">
        <v>657</v>
      </c>
      <c r="G851" s="100" t="s">
        <v>36</v>
      </c>
      <c r="H851" s="105">
        <v>4</v>
      </c>
      <c r="I851" s="101">
        <v>13115</v>
      </c>
      <c r="J851" s="101">
        <v>2</v>
      </c>
      <c r="K851" s="101">
        <v>2</v>
      </c>
      <c r="L851" s="101">
        <v>14045</v>
      </c>
      <c r="M851" s="101">
        <v>2</v>
      </c>
      <c r="N851" s="101">
        <v>2</v>
      </c>
      <c r="O851" s="108">
        <v>930</v>
      </c>
      <c r="S851" s="88"/>
    </row>
    <row r="852" spans="1:19">
      <c r="A852" s="100" t="s">
        <v>861</v>
      </c>
      <c r="B852" s="100">
        <v>487274035</v>
      </c>
      <c r="C852" s="100" t="s">
        <v>510</v>
      </c>
      <c r="D852" s="100" t="s">
        <v>606</v>
      </c>
      <c r="E852" s="100" t="s">
        <v>279</v>
      </c>
      <c r="F852" s="99" t="s">
        <v>583</v>
      </c>
      <c r="G852" s="100" t="s">
        <v>40</v>
      </c>
      <c r="H852" s="105">
        <v>7</v>
      </c>
      <c r="I852" s="101">
        <v>18809</v>
      </c>
      <c r="J852" s="101">
        <v>0</v>
      </c>
      <c r="K852" s="101">
        <v>8</v>
      </c>
      <c r="L852" s="101">
        <v>19508</v>
      </c>
      <c r="M852" s="101">
        <v>0</v>
      </c>
      <c r="N852" s="101">
        <v>6</v>
      </c>
      <c r="O852" s="108">
        <v>699</v>
      </c>
      <c r="S852" s="88"/>
    </row>
    <row r="853" spans="1:19">
      <c r="A853" s="100" t="s">
        <v>861</v>
      </c>
      <c r="B853" s="100">
        <v>487274044</v>
      </c>
      <c r="C853" s="100" t="s">
        <v>510</v>
      </c>
      <c r="D853" s="100" t="s">
        <v>606</v>
      </c>
      <c r="E853" s="100" t="s">
        <v>279</v>
      </c>
      <c r="F853" s="99" t="s">
        <v>584</v>
      </c>
      <c r="G853" s="100" t="s">
        <v>49</v>
      </c>
      <c r="H853" s="105">
        <v>1</v>
      </c>
      <c r="I853" s="101">
        <v>14456</v>
      </c>
      <c r="J853" s="101">
        <v>1</v>
      </c>
      <c r="K853" s="101">
        <v>0</v>
      </c>
      <c r="L853" s="101">
        <v>15017</v>
      </c>
      <c r="M853" s="101">
        <v>1</v>
      </c>
      <c r="N853" s="101">
        <v>0</v>
      </c>
      <c r="O853" s="108">
        <v>561</v>
      </c>
      <c r="S853" s="88"/>
    </row>
    <row r="854" spans="1:19">
      <c r="A854" s="100" t="s">
        <v>861</v>
      </c>
      <c r="B854" s="100">
        <v>487274048</v>
      </c>
      <c r="C854" s="100" t="s">
        <v>510</v>
      </c>
      <c r="D854" s="100" t="s">
        <v>606</v>
      </c>
      <c r="E854" s="100" t="s">
        <v>279</v>
      </c>
      <c r="F854" s="99" t="s">
        <v>810</v>
      </c>
      <c r="G854" s="100" t="s">
        <v>53</v>
      </c>
      <c r="H854" s="105">
        <v>4</v>
      </c>
      <c r="I854" s="101">
        <v>10755</v>
      </c>
      <c r="J854" s="101">
        <v>0</v>
      </c>
      <c r="K854" s="101">
        <v>1</v>
      </c>
      <c r="L854" s="101">
        <v>14521</v>
      </c>
      <c r="M854" s="101">
        <v>1</v>
      </c>
      <c r="N854" s="101">
        <v>3</v>
      </c>
      <c r="O854" s="108">
        <v>3766</v>
      </c>
      <c r="S854" s="88"/>
    </row>
    <row r="855" spans="1:19">
      <c r="A855" s="100" t="s">
        <v>861</v>
      </c>
      <c r="B855" s="100">
        <v>487274049</v>
      </c>
      <c r="C855" s="100" t="s">
        <v>510</v>
      </c>
      <c r="D855" s="100" t="s">
        <v>606</v>
      </c>
      <c r="E855" s="100" t="s">
        <v>279</v>
      </c>
      <c r="F855" s="99" t="s">
        <v>653</v>
      </c>
      <c r="G855" s="100" t="s">
        <v>54</v>
      </c>
      <c r="H855" s="105">
        <v>40</v>
      </c>
      <c r="I855" s="101">
        <v>17437</v>
      </c>
      <c r="J855" s="101">
        <v>9</v>
      </c>
      <c r="K855" s="101">
        <v>38</v>
      </c>
      <c r="L855" s="101">
        <v>19107</v>
      </c>
      <c r="M855" s="101">
        <v>12</v>
      </c>
      <c r="N855" s="101">
        <v>35</v>
      </c>
      <c r="O855" s="108">
        <v>1670</v>
      </c>
      <c r="S855" s="88"/>
    </row>
    <row r="856" spans="1:19">
      <c r="A856" s="100" t="s">
        <v>861</v>
      </c>
      <c r="B856" s="100">
        <v>487274056</v>
      </c>
      <c r="C856" s="102" t="s">
        <v>510</v>
      </c>
      <c r="D856" s="97">
        <v>274</v>
      </c>
      <c r="E856" s="102" t="s">
        <v>279</v>
      </c>
      <c r="F856" s="101">
        <v>56</v>
      </c>
      <c r="G856" s="102" t="s">
        <v>61</v>
      </c>
      <c r="H856" s="105">
        <v>1</v>
      </c>
      <c r="I856" s="101" t="s">
        <v>532</v>
      </c>
      <c r="J856" s="101">
        <v>0</v>
      </c>
      <c r="K856" s="101">
        <v>0</v>
      </c>
      <c r="L856" s="101">
        <v>13370.827640296182</v>
      </c>
      <c r="M856" s="101">
        <v>0</v>
      </c>
      <c r="N856" s="101">
        <v>0</v>
      </c>
      <c r="O856" s="108" t="s">
        <v>532</v>
      </c>
      <c r="S856" s="88"/>
    </row>
    <row r="857" spans="1:19">
      <c r="A857" s="100" t="s">
        <v>861</v>
      </c>
      <c r="B857" s="100">
        <v>487274057</v>
      </c>
      <c r="C857" s="100" t="s">
        <v>510</v>
      </c>
      <c r="D857" s="100" t="s">
        <v>606</v>
      </c>
      <c r="E857" s="100" t="s">
        <v>279</v>
      </c>
      <c r="F857" s="99" t="s">
        <v>585</v>
      </c>
      <c r="G857" s="100" t="s">
        <v>62</v>
      </c>
      <c r="H857" s="105">
        <v>20</v>
      </c>
      <c r="I857" s="101">
        <v>19487</v>
      </c>
      <c r="J857" s="101">
        <v>7</v>
      </c>
      <c r="K857" s="101">
        <v>14</v>
      </c>
      <c r="L857" s="101">
        <v>19362</v>
      </c>
      <c r="M857" s="101">
        <v>6</v>
      </c>
      <c r="N857" s="101">
        <v>16</v>
      </c>
      <c r="O857" s="108">
        <v>-125</v>
      </c>
      <c r="S857" s="88"/>
    </row>
    <row r="858" spans="1:19">
      <c r="A858" s="100" t="s">
        <v>861</v>
      </c>
      <c r="B858" s="100">
        <v>487274093</v>
      </c>
      <c r="C858" s="100" t="s">
        <v>510</v>
      </c>
      <c r="D858" s="100" t="s">
        <v>606</v>
      </c>
      <c r="E858" s="100" t="s">
        <v>279</v>
      </c>
      <c r="F858" s="99" t="s">
        <v>586</v>
      </c>
      <c r="G858" s="100" t="s">
        <v>98</v>
      </c>
      <c r="H858" s="105">
        <v>69</v>
      </c>
      <c r="I858" s="101">
        <v>18486</v>
      </c>
      <c r="J858" s="101">
        <v>19</v>
      </c>
      <c r="K858" s="101">
        <v>31</v>
      </c>
      <c r="L858" s="101">
        <v>19347</v>
      </c>
      <c r="M858" s="101">
        <v>18</v>
      </c>
      <c r="N858" s="101">
        <v>33</v>
      </c>
      <c r="O858" s="108">
        <v>861</v>
      </c>
      <c r="S858" s="88"/>
    </row>
    <row r="859" spans="1:19">
      <c r="A859" s="100" t="s">
        <v>861</v>
      </c>
      <c r="B859" s="100">
        <v>487274095</v>
      </c>
      <c r="C859" s="100" t="s">
        <v>510</v>
      </c>
      <c r="D859" s="100" t="s">
        <v>606</v>
      </c>
      <c r="E859" s="100" t="s">
        <v>279</v>
      </c>
      <c r="F859" s="99" t="s">
        <v>580</v>
      </c>
      <c r="G859" s="100" t="s">
        <v>100</v>
      </c>
      <c r="H859" s="105">
        <v>1</v>
      </c>
      <c r="I859" s="101">
        <v>20429</v>
      </c>
      <c r="J859" s="101">
        <v>0</v>
      </c>
      <c r="K859" s="101">
        <v>1</v>
      </c>
      <c r="L859" s="101">
        <v>20903.900050358614</v>
      </c>
      <c r="M859" s="101">
        <v>0</v>
      </c>
      <c r="N859" s="101">
        <v>0</v>
      </c>
      <c r="O859" s="108">
        <v>474.90005035861395</v>
      </c>
      <c r="S859" s="88"/>
    </row>
    <row r="860" spans="1:19">
      <c r="A860" s="100" t="s">
        <v>861</v>
      </c>
      <c r="B860" s="100">
        <v>487274097</v>
      </c>
      <c r="C860" s="100" t="s">
        <v>510</v>
      </c>
      <c r="D860" s="100" t="s">
        <v>606</v>
      </c>
      <c r="E860" s="100" t="s">
        <v>279</v>
      </c>
      <c r="F860" s="99" t="s">
        <v>659</v>
      </c>
      <c r="G860" s="100" t="s">
        <v>102</v>
      </c>
      <c r="H860" s="105">
        <v>4</v>
      </c>
      <c r="I860" s="101">
        <v>14823</v>
      </c>
      <c r="J860" s="101">
        <v>0</v>
      </c>
      <c r="K860" s="101">
        <v>2</v>
      </c>
      <c r="L860" s="101">
        <v>14101</v>
      </c>
      <c r="M860" s="101">
        <v>0</v>
      </c>
      <c r="N860" s="101">
        <v>1</v>
      </c>
      <c r="O860" s="108">
        <v>-722</v>
      </c>
      <c r="S860" s="88"/>
    </row>
    <row r="861" spans="1:19">
      <c r="A861" s="100" t="s">
        <v>861</v>
      </c>
      <c r="B861" s="100">
        <v>487274100</v>
      </c>
      <c r="C861" s="100" t="s">
        <v>510</v>
      </c>
      <c r="D861" s="100" t="s">
        <v>606</v>
      </c>
      <c r="E861" s="100" t="s">
        <v>279</v>
      </c>
      <c r="F861" s="99" t="s">
        <v>640</v>
      </c>
      <c r="G861" s="100" t="s">
        <v>105</v>
      </c>
      <c r="H861" s="105">
        <v>1</v>
      </c>
      <c r="I861" s="101">
        <v>14456</v>
      </c>
      <c r="J861" s="101">
        <v>1</v>
      </c>
      <c r="K861" s="101">
        <v>0</v>
      </c>
      <c r="L861" s="101">
        <v>11943</v>
      </c>
      <c r="M861" s="101">
        <v>0</v>
      </c>
      <c r="N861" s="101">
        <v>0</v>
      </c>
      <c r="O861" s="108">
        <v>-2513</v>
      </c>
      <c r="S861" s="88"/>
    </row>
    <row r="862" spans="1:19">
      <c r="A862" s="100" t="s">
        <v>861</v>
      </c>
      <c r="B862" s="100">
        <v>487274128</v>
      </c>
      <c r="C862" s="100" t="s">
        <v>510</v>
      </c>
      <c r="D862" s="100" t="s">
        <v>606</v>
      </c>
      <c r="E862" s="100" t="s">
        <v>279</v>
      </c>
      <c r="F862" s="99" t="s">
        <v>660</v>
      </c>
      <c r="G862" s="100" t="s">
        <v>133</v>
      </c>
      <c r="H862" s="105">
        <v>1</v>
      </c>
      <c r="I862" s="101">
        <v>11507</v>
      </c>
      <c r="J862" s="101">
        <v>0</v>
      </c>
      <c r="K862" s="101">
        <v>0</v>
      </c>
      <c r="L862" s="101">
        <v>11544</v>
      </c>
      <c r="M862" s="101">
        <v>0</v>
      </c>
      <c r="N862" s="101">
        <v>0</v>
      </c>
      <c r="O862" s="108">
        <v>37</v>
      </c>
      <c r="S862" s="88"/>
    </row>
    <row r="863" spans="1:19">
      <c r="A863" s="100" t="s">
        <v>861</v>
      </c>
      <c r="B863" s="100">
        <v>487274137</v>
      </c>
      <c r="C863" s="100" t="s">
        <v>510</v>
      </c>
      <c r="D863" s="100" t="s">
        <v>606</v>
      </c>
      <c r="E863" s="100" t="s">
        <v>279</v>
      </c>
      <c r="F863" s="99" t="s">
        <v>735</v>
      </c>
      <c r="G863" s="100" t="s">
        <v>142</v>
      </c>
      <c r="H863" s="105">
        <v>0</v>
      </c>
      <c r="I863" s="101">
        <v>20401</v>
      </c>
      <c r="J863" s="101">
        <v>0</v>
      </c>
      <c r="K863" s="101">
        <v>2</v>
      </c>
      <c r="L863" s="101" t="s">
        <v>532</v>
      </c>
      <c r="M863" s="101">
        <v>0</v>
      </c>
      <c r="N863" s="101">
        <v>0</v>
      </c>
      <c r="O863" s="108" t="s">
        <v>532</v>
      </c>
      <c r="S863" s="88"/>
    </row>
    <row r="864" spans="1:19">
      <c r="A864" s="100" t="s">
        <v>861</v>
      </c>
      <c r="B864" s="100">
        <v>487274149</v>
      </c>
      <c r="C864" s="100" t="s">
        <v>510</v>
      </c>
      <c r="D864" s="100" t="s">
        <v>606</v>
      </c>
      <c r="E864" s="100" t="s">
        <v>279</v>
      </c>
      <c r="F864" s="99" t="s">
        <v>661</v>
      </c>
      <c r="G864" s="100" t="s">
        <v>154</v>
      </c>
      <c r="H864" s="105">
        <v>6</v>
      </c>
      <c r="I864" s="101">
        <v>15085</v>
      </c>
      <c r="J864" s="101">
        <v>1</v>
      </c>
      <c r="K864" s="101">
        <v>2</v>
      </c>
      <c r="L864" s="101">
        <v>23159</v>
      </c>
      <c r="M864" s="101">
        <v>2</v>
      </c>
      <c r="N864" s="101">
        <v>5</v>
      </c>
      <c r="O864" s="108">
        <v>8074</v>
      </c>
      <c r="S864" s="88"/>
    </row>
    <row r="865" spans="1:19">
      <c r="A865" s="100" t="s">
        <v>861</v>
      </c>
      <c r="B865" s="100">
        <v>487274153</v>
      </c>
      <c r="C865" s="100" t="s">
        <v>510</v>
      </c>
      <c r="D865" s="100" t="s">
        <v>606</v>
      </c>
      <c r="E865" s="100" t="s">
        <v>279</v>
      </c>
      <c r="F865" s="99" t="s">
        <v>587</v>
      </c>
      <c r="G865" s="100" t="s">
        <v>158</v>
      </c>
      <c r="H865" s="105">
        <v>0</v>
      </c>
      <c r="I865" s="101">
        <v>14400</v>
      </c>
      <c r="J865" s="101">
        <v>1</v>
      </c>
      <c r="K865" s="101">
        <v>0</v>
      </c>
      <c r="L865" s="101" t="s">
        <v>532</v>
      </c>
      <c r="M865" s="101">
        <v>1</v>
      </c>
      <c r="N865" s="101">
        <v>0</v>
      </c>
      <c r="O865" s="108" t="s">
        <v>532</v>
      </c>
      <c r="S865" s="88"/>
    </row>
    <row r="866" spans="1:19">
      <c r="A866" s="100" t="s">
        <v>861</v>
      </c>
      <c r="B866" s="100">
        <v>487274155</v>
      </c>
      <c r="C866" s="100" t="s">
        <v>510</v>
      </c>
      <c r="D866" s="100" t="s">
        <v>606</v>
      </c>
      <c r="E866" s="100" t="s">
        <v>279</v>
      </c>
      <c r="F866" s="99" t="s">
        <v>662</v>
      </c>
      <c r="G866" s="100" t="s">
        <v>160</v>
      </c>
      <c r="H866" s="105">
        <v>0</v>
      </c>
      <c r="I866" s="101">
        <v>16041</v>
      </c>
      <c r="J866" s="101">
        <v>0</v>
      </c>
      <c r="K866" s="101">
        <v>2</v>
      </c>
      <c r="L866" s="101" t="s">
        <v>532</v>
      </c>
      <c r="M866" s="101">
        <v>0</v>
      </c>
      <c r="N866" s="101">
        <v>2</v>
      </c>
      <c r="O866" s="108" t="s">
        <v>532</v>
      </c>
      <c r="S866" s="88"/>
    </row>
    <row r="867" spans="1:19">
      <c r="A867" s="100" t="s">
        <v>861</v>
      </c>
      <c r="B867" s="100">
        <v>487274160</v>
      </c>
      <c r="C867" s="100" t="s">
        <v>510</v>
      </c>
      <c r="D867" s="100" t="s">
        <v>606</v>
      </c>
      <c r="E867" s="100" t="s">
        <v>279</v>
      </c>
      <c r="F867" s="99" t="s">
        <v>588</v>
      </c>
      <c r="G867" s="100" t="s">
        <v>165</v>
      </c>
      <c r="H867" s="105">
        <v>5</v>
      </c>
      <c r="I867" s="101">
        <v>17149</v>
      </c>
      <c r="J867" s="101">
        <v>0</v>
      </c>
      <c r="K867" s="101">
        <v>5</v>
      </c>
      <c r="L867" s="101">
        <v>20674</v>
      </c>
      <c r="M867" s="101">
        <v>0</v>
      </c>
      <c r="N867" s="101">
        <v>4</v>
      </c>
      <c r="O867" s="108">
        <v>3525</v>
      </c>
      <c r="S867" s="88"/>
    </row>
    <row r="868" spans="1:19">
      <c r="A868" s="100" t="s">
        <v>861</v>
      </c>
      <c r="B868" s="100">
        <v>487274163</v>
      </c>
      <c r="C868" s="100" t="s">
        <v>510</v>
      </c>
      <c r="D868" s="100" t="s">
        <v>606</v>
      </c>
      <c r="E868" s="100" t="s">
        <v>279</v>
      </c>
      <c r="F868" s="99" t="s">
        <v>589</v>
      </c>
      <c r="G868" s="100" t="s">
        <v>168</v>
      </c>
      <c r="H868" s="105">
        <v>10</v>
      </c>
      <c r="I868" s="101">
        <v>17365</v>
      </c>
      <c r="J868" s="101">
        <v>4</v>
      </c>
      <c r="K868" s="101">
        <v>8</v>
      </c>
      <c r="L868" s="101">
        <v>15919</v>
      </c>
      <c r="M868" s="101">
        <v>2</v>
      </c>
      <c r="N868" s="101">
        <v>5</v>
      </c>
      <c r="O868" s="108">
        <v>-1446</v>
      </c>
      <c r="S868" s="88"/>
    </row>
    <row r="869" spans="1:19">
      <c r="A869" s="100" t="s">
        <v>861</v>
      </c>
      <c r="B869" s="100">
        <v>487274164</v>
      </c>
      <c r="C869" s="100" t="s">
        <v>510</v>
      </c>
      <c r="D869" s="100" t="s">
        <v>606</v>
      </c>
      <c r="E869" s="100" t="s">
        <v>279</v>
      </c>
      <c r="F869" s="99" t="s">
        <v>812</v>
      </c>
      <c r="G869" s="100" t="s">
        <v>169</v>
      </c>
      <c r="H869" s="105">
        <v>3</v>
      </c>
      <c r="I869" s="101" t="s">
        <v>532</v>
      </c>
      <c r="J869" s="101">
        <v>0</v>
      </c>
      <c r="K869" s="101">
        <v>0</v>
      </c>
      <c r="L869" s="101">
        <v>19626</v>
      </c>
      <c r="M869" s="101">
        <v>3</v>
      </c>
      <c r="N869" s="101">
        <v>3</v>
      </c>
      <c r="O869" s="108" t="s">
        <v>532</v>
      </c>
      <c r="S869" s="88"/>
    </row>
    <row r="870" spans="1:19">
      <c r="A870" s="100" t="s">
        <v>861</v>
      </c>
      <c r="B870" s="100">
        <v>487274165</v>
      </c>
      <c r="C870" s="100" t="s">
        <v>510</v>
      </c>
      <c r="D870" s="100" t="s">
        <v>606</v>
      </c>
      <c r="E870" s="100" t="s">
        <v>279</v>
      </c>
      <c r="F870" s="99" t="s">
        <v>590</v>
      </c>
      <c r="G870" s="100" t="s">
        <v>170</v>
      </c>
      <c r="H870" s="105">
        <v>25</v>
      </c>
      <c r="I870" s="101">
        <v>16405</v>
      </c>
      <c r="J870" s="101">
        <v>6</v>
      </c>
      <c r="K870" s="101">
        <v>9</v>
      </c>
      <c r="L870" s="101">
        <v>18882</v>
      </c>
      <c r="M870" s="101">
        <v>7</v>
      </c>
      <c r="N870" s="101">
        <v>17</v>
      </c>
      <c r="O870" s="108">
        <v>2477</v>
      </c>
      <c r="S870" s="88"/>
    </row>
    <row r="871" spans="1:19">
      <c r="A871" s="100" t="s">
        <v>861</v>
      </c>
      <c r="B871" s="100">
        <v>487274176</v>
      </c>
      <c r="C871" s="100" t="s">
        <v>510</v>
      </c>
      <c r="D871" s="100" t="s">
        <v>606</v>
      </c>
      <c r="E871" s="100" t="s">
        <v>279</v>
      </c>
      <c r="F871" s="99" t="s">
        <v>591</v>
      </c>
      <c r="G871" s="100" t="s">
        <v>181</v>
      </c>
      <c r="H871" s="105">
        <v>81</v>
      </c>
      <c r="I871" s="101">
        <v>17383</v>
      </c>
      <c r="J871" s="101">
        <v>23</v>
      </c>
      <c r="K871" s="101">
        <v>50</v>
      </c>
      <c r="L871" s="101">
        <v>17895</v>
      </c>
      <c r="M871" s="101">
        <v>29</v>
      </c>
      <c r="N871" s="101">
        <v>47</v>
      </c>
      <c r="O871" s="108">
        <v>512</v>
      </c>
      <c r="S871" s="88"/>
    </row>
    <row r="872" spans="1:19">
      <c r="A872" s="100" t="s">
        <v>861</v>
      </c>
      <c r="B872" s="100">
        <v>487274178</v>
      </c>
      <c r="C872" s="100" t="s">
        <v>510</v>
      </c>
      <c r="D872" s="100" t="s">
        <v>606</v>
      </c>
      <c r="E872" s="100" t="s">
        <v>279</v>
      </c>
      <c r="F872" s="99" t="s">
        <v>813</v>
      </c>
      <c r="G872" s="100" t="s">
        <v>183</v>
      </c>
      <c r="H872" s="105">
        <v>2</v>
      </c>
      <c r="I872" s="101">
        <v>16197</v>
      </c>
      <c r="J872" s="101">
        <v>2</v>
      </c>
      <c r="K872" s="101">
        <v>4</v>
      </c>
      <c r="L872" s="101">
        <v>15334</v>
      </c>
      <c r="M872" s="101">
        <v>1</v>
      </c>
      <c r="N872" s="101">
        <v>1</v>
      </c>
      <c r="O872" s="108">
        <v>-863</v>
      </c>
      <c r="S872" s="88"/>
    </row>
    <row r="873" spans="1:19">
      <c r="A873" s="100" t="s">
        <v>861</v>
      </c>
      <c r="B873" s="100">
        <v>487274181</v>
      </c>
      <c r="C873" s="100" t="s">
        <v>510</v>
      </c>
      <c r="D873" s="100" t="s">
        <v>606</v>
      </c>
      <c r="E873" s="100" t="s">
        <v>279</v>
      </c>
      <c r="F873" s="99" t="s">
        <v>664</v>
      </c>
      <c r="G873" s="100" t="s">
        <v>186</v>
      </c>
      <c r="H873" s="105">
        <v>3</v>
      </c>
      <c r="I873" s="101">
        <v>13473</v>
      </c>
      <c r="J873" s="101">
        <v>2</v>
      </c>
      <c r="K873" s="101">
        <v>0</v>
      </c>
      <c r="L873" s="101">
        <v>16355</v>
      </c>
      <c r="M873" s="101">
        <v>2</v>
      </c>
      <c r="N873" s="101">
        <v>2</v>
      </c>
      <c r="O873" s="108">
        <v>2882</v>
      </c>
      <c r="S873" s="88"/>
    </row>
    <row r="874" spans="1:19">
      <c r="A874" s="100" t="s">
        <v>861</v>
      </c>
      <c r="B874" s="100">
        <v>487274189</v>
      </c>
      <c r="C874" s="100" t="s">
        <v>510</v>
      </c>
      <c r="D874" s="100" t="s">
        <v>606</v>
      </c>
      <c r="E874" s="100" t="s">
        <v>279</v>
      </c>
      <c r="F874" s="99" t="s">
        <v>602</v>
      </c>
      <c r="G874" s="100" t="s">
        <v>194</v>
      </c>
      <c r="H874" s="105">
        <v>2</v>
      </c>
      <c r="I874" s="101">
        <v>12994</v>
      </c>
      <c r="J874" s="101">
        <v>0</v>
      </c>
      <c r="K874" s="101">
        <v>2</v>
      </c>
      <c r="L874" s="101">
        <v>16777</v>
      </c>
      <c r="M874" s="101">
        <v>0</v>
      </c>
      <c r="N874" s="101">
        <v>2</v>
      </c>
      <c r="O874" s="108">
        <v>3783</v>
      </c>
      <c r="S874" s="88"/>
    </row>
    <row r="875" spans="1:19">
      <c r="A875" s="100" t="s">
        <v>861</v>
      </c>
      <c r="B875" s="100">
        <v>487274201</v>
      </c>
      <c r="C875" s="100" t="s">
        <v>510</v>
      </c>
      <c r="D875" s="100" t="s">
        <v>606</v>
      </c>
      <c r="E875" s="100" t="s">
        <v>279</v>
      </c>
      <c r="F875" s="99" t="s">
        <v>577</v>
      </c>
      <c r="G875" s="100" t="s">
        <v>206</v>
      </c>
      <c r="H875" s="105">
        <v>2</v>
      </c>
      <c r="I875" s="101">
        <v>14456</v>
      </c>
      <c r="J875" s="101">
        <v>2</v>
      </c>
      <c r="K875" s="101">
        <v>0</v>
      </c>
      <c r="L875" s="101">
        <v>15015</v>
      </c>
      <c r="M875" s="101">
        <v>2</v>
      </c>
      <c r="N875" s="101">
        <v>0</v>
      </c>
      <c r="O875" s="108">
        <v>559</v>
      </c>
      <c r="S875" s="88"/>
    </row>
    <row r="876" spans="1:19">
      <c r="A876" s="100" t="s">
        <v>861</v>
      </c>
      <c r="B876" s="100">
        <v>487274220</v>
      </c>
      <c r="C876" s="100" t="s">
        <v>510</v>
      </c>
      <c r="D876" s="100" t="s">
        <v>606</v>
      </c>
      <c r="E876" s="100" t="s">
        <v>279</v>
      </c>
      <c r="F876" s="99" t="s">
        <v>604</v>
      </c>
      <c r="G876" s="100" t="s">
        <v>225</v>
      </c>
      <c r="H876" s="105">
        <v>0</v>
      </c>
      <c r="I876" s="101">
        <v>11507</v>
      </c>
      <c r="J876" s="101">
        <v>0</v>
      </c>
      <c r="K876" s="101">
        <v>0</v>
      </c>
      <c r="L876" s="101" t="s">
        <v>532</v>
      </c>
      <c r="M876" s="101">
        <v>0</v>
      </c>
      <c r="N876" s="101">
        <v>0</v>
      </c>
      <c r="O876" s="108" t="s">
        <v>532</v>
      </c>
      <c r="S876" s="88"/>
    </row>
    <row r="877" spans="1:19">
      <c r="A877" s="100" t="s">
        <v>861</v>
      </c>
      <c r="B877" s="100">
        <v>487274229</v>
      </c>
      <c r="C877" s="100" t="s">
        <v>510</v>
      </c>
      <c r="D877" s="100" t="s">
        <v>606</v>
      </c>
      <c r="E877" s="100" t="s">
        <v>279</v>
      </c>
      <c r="F877" s="99" t="s">
        <v>592</v>
      </c>
      <c r="G877" s="100" t="s">
        <v>234</v>
      </c>
      <c r="H877" s="105">
        <v>2</v>
      </c>
      <c r="I877" s="101">
        <v>13835</v>
      </c>
      <c r="J877" s="101">
        <v>0</v>
      </c>
      <c r="K877" s="101">
        <v>1</v>
      </c>
      <c r="L877" s="101">
        <v>16234</v>
      </c>
      <c r="M877" s="101">
        <v>0</v>
      </c>
      <c r="N877" s="101">
        <v>2</v>
      </c>
      <c r="O877" s="108">
        <v>2399</v>
      </c>
      <c r="S877" s="88"/>
    </row>
    <row r="878" spans="1:19">
      <c r="A878" s="100" t="s">
        <v>861</v>
      </c>
      <c r="B878" s="100">
        <v>487274243</v>
      </c>
      <c r="C878" s="100" t="s">
        <v>510</v>
      </c>
      <c r="D878" s="100" t="s">
        <v>606</v>
      </c>
      <c r="E878" s="100" t="s">
        <v>279</v>
      </c>
      <c r="F878" s="99" t="s">
        <v>605</v>
      </c>
      <c r="G878" s="100" t="s">
        <v>248</v>
      </c>
      <c r="H878" s="105">
        <v>1</v>
      </c>
      <c r="I878" s="101">
        <v>18549</v>
      </c>
      <c r="J878" s="101">
        <v>0</v>
      </c>
      <c r="K878" s="101">
        <v>1</v>
      </c>
      <c r="L878" s="101">
        <v>19568</v>
      </c>
      <c r="M878" s="101">
        <v>0</v>
      </c>
      <c r="N878" s="101">
        <v>1</v>
      </c>
      <c r="O878" s="108">
        <v>1019</v>
      </c>
      <c r="S878" s="88"/>
    </row>
    <row r="879" spans="1:19">
      <c r="A879" s="100" t="s">
        <v>861</v>
      </c>
      <c r="B879" s="100">
        <v>487274248</v>
      </c>
      <c r="C879" s="100" t="s">
        <v>510</v>
      </c>
      <c r="D879" s="100" t="s">
        <v>606</v>
      </c>
      <c r="E879" s="100" t="s">
        <v>279</v>
      </c>
      <c r="F879" s="99" t="s">
        <v>594</v>
      </c>
      <c r="G879" s="100" t="s">
        <v>253</v>
      </c>
      <c r="H879" s="105">
        <v>28</v>
      </c>
      <c r="I879" s="101">
        <v>18238</v>
      </c>
      <c r="J879" s="101">
        <v>12</v>
      </c>
      <c r="K879" s="101">
        <v>14</v>
      </c>
      <c r="L879" s="101">
        <v>18951</v>
      </c>
      <c r="M879" s="101">
        <v>11</v>
      </c>
      <c r="N879" s="101">
        <v>13</v>
      </c>
      <c r="O879" s="108">
        <v>713</v>
      </c>
      <c r="S879" s="88"/>
    </row>
    <row r="880" spans="1:19">
      <c r="A880" s="100" t="s">
        <v>861</v>
      </c>
      <c r="B880" s="100">
        <v>487274262</v>
      </c>
      <c r="C880" s="100" t="s">
        <v>510</v>
      </c>
      <c r="D880" s="100" t="s">
        <v>606</v>
      </c>
      <c r="E880" s="100" t="s">
        <v>279</v>
      </c>
      <c r="F880" s="99" t="s">
        <v>595</v>
      </c>
      <c r="G880" s="100" t="s">
        <v>267</v>
      </c>
      <c r="H880" s="105">
        <v>11</v>
      </c>
      <c r="I880" s="101">
        <v>14914</v>
      </c>
      <c r="J880" s="101">
        <v>2</v>
      </c>
      <c r="K880" s="101">
        <v>6</v>
      </c>
      <c r="L880" s="101">
        <v>16391</v>
      </c>
      <c r="M880" s="101">
        <v>2</v>
      </c>
      <c r="N880" s="101">
        <v>9</v>
      </c>
      <c r="O880" s="108">
        <v>1477</v>
      </c>
      <c r="S880" s="88"/>
    </row>
    <row r="881" spans="1:19">
      <c r="A881" s="100" t="s">
        <v>861</v>
      </c>
      <c r="B881" s="100">
        <v>487274274</v>
      </c>
      <c r="C881" s="100" t="s">
        <v>510</v>
      </c>
      <c r="D881" s="100" t="s">
        <v>606</v>
      </c>
      <c r="E881" s="100" t="s">
        <v>279</v>
      </c>
      <c r="F881" s="99" t="s">
        <v>606</v>
      </c>
      <c r="G881" s="100" t="s">
        <v>279</v>
      </c>
      <c r="H881" s="105">
        <v>143</v>
      </c>
      <c r="I881" s="101">
        <v>18216</v>
      </c>
      <c r="J881" s="101">
        <v>59</v>
      </c>
      <c r="K881" s="101">
        <v>129</v>
      </c>
      <c r="L881" s="101">
        <v>18878</v>
      </c>
      <c r="M881" s="101">
        <v>52</v>
      </c>
      <c r="N881" s="101">
        <v>115</v>
      </c>
      <c r="O881" s="108">
        <v>662</v>
      </c>
      <c r="S881" s="88"/>
    </row>
    <row r="882" spans="1:19">
      <c r="A882" s="100" t="s">
        <v>861</v>
      </c>
      <c r="B882" s="100">
        <v>487274284</v>
      </c>
      <c r="C882" s="100" t="s">
        <v>510</v>
      </c>
      <c r="D882" s="100" t="s">
        <v>606</v>
      </c>
      <c r="E882" s="100" t="s">
        <v>279</v>
      </c>
      <c r="F882" s="99" t="s">
        <v>667</v>
      </c>
      <c r="G882" s="100" t="s">
        <v>289</v>
      </c>
      <c r="H882" s="105">
        <v>8</v>
      </c>
      <c r="I882" s="101">
        <v>17260</v>
      </c>
      <c r="J882" s="101">
        <v>1</v>
      </c>
      <c r="K882" s="101">
        <v>4</v>
      </c>
      <c r="L882" s="101">
        <v>14278</v>
      </c>
      <c r="M882" s="101">
        <v>1</v>
      </c>
      <c r="N882" s="101">
        <v>4</v>
      </c>
      <c r="O882" s="108">
        <v>-2982</v>
      </c>
      <c r="S882" s="88"/>
    </row>
    <row r="883" spans="1:19">
      <c r="A883" s="100" t="s">
        <v>861</v>
      </c>
      <c r="B883" s="100">
        <v>487274295</v>
      </c>
      <c r="C883" s="100" t="s">
        <v>510</v>
      </c>
      <c r="D883" s="100" t="s">
        <v>606</v>
      </c>
      <c r="E883" s="100" t="s">
        <v>279</v>
      </c>
      <c r="F883" s="99" t="s">
        <v>668</v>
      </c>
      <c r="G883" s="100" t="s">
        <v>300</v>
      </c>
      <c r="H883" s="105">
        <v>1</v>
      </c>
      <c r="I883" s="101">
        <v>13324</v>
      </c>
      <c r="J883" s="101">
        <v>1</v>
      </c>
      <c r="K883" s="101">
        <v>1</v>
      </c>
      <c r="L883" s="101">
        <v>16879</v>
      </c>
      <c r="M883" s="101">
        <v>0</v>
      </c>
      <c r="N883" s="101">
        <v>1</v>
      </c>
      <c r="O883" s="108">
        <v>3555</v>
      </c>
      <c r="S883" s="88"/>
    </row>
    <row r="884" spans="1:19">
      <c r="A884" s="100" t="s">
        <v>861</v>
      </c>
      <c r="B884" s="100">
        <v>487274305</v>
      </c>
      <c r="C884" s="100" t="s">
        <v>510</v>
      </c>
      <c r="D884" s="100" t="s">
        <v>606</v>
      </c>
      <c r="E884" s="100" t="s">
        <v>279</v>
      </c>
      <c r="F884" s="99" t="s">
        <v>669</v>
      </c>
      <c r="G884" s="100" t="s">
        <v>310</v>
      </c>
      <c r="H884" s="105">
        <v>2</v>
      </c>
      <c r="I884" s="101">
        <v>11478</v>
      </c>
      <c r="J884" s="101">
        <v>0</v>
      </c>
      <c r="K884" s="101">
        <v>0</v>
      </c>
      <c r="L884" s="101">
        <v>11941</v>
      </c>
      <c r="M884" s="101">
        <v>0</v>
      </c>
      <c r="N884" s="101">
        <v>0</v>
      </c>
      <c r="O884" s="108">
        <v>463</v>
      </c>
      <c r="S884" s="88"/>
    </row>
    <row r="885" spans="1:19">
      <c r="A885" s="100" t="s">
        <v>861</v>
      </c>
      <c r="B885" s="100">
        <v>487274308</v>
      </c>
      <c r="C885" s="100" t="s">
        <v>510</v>
      </c>
      <c r="D885" s="100" t="s">
        <v>606</v>
      </c>
      <c r="E885" s="100" t="s">
        <v>279</v>
      </c>
      <c r="F885" s="99" t="s">
        <v>647</v>
      </c>
      <c r="G885" s="100" t="s">
        <v>313</v>
      </c>
      <c r="H885" s="105">
        <v>2</v>
      </c>
      <c r="I885" s="101">
        <v>18875</v>
      </c>
      <c r="J885" s="101">
        <v>2</v>
      </c>
      <c r="K885" s="101">
        <v>5</v>
      </c>
      <c r="L885" s="101">
        <v>15178</v>
      </c>
      <c r="M885" s="101">
        <v>0</v>
      </c>
      <c r="N885" s="101">
        <v>2</v>
      </c>
      <c r="O885" s="108">
        <v>-3697</v>
      </c>
      <c r="S885" s="88"/>
    </row>
    <row r="886" spans="1:19">
      <c r="A886" s="100" t="s">
        <v>861</v>
      </c>
      <c r="B886" s="100">
        <v>487274314</v>
      </c>
      <c r="C886" s="100" t="s">
        <v>510</v>
      </c>
      <c r="D886" s="100" t="s">
        <v>606</v>
      </c>
      <c r="E886" s="100" t="s">
        <v>279</v>
      </c>
      <c r="F886" s="99" t="s">
        <v>676</v>
      </c>
      <c r="G886" s="100" t="s">
        <v>319</v>
      </c>
      <c r="H886" s="105">
        <v>4</v>
      </c>
      <c r="I886" s="101">
        <v>17620</v>
      </c>
      <c r="J886" s="101">
        <v>0</v>
      </c>
      <c r="K886" s="101">
        <v>2</v>
      </c>
      <c r="L886" s="101">
        <v>16273</v>
      </c>
      <c r="M886" s="101">
        <v>0</v>
      </c>
      <c r="N886" s="101">
        <v>2</v>
      </c>
      <c r="O886" s="108">
        <v>-1347</v>
      </c>
      <c r="S886" s="88"/>
    </row>
    <row r="887" spans="1:19">
      <c r="A887" s="100" t="s">
        <v>861</v>
      </c>
      <c r="B887" s="100">
        <v>487274336</v>
      </c>
      <c r="C887" s="100" t="s">
        <v>510</v>
      </c>
      <c r="D887" s="100" t="s">
        <v>606</v>
      </c>
      <c r="E887" s="100" t="s">
        <v>279</v>
      </c>
      <c r="F887" s="99" t="s">
        <v>677</v>
      </c>
      <c r="G887" s="100" t="s">
        <v>341</v>
      </c>
      <c r="H887" s="105">
        <v>2</v>
      </c>
      <c r="I887" s="101">
        <v>18056</v>
      </c>
      <c r="J887" s="101">
        <v>0</v>
      </c>
      <c r="K887" s="101">
        <v>2</v>
      </c>
      <c r="L887" s="101">
        <v>15670</v>
      </c>
      <c r="M887" s="101">
        <v>0</v>
      </c>
      <c r="N887" s="101">
        <v>2</v>
      </c>
      <c r="O887" s="108">
        <v>-2386</v>
      </c>
      <c r="S887" s="88"/>
    </row>
    <row r="888" spans="1:19">
      <c r="A888" s="100" t="s">
        <v>861</v>
      </c>
      <c r="B888" s="100">
        <v>487274342</v>
      </c>
      <c r="C888" s="100" t="s">
        <v>510</v>
      </c>
      <c r="D888" s="100" t="s">
        <v>606</v>
      </c>
      <c r="E888" s="100" t="s">
        <v>279</v>
      </c>
      <c r="F888" s="99" t="s">
        <v>670</v>
      </c>
      <c r="G888" s="100" t="s">
        <v>347</v>
      </c>
      <c r="H888" s="105">
        <v>4</v>
      </c>
      <c r="I888" s="101">
        <v>16235</v>
      </c>
      <c r="J888" s="101">
        <v>0</v>
      </c>
      <c r="K888" s="101">
        <v>1</v>
      </c>
      <c r="L888" s="101">
        <v>16808</v>
      </c>
      <c r="M888" s="101">
        <v>0</v>
      </c>
      <c r="N888" s="101">
        <v>1</v>
      </c>
      <c r="O888" s="108">
        <v>573</v>
      </c>
      <c r="S888" s="88"/>
    </row>
    <row r="889" spans="1:19">
      <c r="A889" s="100" t="s">
        <v>861</v>
      </c>
      <c r="B889" s="100">
        <v>487274344</v>
      </c>
      <c r="C889" s="100" t="s">
        <v>510</v>
      </c>
      <c r="D889" s="100" t="s">
        <v>606</v>
      </c>
      <c r="E889" s="100" t="s">
        <v>279</v>
      </c>
      <c r="F889" s="99" t="s">
        <v>671</v>
      </c>
      <c r="G889" s="100" t="s">
        <v>349</v>
      </c>
      <c r="H889" s="105">
        <v>1</v>
      </c>
      <c r="I889" s="101" t="s">
        <v>532</v>
      </c>
      <c r="J889" s="101">
        <v>0</v>
      </c>
      <c r="K889" s="101">
        <v>0</v>
      </c>
      <c r="L889" s="101">
        <v>16515</v>
      </c>
      <c r="M889" s="101">
        <v>0</v>
      </c>
      <c r="N889" s="101">
        <v>1</v>
      </c>
      <c r="O889" s="108" t="s">
        <v>532</v>
      </c>
      <c r="S889" s="88"/>
    </row>
    <row r="890" spans="1:19">
      <c r="A890" s="100" t="s">
        <v>861</v>
      </c>
      <c r="B890" s="100">
        <v>487274346</v>
      </c>
      <c r="C890" s="100" t="s">
        <v>510</v>
      </c>
      <c r="D890" s="100" t="s">
        <v>606</v>
      </c>
      <c r="E890" s="100" t="s">
        <v>279</v>
      </c>
      <c r="F890" s="99" t="s">
        <v>596</v>
      </c>
      <c r="G890" s="100" t="s">
        <v>351</v>
      </c>
      <c r="H890" s="105">
        <v>4</v>
      </c>
      <c r="I890" s="101">
        <v>14456</v>
      </c>
      <c r="J890" s="101">
        <v>1</v>
      </c>
      <c r="K890" s="101">
        <v>0</v>
      </c>
      <c r="L890" s="101">
        <v>11943</v>
      </c>
      <c r="M890" s="101">
        <v>0</v>
      </c>
      <c r="N890" s="101">
        <v>0</v>
      </c>
      <c r="O890" s="108">
        <v>-2513</v>
      </c>
      <c r="S890" s="88"/>
    </row>
    <row r="891" spans="1:19">
      <c r="A891" s="100" t="s">
        <v>861</v>
      </c>
      <c r="B891" s="100">
        <v>487274347</v>
      </c>
      <c r="C891" s="100" t="s">
        <v>510</v>
      </c>
      <c r="D891" s="100" t="s">
        <v>606</v>
      </c>
      <c r="E891" s="100" t="s">
        <v>279</v>
      </c>
      <c r="F891" s="99" t="s">
        <v>672</v>
      </c>
      <c r="G891" s="100" t="s">
        <v>352</v>
      </c>
      <c r="H891" s="105">
        <v>13</v>
      </c>
      <c r="I891" s="101">
        <v>15795</v>
      </c>
      <c r="J891" s="101">
        <v>3</v>
      </c>
      <c r="K891" s="101">
        <v>9</v>
      </c>
      <c r="L891" s="101">
        <v>17025</v>
      </c>
      <c r="M891" s="101">
        <v>7</v>
      </c>
      <c r="N891" s="101">
        <v>8</v>
      </c>
      <c r="O891" s="108">
        <v>1230</v>
      </c>
      <c r="S891" s="88"/>
    </row>
    <row r="892" spans="1:19">
      <c r="A892" s="100" t="s">
        <v>861</v>
      </c>
      <c r="B892" s="100">
        <v>487274350</v>
      </c>
      <c r="C892" s="100" t="s">
        <v>510</v>
      </c>
      <c r="D892" s="100" t="s">
        <v>606</v>
      </c>
      <c r="E892" s="100" t="s">
        <v>279</v>
      </c>
      <c r="F892" s="99" t="s">
        <v>678</v>
      </c>
      <c r="G892" s="100" t="s">
        <v>355</v>
      </c>
      <c r="H892" s="105">
        <v>0</v>
      </c>
      <c r="I892" s="101">
        <v>16178</v>
      </c>
      <c r="J892" s="101">
        <v>0</v>
      </c>
      <c r="K892" s="101">
        <v>1</v>
      </c>
      <c r="L892" s="101" t="s">
        <v>532</v>
      </c>
      <c r="M892" s="101">
        <v>0</v>
      </c>
      <c r="N892" s="101">
        <v>0</v>
      </c>
      <c r="O892" s="108" t="s">
        <v>532</v>
      </c>
      <c r="S892" s="88"/>
    </row>
    <row r="893" spans="1:19">
      <c r="A893" s="100" t="s">
        <v>861</v>
      </c>
      <c r="B893" s="100">
        <v>487274665</v>
      </c>
      <c r="C893" s="100" t="s">
        <v>510</v>
      </c>
      <c r="D893" s="100" t="s">
        <v>606</v>
      </c>
      <c r="E893" s="100" t="s">
        <v>279</v>
      </c>
      <c r="F893" s="99" t="s">
        <v>769</v>
      </c>
      <c r="G893" s="100" t="s">
        <v>378</v>
      </c>
      <c r="H893" s="105">
        <v>2</v>
      </c>
      <c r="I893" s="101" t="s">
        <v>532</v>
      </c>
      <c r="J893" s="101">
        <v>0</v>
      </c>
      <c r="K893" s="101">
        <v>0</v>
      </c>
      <c r="L893" s="101">
        <v>8609</v>
      </c>
      <c r="M893" s="101">
        <v>0</v>
      </c>
      <c r="N893" s="101">
        <v>0</v>
      </c>
      <c r="O893" s="108" t="s">
        <v>532</v>
      </c>
      <c r="S893" s="88"/>
    </row>
    <row r="894" spans="1:19">
      <c r="A894" s="100" t="s">
        <v>862</v>
      </c>
      <c r="B894" s="100">
        <v>488219001</v>
      </c>
      <c r="C894" s="100" t="s">
        <v>438</v>
      </c>
      <c r="D894" s="100" t="s">
        <v>863</v>
      </c>
      <c r="E894" s="100" t="s">
        <v>224</v>
      </c>
      <c r="F894" s="99" t="s">
        <v>756</v>
      </c>
      <c r="G894" s="100" t="s">
        <v>6</v>
      </c>
      <c r="H894" s="105">
        <v>55</v>
      </c>
      <c r="I894" s="101">
        <v>13630</v>
      </c>
      <c r="J894" s="101">
        <v>4</v>
      </c>
      <c r="K894" s="101">
        <v>13</v>
      </c>
      <c r="L894" s="101">
        <v>14644</v>
      </c>
      <c r="M894" s="101">
        <v>2</v>
      </c>
      <c r="N894" s="101">
        <v>18</v>
      </c>
      <c r="O894" s="108">
        <v>1014</v>
      </c>
      <c r="S894" s="88"/>
    </row>
    <row r="895" spans="1:19">
      <c r="A895" s="100" t="s">
        <v>862</v>
      </c>
      <c r="B895" s="100">
        <v>488219016</v>
      </c>
      <c r="C895" s="100" t="s">
        <v>438</v>
      </c>
      <c r="D895" s="100" t="s">
        <v>863</v>
      </c>
      <c r="E895" s="100" t="s">
        <v>224</v>
      </c>
      <c r="F895" s="99" t="s">
        <v>655</v>
      </c>
      <c r="G895" s="100" t="s">
        <v>21</v>
      </c>
      <c r="H895" s="105">
        <v>2</v>
      </c>
      <c r="I895" s="101">
        <v>18758</v>
      </c>
      <c r="J895" s="101">
        <v>0</v>
      </c>
      <c r="K895" s="101">
        <v>2</v>
      </c>
      <c r="L895" s="101">
        <v>19693</v>
      </c>
      <c r="M895" s="101">
        <v>0</v>
      </c>
      <c r="N895" s="101">
        <v>2</v>
      </c>
      <c r="O895" s="108">
        <v>935</v>
      </c>
      <c r="S895" s="88"/>
    </row>
    <row r="896" spans="1:19">
      <c r="A896" s="100" t="s">
        <v>862</v>
      </c>
      <c r="B896" s="100">
        <v>488219018</v>
      </c>
      <c r="C896" s="102" t="s">
        <v>438</v>
      </c>
      <c r="D896" s="97">
        <v>219</v>
      </c>
      <c r="E896" s="102" t="s">
        <v>224</v>
      </c>
      <c r="F896" s="101">
        <v>18</v>
      </c>
      <c r="G896" s="102" t="s">
        <v>23</v>
      </c>
      <c r="H896" s="105">
        <v>4</v>
      </c>
      <c r="I896" s="101" t="s">
        <v>532</v>
      </c>
      <c r="J896" s="101">
        <v>0</v>
      </c>
      <c r="K896" s="101">
        <v>0</v>
      </c>
      <c r="L896" s="101">
        <v>17601.171054421768</v>
      </c>
      <c r="M896" s="101">
        <v>0</v>
      </c>
      <c r="N896" s="101">
        <v>0</v>
      </c>
      <c r="O896" s="108" t="s">
        <v>532</v>
      </c>
      <c r="S896" s="88"/>
    </row>
    <row r="897" spans="1:19">
      <c r="A897" s="100" t="s">
        <v>862</v>
      </c>
      <c r="B897" s="100">
        <v>488219035</v>
      </c>
      <c r="C897" s="100" t="s">
        <v>438</v>
      </c>
      <c r="D897" s="100" t="s">
        <v>863</v>
      </c>
      <c r="E897" s="100" t="s">
        <v>224</v>
      </c>
      <c r="F897" s="99" t="s">
        <v>583</v>
      </c>
      <c r="G897" s="100" t="s">
        <v>40</v>
      </c>
      <c r="H897" s="105">
        <v>2</v>
      </c>
      <c r="I897" s="101">
        <v>20316</v>
      </c>
      <c r="J897" s="101">
        <v>0</v>
      </c>
      <c r="K897" s="101">
        <v>3</v>
      </c>
      <c r="L897" s="101">
        <v>21670</v>
      </c>
      <c r="M897" s="101">
        <v>0</v>
      </c>
      <c r="N897" s="101">
        <v>3</v>
      </c>
      <c r="O897" s="108">
        <v>1354</v>
      </c>
      <c r="S897" s="88"/>
    </row>
    <row r="898" spans="1:19">
      <c r="A898" s="100" t="s">
        <v>862</v>
      </c>
      <c r="B898" s="100">
        <v>488219040</v>
      </c>
      <c r="C898" s="100" t="s">
        <v>438</v>
      </c>
      <c r="D898" s="100" t="s">
        <v>863</v>
      </c>
      <c r="E898" s="100" t="s">
        <v>224</v>
      </c>
      <c r="F898" s="99" t="s">
        <v>639</v>
      </c>
      <c r="G898" s="100" t="s">
        <v>45</v>
      </c>
      <c r="H898" s="105">
        <v>31</v>
      </c>
      <c r="I898" s="101">
        <v>15472</v>
      </c>
      <c r="J898" s="101">
        <v>0</v>
      </c>
      <c r="K898" s="101">
        <v>10</v>
      </c>
      <c r="L898" s="101">
        <v>15687</v>
      </c>
      <c r="M898" s="101">
        <v>3</v>
      </c>
      <c r="N898" s="101">
        <v>14</v>
      </c>
      <c r="O898" s="108">
        <v>215</v>
      </c>
      <c r="S898" s="88"/>
    </row>
    <row r="899" spans="1:19">
      <c r="A899" s="100" t="s">
        <v>862</v>
      </c>
      <c r="B899" s="100">
        <v>488219044</v>
      </c>
      <c r="C899" s="100" t="s">
        <v>438</v>
      </c>
      <c r="D899" s="100" t="s">
        <v>863</v>
      </c>
      <c r="E899" s="100" t="s">
        <v>224</v>
      </c>
      <c r="F899" s="99" t="s">
        <v>584</v>
      </c>
      <c r="G899" s="100" t="s">
        <v>49</v>
      </c>
      <c r="H899" s="105">
        <v>254</v>
      </c>
      <c r="I899" s="101">
        <v>17898</v>
      </c>
      <c r="J899" s="101">
        <v>34</v>
      </c>
      <c r="K899" s="101">
        <v>108</v>
      </c>
      <c r="L899" s="101">
        <v>19024</v>
      </c>
      <c r="M899" s="101">
        <v>41</v>
      </c>
      <c r="N899" s="101">
        <v>144</v>
      </c>
      <c r="O899" s="108">
        <v>1126</v>
      </c>
      <c r="S899" s="88"/>
    </row>
    <row r="900" spans="1:19">
      <c r="A900" s="100" t="s">
        <v>862</v>
      </c>
      <c r="B900" s="100">
        <v>488219050</v>
      </c>
      <c r="C900" s="100" t="s">
        <v>438</v>
      </c>
      <c r="D900" s="100" t="s">
        <v>863</v>
      </c>
      <c r="E900" s="100" t="s">
        <v>224</v>
      </c>
      <c r="F900" s="99" t="s">
        <v>600</v>
      </c>
      <c r="G900" s="100" t="s">
        <v>55</v>
      </c>
      <c r="H900" s="105">
        <v>1</v>
      </c>
      <c r="I900" s="101" t="s">
        <v>532</v>
      </c>
      <c r="J900" s="101">
        <v>0</v>
      </c>
      <c r="K900" s="101">
        <v>0</v>
      </c>
      <c r="L900" s="101">
        <v>14346.738139739473</v>
      </c>
      <c r="M900" s="101">
        <v>0</v>
      </c>
      <c r="N900" s="101">
        <v>0</v>
      </c>
      <c r="O900" s="108" t="s">
        <v>532</v>
      </c>
      <c r="S900" s="88"/>
    </row>
    <row r="901" spans="1:19">
      <c r="A901" s="100" t="s">
        <v>862</v>
      </c>
      <c r="B901" s="100">
        <v>488219052</v>
      </c>
      <c r="C901" s="100" t="s">
        <v>438</v>
      </c>
      <c r="D901" s="100" t="s">
        <v>863</v>
      </c>
      <c r="E901" s="100" t="s">
        <v>224</v>
      </c>
      <c r="F901" s="99" t="s">
        <v>842</v>
      </c>
      <c r="G901" s="100" t="s">
        <v>57</v>
      </c>
      <c r="H901" s="105">
        <v>1</v>
      </c>
      <c r="I901" s="101">
        <v>11350</v>
      </c>
      <c r="J901" s="101">
        <v>0</v>
      </c>
      <c r="K901" s="101">
        <v>0</v>
      </c>
      <c r="L901" s="101">
        <v>14579.468685705522</v>
      </c>
      <c r="M901" s="101">
        <v>0</v>
      </c>
      <c r="N901" s="101">
        <v>0</v>
      </c>
      <c r="O901" s="108">
        <v>3229.4686857055221</v>
      </c>
      <c r="S901" s="88"/>
    </row>
    <row r="902" spans="1:19">
      <c r="A902" s="100" t="s">
        <v>862</v>
      </c>
      <c r="B902" s="100">
        <v>488219065</v>
      </c>
      <c r="C902" s="100" t="s">
        <v>438</v>
      </c>
      <c r="D902" s="100" t="s">
        <v>863</v>
      </c>
      <c r="E902" s="100" t="s">
        <v>224</v>
      </c>
      <c r="F902" s="99" t="s">
        <v>864</v>
      </c>
      <c r="G902" s="100" t="s">
        <v>70</v>
      </c>
      <c r="H902" s="105">
        <v>4</v>
      </c>
      <c r="I902" s="101">
        <v>13463</v>
      </c>
      <c r="J902" s="101">
        <v>0</v>
      </c>
      <c r="K902" s="101">
        <v>3</v>
      </c>
      <c r="L902" s="101">
        <v>14998</v>
      </c>
      <c r="M902" s="101">
        <v>0</v>
      </c>
      <c r="N902" s="101">
        <v>4</v>
      </c>
      <c r="O902" s="108">
        <v>1535</v>
      </c>
      <c r="S902" s="88"/>
    </row>
    <row r="903" spans="1:19">
      <c r="A903" s="100" t="s">
        <v>862</v>
      </c>
      <c r="B903" s="100">
        <v>488219082</v>
      </c>
      <c r="C903" s="100" t="s">
        <v>438</v>
      </c>
      <c r="D903" s="100" t="s">
        <v>863</v>
      </c>
      <c r="E903" s="100" t="s">
        <v>224</v>
      </c>
      <c r="F903" s="99" t="s">
        <v>843</v>
      </c>
      <c r="G903" s="100" t="s">
        <v>87</v>
      </c>
      <c r="H903" s="105">
        <v>2</v>
      </c>
      <c r="I903" s="101" t="s">
        <v>532</v>
      </c>
      <c r="J903" s="101">
        <v>0</v>
      </c>
      <c r="K903" s="101">
        <v>0</v>
      </c>
      <c r="L903" s="101">
        <v>13016.780711919793</v>
      </c>
      <c r="M903" s="101">
        <v>0</v>
      </c>
      <c r="N903" s="101">
        <v>0</v>
      </c>
      <c r="O903" s="108" t="s">
        <v>532</v>
      </c>
      <c r="S903" s="88"/>
    </row>
    <row r="904" spans="1:19">
      <c r="A904" s="100" t="s">
        <v>862</v>
      </c>
      <c r="B904" s="100">
        <v>488219083</v>
      </c>
      <c r="C904" s="100" t="s">
        <v>438</v>
      </c>
      <c r="D904" s="100" t="s">
        <v>863</v>
      </c>
      <c r="E904" s="100" t="s">
        <v>224</v>
      </c>
      <c r="F904" s="99" t="s">
        <v>757</v>
      </c>
      <c r="G904" s="100" t="s">
        <v>88</v>
      </c>
      <c r="H904" s="105">
        <v>4</v>
      </c>
      <c r="I904" s="101">
        <v>14030</v>
      </c>
      <c r="J904" s="101">
        <v>0</v>
      </c>
      <c r="K904" s="101">
        <v>2</v>
      </c>
      <c r="L904" s="101">
        <v>14150</v>
      </c>
      <c r="M904" s="101">
        <v>0</v>
      </c>
      <c r="N904" s="101">
        <v>1</v>
      </c>
      <c r="O904" s="108">
        <v>120</v>
      </c>
      <c r="S904" s="88"/>
    </row>
    <row r="905" spans="1:19">
      <c r="A905" s="100" t="s">
        <v>862</v>
      </c>
      <c r="B905" s="100">
        <v>488219088</v>
      </c>
      <c r="C905" s="102" t="s">
        <v>438</v>
      </c>
      <c r="D905" s="97">
        <v>219</v>
      </c>
      <c r="E905" s="102" t="s">
        <v>224</v>
      </c>
      <c r="F905" s="101">
        <v>88</v>
      </c>
      <c r="G905" s="102" t="s">
        <v>93</v>
      </c>
      <c r="H905" s="105">
        <v>1</v>
      </c>
      <c r="I905" s="101" t="s">
        <v>532</v>
      </c>
      <c r="J905" s="101">
        <v>0</v>
      </c>
      <c r="K905" s="101">
        <v>0</v>
      </c>
      <c r="L905" s="101">
        <v>13522.748360704687</v>
      </c>
      <c r="M905" s="101">
        <v>0</v>
      </c>
      <c r="N905" s="101">
        <v>0</v>
      </c>
      <c r="O905" s="108" t="s">
        <v>532</v>
      </c>
      <c r="S905" s="88"/>
    </row>
    <row r="906" spans="1:19">
      <c r="A906" s="100" t="s">
        <v>862</v>
      </c>
      <c r="B906" s="100">
        <v>488219118</v>
      </c>
      <c r="C906" s="100" t="s">
        <v>438</v>
      </c>
      <c r="D906" s="100" t="s">
        <v>863</v>
      </c>
      <c r="E906" s="100" t="s">
        <v>224</v>
      </c>
      <c r="F906" s="99" t="s">
        <v>844</v>
      </c>
      <c r="G906" s="100" t="s">
        <v>123</v>
      </c>
      <c r="H906" s="105">
        <v>0</v>
      </c>
      <c r="I906" s="101">
        <v>11550</v>
      </c>
      <c r="J906" s="101">
        <v>0</v>
      </c>
      <c r="K906" s="101">
        <v>0</v>
      </c>
      <c r="L906" s="101" t="s">
        <v>532</v>
      </c>
      <c r="M906" s="101">
        <v>0</v>
      </c>
      <c r="N906" s="101">
        <v>0</v>
      </c>
      <c r="O906" s="108" t="s">
        <v>532</v>
      </c>
      <c r="S906" s="88"/>
    </row>
    <row r="907" spans="1:19">
      <c r="A907" s="100" t="s">
        <v>862</v>
      </c>
      <c r="B907" s="100">
        <v>488219122</v>
      </c>
      <c r="C907" s="100" t="s">
        <v>438</v>
      </c>
      <c r="D907" s="100" t="s">
        <v>863</v>
      </c>
      <c r="E907" s="100" t="s">
        <v>224</v>
      </c>
      <c r="F907" s="99" t="s">
        <v>845</v>
      </c>
      <c r="G907" s="100" t="s">
        <v>127</v>
      </c>
      <c r="H907" s="105">
        <v>23</v>
      </c>
      <c r="I907" s="101">
        <v>13343</v>
      </c>
      <c r="J907" s="101">
        <v>4</v>
      </c>
      <c r="K907" s="101">
        <v>6</v>
      </c>
      <c r="L907" s="101">
        <v>13729</v>
      </c>
      <c r="M907" s="101">
        <v>3</v>
      </c>
      <c r="N907" s="101">
        <v>6</v>
      </c>
      <c r="O907" s="108">
        <v>386</v>
      </c>
      <c r="S907" s="88"/>
    </row>
    <row r="908" spans="1:19">
      <c r="A908" s="100" t="s">
        <v>862</v>
      </c>
      <c r="B908" s="100">
        <v>488219131</v>
      </c>
      <c r="C908" s="100" t="s">
        <v>438</v>
      </c>
      <c r="D908" s="100" t="s">
        <v>863</v>
      </c>
      <c r="E908" s="100" t="s">
        <v>224</v>
      </c>
      <c r="F908" s="99" t="s">
        <v>846</v>
      </c>
      <c r="G908" s="100" t="s">
        <v>136</v>
      </c>
      <c r="H908" s="105">
        <v>4</v>
      </c>
      <c r="I908" s="101">
        <v>12352</v>
      </c>
      <c r="J908" s="101">
        <v>0</v>
      </c>
      <c r="K908" s="101">
        <v>0</v>
      </c>
      <c r="L908" s="101">
        <v>13279</v>
      </c>
      <c r="M908" s="101">
        <v>0</v>
      </c>
      <c r="N908" s="101">
        <v>0</v>
      </c>
      <c r="O908" s="108">
        <v>927</v>
      </c>
      <c r="S908" s="88"/>
    </row>
    <row r="909" spans="1:19">
      <c r="A909" s="100" t="s">
        <v>862</v>
      </c>
      <c r="B909" s="100">
        <v>488219133</v>
      </c>
      <c r="C909" s="100" t="s">
        <v>438</v>
      </c>
      <c r="D909" s="100" t="s">
        <v>863</v>
      </c>
      <c r="E909" s="100" t="s">
        <v>224</v>
      </c>
      <c r="F909" s="99" t="s">
        <v>637</v>
      </c>
      <c r="G909" s="100" t="s">
        <v>138</v>
      </c>
      <c r="H909" s="105">
        <v>44</v>
      </c>
      <c r="I909" s="101">
        <v>14666</v>
      </c>
      <c r="J909" s="101">
        <v>5</v>
      </c>
      <c r="K909" s="101">
        <v>11</v>
      </c>
      <c r="L909" s="101">
        <v>14974</v>
      </c>
      <c r="M909" s="101">
        <v>2</v>
      </c>
      <c r="N909" s="101">
        <v>11</v>
      </c>
      <c r="O909" s="108">
        <v>308</v>
      </c>
      <c r="S909" s="88"/>
    </row>
    <row r="910" spans="1:19">
      <c r="A910" s="100" t="s">
        <v>862</v>
      </c>
      <c r="B910" s="100">
        <v>488219142</v>
      </c>
      <c r="C910" s="100" t="s">
        <v>438</v>
      </c>
      <c r="D910" s="100" t="s">
        <v>863</v>
      </c>
      <c r="E910" s="100" t="s">
        <v>224</v>
      </c>
      <c r="F910" s="99" t="s">
        <v>865</v>
      </c>
      <c r="G910" s="100" t="s">
        <v>147</v>
      </c>
      <c r="H910" s="105">
        <v>10</v>
      </c>
      <c r="I910" s="101">
        <v>14013</v>
      </c>
      <c r="J910" s="101">
        <v>0</v>
      </c>
      <c r="K910" s="101">
        <v>5</v>
      </c>
      <c r="L910" s="101">
        <v>14183</v>
      </c>
      <c r="M910" s="101">
        <v>0</v>
      </c>
      <c r="N910" s="101">
        <v>3</v>
      </c>
      <c r="O910" s="108">
        <v>170</v>
      </c>
      <c r="S910" s="88"/>
    </row>
    <row r="911" spans="1:19">
      <c r="A911" s="100" t="s">
        <v>862</v>
      </c>
      <c r="B911" s="100">
        <v>488219145</v>
      </c>
      <c r="C911" s="100" t="s">
        <v>438</v>
      </c>
      <c r="D911" s="100" t="s">
        <v>863</v>
      </c>
      <c r="E911" s="100" t="s">
        <v>224</v>
      </c>
      <c r="F911" s="99" t="s">
        <v>847</v>
      </c>
      <c r="G911" s="100" t="s">
        <v>150</v>
      </c>
      <c r="H911" s="105">
        <v>4</v>
      </c>
      <c r="I911" s="101">
        <v>12256</v>
      </c>
      <c r="J911" s="101">
        <v>0</v>
      </c>
      <c r="K911" s="101">
        <v>1</v>
      </c>
      <c r="L911" s="101">
        <v>13638</v>
      </c>
      <c r="M911" s="101">
        <v>0</v>
      </c>
      <c r="N911" s="101">
        <v>2</v>
      </c>
      <c r="O911" s="108">
        <v>1382</v>
      </c>
      <c r="S911" s="88"/>
    </row>
    <row r="912" spans="1:19">
      <c r="A912" s="100" t="s">
        <v>862</v>
      </c>
      <c r="B912" s="100">
        <v>488219171</v>
      </c>
      <c r="C912" s="100" t="s">
        <v>438</v>
      </c>
      <c r="D912" s="100" t="s">
        <v>863</v>
      </c>
      <c r="E912" s="100" t="s">
        <v>224</v>
      </c>
      <c r="F912" s="99" t="s">
        <v>744</v>
      </c>
      <c r="G912" s="100" t="s">
        <v>176</v>
      </c>
      <c r="H912" s="105">
        <v>12</v>
      </c>
      <c r="I912" s="101">
        <v>15141</v>
      </c>
      <c r="J912" s="101">
        <v>0</v>
      </c>
      <c r="K912" s="101">
        <v>5</v>
      </c>
      <c r="L912" s="101">
        <v>16304</v>
      </c>
      <c r="M912" s="101">
        <v>0</v>
      </c>
      <c r="N912" s="101">
        <v>7</v>
      </c>
      <c r="O912" s="108">
        <v>1163</v>
      </c>
      <c r="S912" s="88"/>
    </row>
    <row r="913" spans="1:19">
      <c r="A913" s="100" t="s">
        <v>862</v>
      </c>
      <c r="B913" s="100">
        <v>488219219</v>
      </c>
      <c r="C913" s="100" t="s">
        <v>438</v>
      </c>
      <c r="D913" s="100" t="s">
        <v>863</v>
      </c>
      <c r="E913" s="100" t="s">
        <v>224</v>
      </c>
      <c r="F913" s="99" t="s">
        <v>863</v>
      </c>
      <c r="G913" s="100" t="s">
        <v>224</v>
      </c>
      <c r="H913" s="105">
        <v>3</v>
      </c>
      <c r="I913" s="101">
        <v>13654</v>
      </c>
      <c r="J913" s="101">
        <v>2</v>
      </c>
      <c r="K913" s="101">
        <v>3</v>
      </c>
      <c r="L913" s="101">
        <v>14381</v>
      </c>
      <c r="M913" s="101">
        <v>2</v>
      </c>
      <c r="N913" s="101">
        <v>2</v>
      </c>
      <c r="O913" s="108">
        <v>727</v>
      </c>
      <c r="S913" s="88"/>
    </row>
    <row r="914" spans="1:19">
      <c r="A914" s="100" t="s">
        <v>862</v>
      </c>
      <c r="B914" s="100">
        <v>488219231</v>
      </c>
      <c r="C914" s="100" t="s">
        <v>438</v>
      </c>
      <c r="D914" s="100" t="s">
        <v>863</v>
      </c>
      <c r="E914" s="100" t="s">
        <v>224</v>
      </c>
      <c r="F914" s="99" t="s">
        <v>849</v>
      </c>
      <c r="G914" s="100" t="s">
        <v>236</v>
      </c>
      <c r="H914" s="105">
        <v>15</v>
      </c>
      <c r="I914" s="101">
        <v>12501</v>
      </c>
      <c r="J914" s="101">
        <v>0</v>
      </c>
      <c r="K914" s="101">
        <v>2</v>
      </c>
      <c r="L914" s="101">
        <v>14180</v>
      </c>
      <c r="M914" s="101">
        <v>0</v>
      </c>
      <c r="N914" s="101">
        <v>6</v>
      </c>
      <c r="O914" s="108">
        <v>1679</v>
      </c>
      <c r="S914" s="88"/>
    </row>
    <row r="915" spans="1:19">
      <c r="A915" s="100" t="s">
        <v>862</v>
      </c>
      <c r="B915" s="100">
        <v>488219239</v>
      </c>
      <c r="C915" s="100" t="s">
        <v>438</v>
      </c>
      <c r="D915" s="100" t="s">
        <v>863</v>
      </c>
      <c r="E915" s="100" t="s">
        <v>224</v>
      </c>
      <c r="F915" s="99" t="s">
        <v>841</v>
      </c>
      <c r="G915" s="100" t="s">
        <v>244</v>
      </c>
      <c r="H915" s="105">
        <v>9</v>
      </c>
      <c r="I915" s="101">
        <v>14103</v>
      </c>
      <c r="J915" s="101">
        <v>0</v>
      </c>
      <c r="K915" s="101">
        <v>3</v>
      </c>
      <c r="L915" s="101">
        <v>16876</v>
      </c>
      <c r="M915" s="101">
        <v>0</v>
      </c>
      <c r="N915" s="101">
        <v>3</v>
      </c>
      <c r="O915" s="108">
        <v>2773</v>
      </c>
      <c r="S915" s="88"/>
    </row>
    <row r="916" spans="1:19">
      <c r="A916" s="100" t="s">
        <v>862</v>
      </c>
      <c r="B916" s="100">
        <v>488219243</v>
      </c>
      <c r="C916" s="100" t="s">
        <v>438</v>
      </c>
      <c r="D916" s="100" t="s">
        <v>863</v>
      </c>
      <c r="E916" s="100" t="s">
        <v>224</v>
      </c>
      <c r="F916" s="99" t="s">
        <v>605</v>
      </c>
      <c r="G916" s="100" t="s">
        <v>248</v>
      </c>
      <c r="H916" s="105">
        <v>40</v>
      </c>
      <c r="I916" s="101">
        <v>14921</v>
      </c>
      <c r="J916" s="101">
        <v>6</v>
      </c>
      <c r="K916" s="101">
        <v>12</v>
      </c>
      <c r="L916" s="101">
        <v>14955</v>
      </c>
      <c r="M916" s="101">
        <v>7</v>
      </c>
      <c r="N916" s="101">
        <v>12</v>
      </c>
      <c r="O916" s="108">
        <v>34</v>
      </c>
      <c r="S916" s="88"/>
    </row>
    <row r="917" spans="1:19">
      <c r="A917" s="100" t="s">
        <v>862</v>
      </c>
      <c r="B917" s="100">
        <v>488219244</v>
      </c>
      <c r="C917" s="100" t="s">
        <v>438</v>
      </c>
      <c r="D917" s="100" t="s">
        <v>863</v>
      </c>
      <c r="E917" s="100" t="s">
        <v>224</v>
      </c>
      <c r="F917" s="99" t="s">
        <v>593</v>
      </c>
      <c r="G917" s="100" t="s">
        <v>249</v>
      </c>
      <c r="H917" s="105">
        <v>160</v>
      </c>
      <c r="I917" s="101">
        <v>16074</v>
      </c>
      <c r="J917" s="101">
        <v>17</v>
      </c>
      <c r="K917" s="101">
        <v>76</v>
      </c>
      <c r="L917" s="101">
        <v>17239</v>
      </c>
      <c r="M917" s="101">
        <v>12</v>
      </c>
      <c r="N917" s="101">
        <v>70</v>
      </c>
      <c r="O917" s="108">
        <v>1165</v>
      </c>
      <c r="S917" s="88"/>
    </row>
    <row r="918" spans="1:19">
      <c r="A918" s="100" t="s">
        <v>862</v>
      </c>
      <c r="B918" s="100">
        <v>488219251</v>
      </c>
      <c r="C918" s="100" t="s">
        <v>438</v>
      </c>
      <c r="D918" s="100" t="s">
        <v>863</v>
      </c>
      <c r="E918" s="100" t="s">
        <v>224</v>
      </c>
      <c r="F918" s="99" t="s">
        <v>799</v>
      </c>
      <c r="G918" s="100" t="s">
        <v>256</v>
      </c>
      <c r="H918" s="105">
        <v>103</v>
      </c>
      <c r="I918" s="101">
        <v>14912</v>
      </c>
      <c r="J918" s="101">
        <v>12</v>
      </c>
      <c r="K918" s="101">
        <v>39</v>
      </c>
      <c r="L918" s="101">
        <v>15461</v>
      </c>
      <c r="M918" s="101">
        <v>8</v>
      </c>
      <c r="N918" s="101">
        <v>36</v>
      </c>
      <c r="O918" s="108">
        <v>549</v>
      </c>
      <c r="S918" s="88"/>
    </row>
    <row r="919" spans="1:19">
      <c r="A919" s="100" t="s">
        <v>862</v>
      </c>
      <c r="B919" s="100">
        <v>488219264</v>
      </c>
      <c r="C919" s="100" t="s">
        <v>438</v>
      </c>
      <c r="D919" s="100" t="s">
        <v>863</v>
      </c>
      <c r="E919" s="100" t="s">
        <v>224</v>
      </c>
      <c r="F919" s="99" t="s">
        <v>866</v>
      </c>
      <c r="G919" s="100" t="s">
        <v>269</v>
      </c>
      <c r="H919" s="105">
        <v>7</v>
      </c>
      <c r="I919" s="101">
        <v>12336</v>
      </c>
      <c r="J919" s="101">
        <v>0</v>
      </c>
      <c r="K919" s="101">
        <v>2</v>
      </c>
      <c r="L919" s="101">
        <v>12556</v>
      </c>
      <c r="M919" s="101">
        <v>0</v>
      </c>
      <c r="N919" s="101">
        <v>0</v>
      </c>
      <c r="O919" s="108">
        <v>220</v>
      </c>
      <c r="S919" s="88"/>
    </row>
    <row r="920" spans="1:19">
      <c r="A920" s="100" t="s">
        <v>862</v>
      </c>
      <c r="B920" s="100">
        <v>488219285</v>
      </c>
      <c r="C920" s="100" t="s">
        <v>438</v>
      </c>
      <c r="D920" s="100" t="s">
        <v>863</v>
      </c>
      <c r="E920" s="100" t="s">
        <v>224</v>
      </c>
      <c r="F920" s="99" t="s">
        <v>607</v>
      </c>
      <c r="G920" s="100" t="s">
        <v>290</v>
      </c>
      <c r="H920" s="105">
        <v>4</v>
      </c>
      <c r="I920" s="101">
        <v>18798</v>
      </c>
      <c r="J920" s="101">
        <v>1</v>
      </c>
      <c r="K920" s="101">
        <v>3</v>
      </c>
      <c r="L920" s="101">
        <v>14713</v>
      </c>
      <c r="M920" s="101">
        <v>0</v>
      </c>
      <c r="N920" s="101">
        <v>1</v>
      </c>
      <c r="O920" s="108">
        <v>-4085</v>
      </c>
      <c r="S920" s="88"/>
    </row>
    <row r="921" spans="1:19">
      <c r="A921" s="100" t="s">
        <v>862</v>
      </c>
      <c r="B921" s="100">
        <v>488219293</v>
      </c>
      <c r="C921" s="100" t="s">
        <v>438</v>
      </c>
      <c r="D921" s="100" t="s">
        <v>863</v>
      </c>
      <c r="E921" s="100" t="s">
        <v>224</v>
      </c>
      <c r="F921" s="99" t="s">
        <v>608</v>
      </c>
      <c r="G921" s="100" t="s">
        <v>298</v>
      </c>
      <c r="H921" s="105">
        <v>4</v>
      </c>
      <c r="I921" s="101">
        <v>16423</v>
      </c>
      <c r="J921" s="101">
        <v>0</v>
      </c>
      <c r="K921" s="101">
        <v>2</v>
      </c>
      <c r="L921" s="101">
        <v>21027</v>
      </c>
      <c r="M921" s="101">
        <v>0</v>
      </c>
      <c r="N921" s="101">
        <v>2</v>
      </c>
      <c r="O921" s="108">
        <v>4604</v>
      </c>
      <c r="S921" s="88"/>
    </row>
    <row r="922" spans="1:19">
      <c r="A922" s="100" t="s">
        <v>862</v>
      </c>
      <c r="B922" s="100">
        <v>488219336</v>
      </c>
      <c r="C922" s="100" t="s">
        <v>438</v>
      </c>
      <c r="D922" s="100" t="s">
        <v>863</v>
      </c>
      <c r="E922" s="100" t="s">
        <v>224</v>
      </c>
      <c r="F922" s="99" t="s">
        <v>677</v>
      </c>
      <c r="G922" s="100" t="s">
        <v>341</v>
      </c>
      <c r="H922" s="105">
        <v>258</v>
      </c>
      <c r="I922" s="101">
        <v>13595</v>
      </c>
      <c r="J922" s="101">
        <v>23</v>
      </c>
      <c r="K922" s="101">
        <v>61</v>
      </c>
      <c r="L922" s="101">
        <v>14312</v>
      </c>
      <c r="M922" s="101">
        <v>19</v>
      </c>
      <c r="N922" s="101">
        <v>64</v>
      </c>
      <c r="O922" s="108">
        <v>717</v>
      </c>
      <c r="S922" s="88"/>
    </row>
    <row r="923" spans="1:19">
      <c r="A923" s="100" t="s">
        <v>862</v>
      </c>
      <c r="B923" s="100">
        <v>488219625</v>
      </c>
      <c r="C923" s="100" t="s">
        <v>438</v>
      </c>
      <c r="D923" s="100" t="s">
        <v>863</v>
      </c>
      <c r="E923" s="100" t="s">
        <v>224</v>
      </c>
      <c r="F923" s="99" t="s">
        <v>609</v>
      </c>
      <c r="G923" s="100" t="s">
        <v>368</v>
      </c>
      <c r="H923" s="105">
        <v>9</v>
      </c>
      <c r="I923" s="101">
        <v>16185</v>
      </c>
      <c r="J923" s="101">
        <v>1</v>
      </c>
      <c r="K923" s="101">
        <v>2</v>
      </c>
      <c r="L923" s="101">
        <v>14374</v>
      </c>
      <c r="M923" s="101">
        <v>0</v>
      </c>
      <c r="N923" s="101">
        <v>2</v>
      </c>
      <c r="O923" s="108">
        <v>-1811</v>
      </c>
      <c r="S923" s="88"/>
    </row>
    <row r="924" spans="1:19">
      <c r="A924" s="100" t="s">
        <v>862</v>
      </c>
      <c r="B924" s="100">
        <v>488219760</v>
      </c>
      <c r="C924" s="100" t="s">
        <v>438</v>
      </c>
      <c r="D924" s="100" t="s">
        <v>863</v>
      </c>
      <c r="E924" s="100" t="s">
        <v>224</v>
      </c>
      <c r="F924" s="99" t="s">
        <v>854</v>
      </c>
      <c r="G924" s="100" t="s">
        <v>406</v>
      </c>
      <c r="H924" s="105">
        <v>6</v>
      </c>
      <c r="I924" s="101">
        <v>16268</v>
      </c>
      <c r="J924" s="101">
        <v>0</v>
      </c>
      <c r="K924" s="101">
        <v>4</v>
      </c>
      <c r="L924" s="101">
        <v>16415</v>
      </c>
      <c r="M924" s="101">
        <v>0</v>
      </c>
      <c r="N924" s="101">
        <v>3</v>
      </c>
      <c r="O924" s="108">
        <v>147</v>
      </c>
      <c r="S924" s="88"/>
    </row>
    <row r="925" spans="1:19">
      <c r="A925" s="100" t="s">
        <v>862</v>
      </c>
      <c r="B925" s="100">
        <v>488219780</v>
      </c>
      <c r="C925" s="100" t="s">
        <v>438</v>
      </c>
      <c r="D925" s="100" t="s">
        <v>863</v>
      </c>
      <c r="E925" s="100" t="s">
        <v>224</v>
      </c>
      <c r="F925" s="99" t="s">
        <v>723</v>
      </c>
      <c r="G925" s="100" t="s">
        <v>416</v>
      </c>
      <c r="H925" s="105">
        <v>60</v>
      </c>
      <c r="I925" s="101">
        <v>13897</v>
      </c>
      <c r="J925" s="101">
        <v>4</v>
      </c>
      <c r="K925" s="101">
        <v>22</v>
      </c>
      <c r="L925" s="101">
        <v>13926</v>
      </c>
      <c r="M925" s="101">
        <v>6</v>
      </c>
      <c r="N925" s="101">
        <v>16</v>
      </c>
      <c r="O925" s="108">
        <v>29</v>
      </c>
      <c r="S925" s="88"/>
    </row>
    <row r="926" spans="1:19">
      <c r="A926" s="100" t="s">
        <v>867</v>
      </c>
      <c r="B926" s="100">
        <v>489020020</v>
      </c>
      <c r="C926" s="100" t="s">
        <v>511</v>
      </c>
      <c r="D926" s="100" t="s">
        <v>707</v>
      </c>
      <c r="E926" s="100" t="s">
        <v>25</v>
      </c>
      <c r="F926" s="99" t="s">
        <v>707</v>
      </c>
      <c r="G926" s="100" t="s">
        <v>25</v>
      </c>
      <c r="H926" s="105">
        <v>281</v>
      </c>
      <c r="I926" s="101">
        <v>15098</v>
      </c>
      <c r="J926" s="101">
        <v>7</v>
      </c>
      <c r="K926" s="101">
        <v>87</v>
      </c>
      <c r="L926" s="101">
        <v>15654</v>
      </c>
      <c r="M926" s="101">
        <v>12</v>
      </c>
      <c r="N926" s="101">
        <v>89</v>
      </c>
      <c r="O926" s="108">
        <v>556</v>
      </c>
      <c r="S926" s="88"/>
    </row>
    <row r="927" spans="1:19">
      <c r="A927" s="100" t="s">
        <v>867</v>
      </c>
      <c r="B927" s="100">
        <v>489020036</v>
      </c>
      <c r="C927" s="100" t="s">
        <v>511</v>
      </c>
      <c r="D927" s="100" t="s">
        <v>707</v>
      </c>
      <c r="E927" s="100" t="s">
        <v>25</v>
      </c>
      <c r="F927" s="99" t="s">
        <v>708</v>
      </c>
      <c r="G927" s="100" t="s">
        <v>41</v>
      </c>
      <c r="H927" s="105">
        <v>68</v>
      </c>
      <c r="I927" s="101">
        <v>13869</v>
      </c>
      <c r="J927" s="101">
        <v>0</v>
      </c>
      <c r="K927" s="101">
        <v>19</v>
      </c>
      <c r="L927" s="101">
        <v>14437</v>
      </c>
      <c r="M927" s="101">
        <v>0</v>
      </c>
      <c r="N927" s="101">
        <v>18</v>
      </c>
      <c r="O927" s="108">
        <v>568</v>
      </c>
      <c r="S927" s="88"/>
    </row>
    <row r="928" spans="1:19">
      <c r="A928" s="100" t="s">
        <v>867</v>
      </c>
      <c r="B928" s="100">
        <v>489020052</v>
      </c>
      <c r="C928" s="100" t="s">
        <v>511</v>
      </c>
      <c r="D928" s="100" t="s">
        <v>707</v>
      </c>
      <c r="E928" s="100" t="s">
        <v>25</v>
      </c>
      <c r="F928" s="99" t="s">
        <v>842</v>
      </c>
      <c r="G928" s="100" t="s">
        <v>57</v>
      </c>
      <c r="H928" s="105">
        <v>0</v>
      </c>
      <c r="I928" s="101">
        <v>12565</v>
      </c>
      <c r="J928" s="101">
        <v>0</v>
      </c>
      <c r="K928" s="101">
        <v>0</v>
      </c>
      <c r="L928" s="101" t="s">
        <v>532</v>
      </c>
      <c r="M928" s="101">
        <v>0</v>
      </c>
      <c r="N928" s="101">
        <v>0</v>
      </c>
      <c r="O928" s="108" t="s">
        <v>532</v>
      </c>
      <c r="S928" s="88"/>
    </row>
    <row r="929" spans="1:19">
      <c r="A929" s="100" t="s">
        <v>867</v>
      </c>
      <c r="B929" s="100">
        <v>489020082</v>
      </c>
      <c r="C929" s="100" t="s">
        <v>511</v>
      </c>
      <c r="D929" s="100" t="s">
        <v>707</v>
      </c>
      <c r="E929" s="100" t="s">
        <v>25</v>
      </c>
      <c r="F929" s="99" t="s">
        <v>843</v>
      </c>
      <c r="G929" s="100" t="s">
        <v>87</v>
      </c>
      <c r="H929" s="105">
        <v>1</v>
      </c>
      <c r="I929" s="101" t="s">
        <v>532</v>
      </c>
      <c r="J929" s="101">
        <v>0</v>
      </c>
      <c r="K929" s="101">
        <v>0</v>
      </c>
      <c r="L929" s="101">
        <v>12989</v>
      </c>
      <c r="M929" s="101">
        <v>0</v>
      </c>
      <c r="N929" s="101">
        <v>0</v>
      </c>
      <c r="O929" s="108" t="s">
        <v>532</v>
      </c>
      <c r="S929" s="88"/>
    </row>
    <row r="930" spans="1:19">
      <c r="A930" s="100" t="s">
        <v>867</v>
      </c>
      <c r="B930" s="100">
        <v>489020096</v>
      </c>
      <c r="C930" s="100" t="s">
        <v>511</v>
      </c>
      <c r="D930" s="100" t="s">
        <v>707</v>
      </c>
      <c r="E930" s="100" t="s">
        <v>25</v>
      </c>
      <c r="F930" s="99" t="s">
        <v>804</v>
      </c>
      <c r="G930" s="100" t="s">
        <v>101</v>
      </c>
      <c r="H930" s="105">
        <v>90</v>
      </c>
      <c r="I930" s="101">
        <v>13932</v>
      </c>
      <c r="J930" s="101">
        <v>2</v>
      </c>
      <c r="K930" s="101">
        <v>19</v>
      </c>
      <c r="L930" s="101">
        <v>14078</v>
      </c>
      <c r="M930" s="101">
        <v>1</v>
      </c>
      <c r="N930" s="101">
        <v>15</v>
      </c>
      <c r="O930" s="108">
        <v>146</v>
      </c>
      <c r="S930" s="88"/>
    </row>
    <row r="931" spans="1:19">
      <c r="A931" s="100" t="s">
        <v>867</v>
      </c>
      <c r="B931" s="100">
        <v>489020122</v>
      </c>
      <c r="C931" s="100" t="s">
        <v>511</v>
      </c>
      <c r="D931" s="100" t="s">
        <v>707</v>
      </c>
      <c r="E931" s="100" t="s">
        <v>25</v>
      </c>
      <c r="F931" s="99" t="s">
        <v>845</v>
      </c>
      <c r="G931" s="100" t="s">
        <v>127</v>
      </c>
      <c r="H931" s="105">
        <v>1</v>
      </c>
      <c r="I931" s="101">
        <v>12565</v>
      </c>
      <c r="J931" s="101">
        <v>0</v>
      </c>
      <c r="K931" s="101">
        <v>0</v>
      </c>
      <c r="L931" s="101">
        <v>12989</v>
      </c>
      <c r="M931" s="101">
        <v>0</v>
      </c>
      <c r="N931" s="101">
        <v>0</v>
      </c>
      <c r="O931" s="108">
        <v>424</v>
      </c>
      <c r="S931" s="88"/>
    </row>
    <row r="932" spans="1:19">
      <c r="A932" s="100" t="s">
        <v>867</v>
      </c>
      <c r="B932" s="100">
        <v>489020172</v>
      </c>
      <c r="C932" s="100" t="s">
        <v>511</v>
      </c>
      <c r="D932" s="100" t="s">
        <v>707</v>
      </c>
      <c r="E932" s="100" t="s">
        <v>25</v>
      </c>
      <c r="F932" s="99" t="s">
        <v>709</v>
      </c>
      <c r="G932" s="100" t="s">
        <v>177</v>
      </c>
      <c r="H932" s="105">
        <v>36</v>
      </c>
      <c r="I932" s="101">
        <v>13858</v>
      </c>
      <c r="J932" s="101">
        <v>0</v>
      </c>
      <c r="K932" s="101">
        <v>7</v>
      </c>
      <c r="L932" s="101">
        <v>14445</v>
      </c>
      <c r="M932" s="101">
        <v>0</v>
      </c>
      <c r="N932" s="101">
        <v>8</v>
      </c>
      <c r="O932" s="108">
        <v>587</v>
      </c>
      <c r="S932" s="88"/>
    </row>
    <row r="933" spans="1:19">
      <c r="A933" s="100" t="s">
        <v>867</v>
      </c>
      <c r="B933" s="100">
        <v>489020182</v>
      </c>
      <c r="C933" s="100" t="s">
        <v>511</v>
      </c>
      <c r="D933" s="100" t="s">
        <v>707</v>
      </c>
      <c r="E933" s="100" t="s">
        <v>25</v>
      </c>
      <c r="F933" s="99" t="s">
        <v>759</v>
      </c>
      <c r="G933" s="100" t="s">
        <v>187</v>
      </c>
      <c r="H933" s="105">
        <v>0</v>
      </c>
      <c r="I933" s="101">
        <v>12565</v>
      </c>
      <c r="J933" s="101">
        <v>0</v>
      </c>
      <c r="K933" s="101">
        <v>0</v>
      </c>
      <c r="L933" s="101" t="s">
        <v>532</v>
      </c>
      <c r="M933" s="101">
        <v>0</v>
      </c>
      <c r="N933" s="101">
        <v>0</v>
      </c>
      <c r="O933" s="108" t="s">
        <v>532</v>
      </c>
      <c r="S933" s="88"/>
    </row>
    <row r="934" spans="1:19">
      <c r="A934" s="100" t="s">
        <v>867</v>
      </c>
      <c r="B934" s="100">
        <v>489020197</v>
      </c>
      <c r="C934" s="100" t="s">
        <v>511</v>
      </c>
      <c r="D934" s="100" t="s">
        <v>707</v>
      </c>
      <c r="E934" s="100" t="s">
        <v>25</v>
      </c>
      <c r="F934" s="99" t="s">
        <v>868</v>
      </c>
      <c r="G934" s="100" t="s">
        <v>202</v>
      </c>
      <c r="H934" s="105">
        <v>2</v>
      </c>
      <c r="I934" s="101">
        <v>12565</v>
      </c>
      <c r="J934" s="101">
        <v>0</v>
      </c>
      <c r="K934" s="101">
        <v>0</v>
      </c>
      <c r="L934" s="101">
        <v>12989</v>
      </c>
      <c r="M934" s="101">
        <v>0</v>
      </c>
      <c r="N934" s="101">
        <v>0</v>
      </c>
      <c r="O934" s="108">
        <v>424</v>
      </c>
      <c r="S934" s="88"/>
    </row>
    <row r="935" spans="1:19">
      <c r="A935" s="100" t="s">
        <v>867</v>
      </c>
      <c r="B935" s="100">
        <v>489020231</v>
      </c>
      <c r="C935" s="102" t="s">
        <v>511</v>
      </c>
      <c r="D935" s="97">
        <v>20</v>
      </c>
      <c r="E935" s="102" t="s">
        <v>25</v>
      </c>
      <c r="F935" s="101">
        <v>231</v>
      </c>
      <c r="G935" s="102" t="s">
        <v>236</v>
      </c>
      <c r="H935" s="105">
        <v>1</v>
      </c>
      <c r="I935" s="101" t="s">
        <v>532</v>
      </c>
      <c r="J935" s="101">
        <v>0</v>
      </c>
      <c r="K935" s="101">
        <v>0</v>
      </c>
      <c r="L935" s="101">
        <v>13745.654693282724</v>
      </c>
      <c r="M935" s="101">
        <v>0</v>
      </c>
      <c r="N935" s="101">
        <v>0</v>
      </c>
      <c r="O935" s="108" t="s">
        <v>532</v>
      </c>
      <c r="S935" s="88"/>
    </row>
    <row r="936" spans="1:19">
      <c r="A936" s="100" t="s">
        <v>867</v>
      </c>
      <c r="B936" s="100">
        <v>489020239</v>
      </c>
      <c r="C936" s="100" t="s">
        <v>511</v>
      </c>
      <c r="D936" s="100" t="s">
        <v>707</v>
      </c>
      <c r="E936" s="100" t="s">
        <v>25</v>
      </c>
      <c r="F936" s="99" t="s">
        <v>841</v>
      </c>
      <c r="G936" s="100" t="s">
        <v>244</v>
      </c>
      <c r="H936" s="105">
        <v>41</v>
      </c>
      <c r="I936" s="101">
        <v>13253</v>
      </c>
      <c r="J936" s="101">
        <v>0</v>
      </c>
      <c r="K936" s="101">
        <v>6</v>
      </c>
      <c r="L936" s="101">
        <v>13942</v>
      </c>
      <c r="M936" s="101">
        <v>0</v>
      </c>
      <c r="N936" s="101">
        <v>6</v>
      </c>
      <c r="O936" s="108">
        <v>689</v>
      </c>
      <c r="S936" s="88"/>
    </row>
    <row r="937" spans="1:19">
      <c r="A937" s="100" t="s">
        <v>867</v>
      </c>
      <c r="B937" s="100">
        <v>489020261</v>
      </c>
      <c r="C937" s="100" t="s">
        <v>511</v>
      </c>
      <c r="D937" s="100" t="s">
        <v>707</v>
      </c>
      <c r="E937" s="100" t="s">
        <v>25</v>
      </c>
      <c r="F937" s="99" t="s">
        <v>711</v>
      </c>
      <c r="G937" s="100" t="s">
        <v>266</v>
      </c>
      <c r="H937" s="105">
        <v>130</v>
      </c>
      <c r="I937" s="101">
        <v>13527</v>
      </c>
      <c r="J937" s="101">
        <v>0</v>
      </c>
      <c r="K937" s="101">
        <v>26</v>
      </c>
      <c r="L937" s="101">
        <v>13921</v>
      </c>
      <c r="M937" s="101">
        <v>0</v>
      </c>
      <c r="N937" s="101">
        <v>22</v>
      </c>
      <c r="O937" s="108">
        <v>394</v>
      </c>
      <c r="S937" s="88"/>
    </row>
    <row r="938" spans="1:19">
      <c r="A938" s="100" t="s">
        <v>867</v>
      </c>
      <c r="B938" s="100">
        <v>489020310</v>
      </c>
      <c r="C938" s="100" t="s">
        <v>511</v>
      </c>
      <c r="D938" s="100" t="s">
        <v>707</v>
      </c>
      <c r="E938" s="100" t="s">
        <v>25</v>
      </c>
      <c r="F938" s="99" t="s">
        <v>852</v>
      </c>
      <c r="G938" s="100" t="s">
        <v>315</v>
      </c>
      <c r="H938" s="105">
        <v>16</v>
      </c>
      <c r="I938" s="101">
        <v>14216</v>
      </c>
      <c r="J938" s="101">
        <v>0</v>
      </c>
      <c r="K938" s="101">
        <v>4</v>
      </c>
      <c r="L938" s="101">
        <v>14724</v>
      </c>
      <c r="M938" s="101">
        <v>0</v>
      </c>
      <c r="N938" s="101">
        <v>4</v>
      </c>
      <c r="O938" s="108">
        <v>508</v>
      </c>
      <c r="S938" s="88"/>
    </row>
    <row r="939" spans="1:19">
      <c r="A939" s="100" t="s">
        <v>867</v>
      </c>
      <c r="B939" s="100">
        <v>489020645</v>
      </c>
      <c r="C939" s="100" t="s">
        <v>511</v>
      </c>
      <c r="D939" s="100" t="s">
        <v>707</v>
      </c>
      <c r="E939" s="100" t="s">
        <v>25</v>
      </c>
      <c r="F939" s="99" t="s">
        <v>713</v>
      </c>
      <c r="G939" s="100" t="s">
        <v>372</v>
      </c>
      <c r="H939" s="105">
        <v>89</v>
      </c>
      <c r="I939" s="101">
        <v>15025</v>
      </c>
      <c r="J939" s="101">
        <v>2</v>
      </c>
      <c r="K939" s="101">
        <v>30</v>
      </c>
      <c r="L939" s="101">
        <v>15651</v>
      </c>
      <c r="M939" s="101">
        <v>3</v>
      </c>
      <c r="N939" s="101">
        <v>31</v>
      </c>
      <c r="O939" s="108">
        <v>626</v>
      </c>
      <c r="S939" s="88"/>
    </row>
    <row r="940" spans="1:19">
      <c r="A940" s="100" t="s">
        <v>867</v>
      </c>
      <c r="B940" s="100">
        <v>489020660</v>
      </c>
      <c r="C940" s="100" t="s">
        <v>511</v>
      </c>
      <c r="D940" s="100" t="s">
        <v>707</v>
      </c>
      <c r="E940" s="100" t="s">
        <v>25</v>
      </c>
      <c r="F940" s="99" t="s">
        <v>714</v>
      </c>
      <c r="G940" s="100" t="s">
        <v>376</v>
      </c>
      <c r="H940" s="105">
        <v>56</v>
      </c>
      <c r="I940" s="101">
        <v>14415</v>
      </c>
      <c r="J940" s="101">
        <v>0</v>
      </c>
      <c r="K940" s="101">
        <v>13</v>
      </c>
      <c r="L940" s="101">
        <v>14641</v>
      </c>
      <c r="M940" s="101">
        <v>0</v>
      </c>
      <c r="N940" s="101">
        <v>12</v>
      </c>
      <c r="O940" s="108">
        <v>226</v>
      </c>
      <c r="S940" s="88"/>
    </row>
    <row r="941" spans="1:19">
      <c r="A941" s="100" t="s">
        <v>867</v>
      </c>
      <c r="B941" s="100">
        <v>489020712</v>
      </c>
      <c r="C941" s="100" t="s">
        <v>511</v>
      </c>
      <c r="D941" s="100" t="s">
        <v>707</v>
      </c>
      <c r="E941" s="100" t="s">
        <v>25</v>
      </c>
      <c r="F941" s="99" t="s">
        <v>706</v>
      </c>
      <c r="G941" s="100" t="s">
        <v>393</v>
      </c>
      <c r="H941" s="105">
        <v>17</v>
      </c>
      <c r="I941" s="101">
        <v>13290</v>
      </c>
      <c r="J941" s="101">
        <v>0</v>
      </c>
      <c r="K941" s="101">
        <v>3</v>
      </c>
      <c r="L941" s="101">
        <v>14970</v>
      </c>
      <c r="M941" s="101">
        <v>0</v>
      </c>
      <c r="N941" s="101">
        <v>5</v>
      </c>
      <c r="O941" s="108">
        <v>1680</v>
      </c>
      <c r="S941" s="88"/>
    </row>
    <row r="942" spans="1:19">
      <c r="A942" s="100" t="s">
        <v>867</v>
      </c>
      <c r="B942" s="100">
        <v>489020740</v>
      </c>
      <c r="C942" s="102" t="s">
        <v>511</v>
      </c>
      <c r="D942" s="97">
        <v>20</v>
      </c>
      <c r="E942" s="102" t="s">
        <v>25</v>
      </c>
      <c r="F942" s="101">
        <v>740</v>
      </c>
      <c r="G942" s="102" t="s">
        <v>401</v>
      </c>
      <c r="H942" s="105">
        <v>2</v>
      </c>
      <c r="I942" s="101" t="s">
        <v>532</v>
      </c>
      <c r="J942" s="101">
        <v>0</v>
      </c>
      <c r="K942" s="101">
        <v>0</v>
      </c>
      <c r="L942" s="101">
        <v>14645.316701461375</v>
      </c>
      <c r="M942" s="101">
        <v>0</v>
      </c>
      <c r="N942" s="101">
        <v>0</v>
      </c>
      <c r="O942" s="108" t="s">
        <v>532</v>
      </c>
      <c r="S942" s="88"/>
    </row>
    <row r="943" spans="1:19">
      <c r="A943" s="100" t="s">
        <v>867</v>
      </c>
      <c r="B943" s="100">
        <v>489020760</v>
      </c>
      <c r="C943" s="100" t="s">
        <v>511</v>
      </c>
      <c r="D943" s="100" t="s">
        <v>707</v>
      </c>
      <c r="E943" s="100" t="s">
        <v>25</v>
      </c>
      <c r="F943" s="99" t="s">
        <v>854</v>
      </c>
      <c r="G943" s="100" t="s">
        <v>406</v>
      </c>
      <c r="H943" s="105">
        <v>2</v>
      </c>
      <c r="I943" s="101" t="s">
        <v>532</v>
      </c>
      <c r="J943" s="101">
        <v>0</v>
      </c>
      <c r="K943" s="101">
        <v>0</v>
      </c>
      <c r="L943" s="101">
        <v>12989</v>
      </c>
      <c r="M943" s="101">
        <v>0</v>
      </c>
      <c r="N943" s="101">
        <v>0</v>
      </c>
      <c r="O943" s="108" t="s">
        <v>532</v>
      </c>
      <c r="S943" s="88"/>
    </row>
    <row r="944" spans="1:19">
      <c r="A944" s="100" t="s">
        <v>869</v>
      </c>
      <c r="B944" s="100">
        <v>491095072</v>
      </c>
      <c r="C944" s="100" t="s">
        <v>512</v>
      </c>
      <c r="D944" s="100" t="s">
        <v>580</v>
      </c>
      <c r="E944" s="100" t="s">
        <v>100</v>
      </c>
      <c r="F944" s="99" t="s">
        <v>579</v>
      </c>
      <c r="G944" s="100" t="s">
        <v>77</v>
      </c>
      <c r="H944" s="105">
        <v>3</v>
      </c>
      <c r="I944" s="101">
        <v>19058</v>
      </c>
      <c r="J944" s="101">
        <v>2</v>
      </c>
      <c r="K944" s="101">
        <v>2</v>
      </c>
      <c r="L944" s="101">
        <v>21060</v>
      </c>
      <c r="M944" s="101">
        <v>2</v>
      </c>
      <c r="N944" s="101">
        <v>2</v>
      </c>
      <c r="O944" s="108">
        <v>2002</v>
      </c>
      <c r="S944" s="88"/>
    </row>
    <row r="945" spans="1:19">
      <c r="A945" s="100" t="s">
        <v>869</v>
      </c>
      <c r="B945" s="100">
        <v>491095095</v>
      </c>
      <c r="C945" s="100" t="s">
        <v>512</v>
      </c>
      <c r="D945" s="100" t="s">
        <v>580</v>
      </c>
      <c r="E945" s="100" t="s">
        <v>100</v>
      </c>
      <c r="F945" s="99" t="s">
        <v>580</v>
      </c>
      <c r="G945" s="100" t="s">
        <v>100</v>
      </c>
      <c r="H945" s="105">
        <v>1175</v>
      </c>
      <c r="I945" s="101">
        <v>17494</v>
      </c>
      <c r="J945" s="101">
        <v>229</v>
      </c>
      <c r="K945" s="101">
        <v>784</v>
      </c>
      <c r="L945" s="101">
        <v>18693</v>
      </c>
      <c r="M945" s="101">
        <v>230</v>
      </c>
      <c r="N945" s="101">
        <v>797</v>
      </c>
      <c r="O945" s="108">
        <v>1199</v>
      </c>
      <c r="S945" s="88"/>
    </row>
    <row r="946" spans="1:19">
      <c r="A946" s="100" t="s">
        <v>869</v>
      </c>
      <c r="B946" s="100">
        <v>491095201</v>
      </c>
      <c r="C946" s="100" t="s">
        <v>512</v>
      </c>
      <c r="D946" s="100" t="s">
        <v>580</v>
      </c>
      <c r="E946" s="100" t="s">
        <v>100</v>
      </c>
      <c r="F946" s="99" t="s">
        <v>577</v>
      </c>
      <c r="G946" s="100" t="s">
        <v>206</v>
      </c>
      <c r="H946" s="105">
        <v>9</v>
      </c>
      <c r="I946" s="101">
        <v>20298</v>
      </c>
      <c r="J946" s="101">
        <v>3</v>
      </c>
      <c r="K946" s="101">
        <v>18</v>
      </c>
      <c r="L946" s="101">
        <v>21868</v>
      </c>
      <c r="M946" s="101">
        <v>1</v>
      </c>
      <c r="N946" s="101">
        <v>14</v>
      </c>
      <c r="O946" s="108">
        <v>1570</v>
      </c>
      <c r="S946" s="88"/>
    </row>
    <row r="947" spans="1:19">
      <c r="A947" s="100" t="s">
        <v>869</v>
      </c>
      <c r="B947" s="100">
        <v>491095244</v>
      </c>
      <c r="C947" s="102" t="s">
        <v>512</v>
      </c>
      <c r="D947" s="97">
        <v>95</v>
      </c>
      <c r="E947" s="102" t="s">
        <v>100</v>
      </c>
      <c r="F947" s="101">
        <v>244</v>
      </c>
      <c r="G947" s="102" t="s">
        <v>249</v>
      </c>
      <c r="H947" s="105">
        <v>1</v>
      </c>
      <c r="I947" s="101" t="s">
        <v>532</v>
      </c>
      <c r="J947" s="101">
        <v>0</v>
      </c>
      <c r="K947" s="101">
        <v>0</v>
      </c>
      <c r="L947" s="101">
        <v>18438.649227546706</v>
      </c>
      <c r="M947" s="101">
        <v>0</v>
      </c>
      <c r="N947" s="101">
        <v>0</v>
      </c>
      <c r="O947" s="108" t="s">
        <v>532</v>
      </c>
      <c r="S947" s="88"/>
    </row>
    <row r="948" spans="1:19">
      <c r="A948" s="100" t="s">
        <v>869</v>
      </c>
      <c r="B948" s="100">
        <v>491095265</v>
      </c>
      <c r="C948" s="100" t="s">
        <v>512</v>
      </c>
      <c r="D948" s="100" t="s">
        <v>580</v>
      </c>
      <c r="E948" s="100" t="s">
        <v>100</v>
      </c>
      <c r="F948" s="99" t="s">
        <v>764</v>
      </c>
      <c r="G948" s="100" t="s">
        <v>270</v>
      </c>
      <c r="H948" s="105">
        <v>2</v>
      </c>
      <c r="I948" s="101">
        <v>12354</v>
      </c>
      <c r="J948" s="101">
        <v>0</v>
      </c>
      <c r="K948" s="101">
        <v>1</v>
      </c>
      <c r="L948" s="101">
        <v>11091</v>
      </c>
      <c r="M948" s="101">
        <v>0</v>
      </c>
      <c r="N948" s="101">
        <v>0</v>
      </c>
      <c r="O948" s="108">
        <v>-1263</v>
      </c>
      <c r="S948" s="88"/>
    </row>
    <row r="949" spans="1:19">
      <c r="A949" s="100" t="s">
        <v>869</v>
      </c>
      <c r="B949" s="100">
        <v>491095273</v>
      </c>
      <c r="C949" s="100" t="s">
        <v>512</v>
      </c>
      <c r="D949" s="100" t="s">
        <v>580</v>
      </c>
      <c r="E949" s="100" t="s">
        <v>100</v>
      </c>
      <c r="F949" s="99" t="s">
        <v>870</v>
      </c>
      <c r="G949" s="100" t="s">
        <v>278</v>
      </c>
      <c r="H949" s="105">
        <v>13</v>
      </c>
      <c r="I949" s="101">
        <v>13713</v>
      </c>
      <c r="J949" s="101">
        <v>1</v>
      </c>
      <c r="K949" s="101">
        <v>6</v>
      </c>
      <c r="L949" s="101">
        <v>13652</v>
      </c>
      <c r="M949" s="101">
        <v>1</v>
      </c>
      <c r="N949" s="101">
        <v>4</v>
      </c>
      <c r="O949" s="108">
        <v>-61</v>
      </c>
      <c r="S949" s="88"/>
    </row>
    <row r="950" spans="1:19">
      <c r="A950" s="100" t="s">
        <v>869</v>
      </c>
      <c r="B950" s="100">
        <v>491095292</v>
      </c>
      <c r="C950" s="100" t="s">
        <v>512</v>
      </c>
      <c r="D950" s="100" t="s">
        <v>580</v>
      </c>
      <c r="E950" s="100" t="s">
        <v>100</v>
      </c>
      <c r="F950" s="99" t="s">
        <v>871</v>
      </c>
      <c r="G950" s="100" t="s">
        <v>297</v>
      </c>
      <c r="H950" s="105">
        <v>11</v>
      </c>
      <c r="I950" s="101">
        <v>15979</v>
      </c>
      <c r="J950" s="101">
        <v>3</v>
      </c>
      <c r="K950" s="101">
        <v>12</v>
      </c>
      <c r="L950" s="101">
        <v>16079</v>
      </c>
      <c r="M950" s="101">
        <v>1</v>
      </c>
      <c r="N950" s="101">
        <v>8</v>
      </c>
      <c r="O950" s="108">
        <v>100</v>
      </c>
      <c r="S950" s="88"/>
    </row>
    <row r="951" spans="1:19">
      <c r="A951" s="100" t="s">
        <v>869</v>
      </c>
      <c r="B951" s="100">
        <v>491095293</v>
      </c>
      <c r="C951" s="100" t="s">
        <v>512</v>
      </c>
      <c r="D951" s="100" t="s">
        <v>580</v>
      </c>
      <c r="E951" s="100" t="s">
        <v>100</v>
      </c>
      <c r="F951" s="99" t="s">
        <v>608</v>
      </c>
      <c r="G951" s="100" t="s">
        <v>298</v>
      </c>
      <c r="H951" s="105">
        <v>1</v>
      </c>
      <c r="I951" s="101" t="s">
        <v>532</v>
      </c>
      <c r="J951" s="101">
        <v>0</v>
      </c>
      <c r="K951" s="101">
        <v>0</v>
      </c>
      <c r="L951" s="101">
        <v>18150.523254109023</v>
      </c>
      <c r="M951" s="101">
        <v>0</v>
      </c>
      <c r="N951" s="101">
        <v>0</v>
      </c>
      <c r="O951" s="108" t="s">
        <v>532</v>
      </c>
      <c r="S951" s="88"/>
    </row>
    <row r="952" spans="1:19">
      <c r="A952" s="100" t="s">
        <v>869</v>
      </c>
      <c r="B952" s="100">
        <v>491095331</v>
      </c>
      <c r="C952" s="100" t="s">
        <v>512</v>
      </c>
      <c r="D952" s="100" t="s">
        <v>580</v>
      </c>
      <c r="E952" s="100" t="s">
        <v>100</v>
      </c>
      <c r="F952" s="99" t="s">
        <v>581</v>
      </c>
      <c r="G952" s="100" t="s">
        <v>336</v>
      </c>
      <c r="H952" s="105">
        <v>13</v>
      </c>
      <c r="I952" s="101">
        <v>14040</v>
      </c>
      <c r="J952" s="101">
        <v>2</v>
      </c>
      <c r="K952" s="101">
        <v>8</v>
      </c>
      <c r="L952" s="101">
        <v>15178</v>
      </c>
      <c r="M952" s="101">
        <v>1</v>
      </c>
      <c r="N952" s="101">
        <v>8</v>
      </c>
      <c r="O952" s="108">
        <v>1138</v>
      </c>
      <c r="S952" s="88"/>
    </row>
    <row r="953" spans="1:19">
      <c r="A953" s="100" t="s">
        <v>869</v>
      </c>
      <c r="B953" s="100">
        <v>491095665</v>
      </c>
      <c r="C953" s="100" t="s">
        <v>512</v>
      </c>
      <c r="D953" s="100" t="s">
        <v>580</v>
      </c>
      <c r="E953" s="100" t="s">
        <v>100</v>
      </c>
      <c r="F953" s="99" t="s">
        <v>769</v>
      </c>
      <c r="G953" s="100" t="s">
        <v>378</v>
      </c>
      <c r="H953" s="105">
        <v>2</v>
      </c>
      <c r="I953" s="101">
        <v>12056</v>
      </c>
      <c r="J953" s="101">
        <v>0</v>
      </c>
      <c r="K953" s="101">
        <v>0</v>
      </c>
      <c r="L953" s="101">
        <v>14176</v>
      </c>
      <c r="M953" s="101">
        <v>0</v>
      </c>
      <c r="N953" s="101">
        <v>1</v>
      </c>
      <c r="O953" s="108">
        <v>2120</v>
      </c>
      <c r="S953" s="88"/>
    </row>
    <row r="954" spans="1:19">
      <c r="A954" s="100" t="s">
        <v>869</v>
      </c>
      <c r="B954" s="100">
        <v>491095763</v>
      </c>
      <c r="C954" s="100" t="s">
        <v>512</v>
      </c>
      <c r="D954" s="100" t="s">
        <v>580</v>
      </c>
      <c r="E954" s="100" t="s">
        <v>100</v>
      </c>
      <c r="F954" s="99" t="s">
        <v>872</v>
      </c>
      <c r="G954" s="100" t="s">
        <v>407</v>
      </c>
      <c r="H954" s="105">
        <v>4</v>
      </c>
      <c r="I954" s="101">
        <v>15260</v>
      </c>
      <c r="J954" s="101">
        <v>0</v>
      </c>
      <c r="K954" s="101">
        <v>2</v>
      </c>
      <c r="L954" s="101">
        <v>14876</v>
      </c>
      <c r="M954" s="101">
        <v>0</v>
      </c>
      <c r="N954" s="101">
        <v>1</v>
      </c>
      <c r="O954" s="108">
        <v>-384</v>
      </c>
      <c r="S954" s="88"/>
    </row>
    <row r="955" spans="1:19">
      <c r="A955" s="100" t="s">
        <v>873</v>
      </c>
      <c r="B955" s="100">
        <v>492281061</v>
      </c>
      <c r="C955" s="100" t="s">
        <v>513</v>
      </c>
      <c r="D955" s="100" t="s">
        <v>729</v>
      </c>
      <c r="E955" s="100" t="s">
        <v>286</v>
      </c>
      <c r="F955" s="99" t="s">
        <v>732</v>
      </c>
      <c r="G955" s="100" t="s">
        <v>66</v>
      </c>
      <c r="H955" s="105">
        <v>4</v>
      </c>
      <c r="I955" s="101">
        <v>14929</v>
      </c>
      <c r="J955" s="101">
        <v>0</v>
      </c>
      <c r="K955" s="101">
        <v>1</v>
      </c>
      <c r="L955" s="101">
        <v>15773</v>
      </c>
      <c r="M955" s="101">
        <v>0</v>
      </c>
      <c r="N955" s="101">
        <v>1</v>
      </c>
      <c r="O955" s="108">
        <v>844</v>
      </c>
      <c r="S955" s="88"/>
    </row>
    <row r="956" spans="1:19">
      <c r="A956" s="100" t="s">
        <v>873</v>
      </c>
      <c r="B956" s="100">
        <v>492281086</v>
      </c>
      <c r="C956" s="100" t="s">
        <v>513</v>
      </c>
      <c r="D956" s="100" t="s">
        <v>729</v>
      </c>
      <c r="E956" s="100" t="s">
        <v>286</v>
      </c>
      <c r="F956" s="99" t="s">
        <v>780</v>
      </c>
      <c r="G956" s="100" t="s">
        <v>91</v>
      </c>
      <c r="H956" s="105">
        <v>1</v>
      </c>
      <c r="I956" s="101">
        <v>11037</v>
      </c>
      <c r="J956" s="101">
        <v>0</v>
      </c>
      <c r="K956" s="101">
        <v>0</v>
      </c>
      <c r="L956" s="101">
        <v>11462</v>
      </c>
      <c r="M956" s="101">
        <v>0</v>
      </c>
      <c r="N956" s="101">
        <v>0</v>
      </c>
      <c r="O956" s="108">
        <v>425</v>
      </c>
      <c r="S956" s="88"/>
    </row>
    <row r="957" spans="1:19">
      <c r="A957" s="100" t="s">
        <v>873</v>
      </c>
      <c r="B957" s="100">
        <v>492281087</v>
      </c>
      <c r="C957" s="100" t="s">
        <v>513</v>
      </c>
      <c r="D957" s="100" t="s">
        <v>729</v>
      </c>
      <c r="E957" s="100" t="s">
        <v>286</v>
      </c>
      <c r="F957" s="99" t="s">
        <v>733</v>
      </c>
      <c r="G957" s="100" t="s">
        <v>92</v>
      </c>
      <c r="H957" s="105">
        <v>4</v>
      </c>
      <c r="I957" s="101">
        <v>16427</v>
      </c>
      <c r="J957" s="101">
        <v>0</v>
      </c>
      <c r="K957" s="101">
        <v>1</v>
      </c>
      <c r="L957" s="101">
        <v>17096</v>
      </c>
      <c r="M957" s="101">
        <v>0</v>
      </c>
      <c r="N957" s="101">
        <v>2</v>
      </c>
      <c r="O957" s="108">
        <v>669</v>
      </c>
      <c r="S957" s="88"/>
    </row>
    <row r="958" spans="1:19">
      <c r="A958" s="100" t="s">
        <v>873</v>
      </c>
      <c r="B958" s="100">
        <v>492281137</v>
      </c>
      <c r="C958" s="100" t="s">
        <v>513</v>
      </c>
      <c r="D958" s="100" t="s">
        <v>729</v>
      </c>
      <c r="E958" s="100" t="s">
        <v>286</v>
      </c>
      <c r="F958" s="99" t="s">
        <v>735</v>
      </c>
      <c r="G958" s="100" t="s">
        <v>142</v>
      </c>
      <c r="H958" s="105">
        <v>1</v>
      </c>
      <c r="I958" s="101" t="s">
        <v>532</v>
      </c>
      <c r="J958" s="101">
        <v>0</v>
      </c>
      <c r="K958" s="101">
        <v>0</v>
      </c>
      <c r="L958" s="101">
        <v>20986</v>
      </c>
      <c r="M958" s="101">
        <v>0</v>
      </c>
      <c r="N958" s="101">
        <v>3</v>
      </c>
      <c r="O958" s="108" t="s">
        <v>532</v>
      </c>
      <c r="S958" s="88"/>
    </row>
    <row r="959" spans="1:19">
      <c r="A959" s="100" t="s">
        <v>873</v>
      </c>
      <c r="B959" s="100">
        <v>492281281</v>
      </c>
      <c r="C959" s="100" t="s">
        <v>513</v>
      </c>
      <c r="D959" s="100" t="s">
        <v>729</v>
      </c>
      <c r="E959" s="100" t="s">
        <v>286</v>
      </c>
      <c r="F959" s="99" t="s">
        <v>729</v>
      </c>
      <c r="G959" s="100" t="s">
        <v>286</v>
      </c>
      <c r="H959" s="105">
        <v>341</v>
      </c>
      <c r="I959" s="101">
        <v>19348</v>
      </c>
      <c r="J959" s="101">
        <v>70</v>
      </c>
      <c r="K959" s="101">
        <v>310</v>
      </c>
      <c r="L959" s="101">
        <v>20318</v>
      </c>
      <c r="M959" s="101">
        <v>64</v>
      </c>
      <c r="N959" s="101">
        <v>298</v>
      </c>
      <c r="O959" s="108">
        <v>970</v>
      </c>
      <c r="S959" s="88"/>
    </row>
    <row r="960" spans="1:19">
      <c r="A960" s="100" t="s">
        <v>873</v>
      </c>
      <c r="B960" s="100">
        <v>492281325</v>
      </c>
      <c r="C960" s="100" t="s">
        <v>513</v>
      </c>
      <c r="D960" s="100" t="s">
        <v>729</v>
      </c>
      <c r="E960" s="100" t="s">
        <v>286</v>
      </c>
      <c r="F960" s="99" t="s">
        <v>739</v>
      </c>
      <c r="G960" s="100" t="s">
        <v>330</v>
      </c>
      <c r="H960" s="105">
        <v>1</v>
      </c>
      <c r="I960" s="101" t="s">
        <v>532</v>
      </c>
      <c r="J960" s="101">
        <v>0</v>
      </c>
      <c r="K960" s="101">
        <v>0</v>
      </c>
      <c r="L960" s="101">
        <v>18684</v>
      </c>
      <c r="M960" s="101">
        <v>0</v>
      </c>
      <c r="N960" s="101">
        <v>1</v>
      </c>
      <c r="O960" s="108" t="s">
        <v>532</v>
      </c>
      <c r="S960" s="88"/>
    </row>
    <row r="961" spans="1:19">
      <c r="A961" s="100" t="s">
        <v>873</v>
      </c>
      <c r="B961" s="100">
        <v>492281332</v>
      </c>
      <c r="C961" s="100" t="s">
        <v>513</v>
      </c>
      <c r="D961" s="100" t="s">
        <v>729</v>
      </c>
      <c r="E961" s="100" t="s">
        <v>286</v>
      </c>
      <c r="F961" s="99" t="s">
        <v>740</v>
      </c>
      <c r="G961" s="100" t="s">
        <v>337</v>
      </c>
      <c r="H961" s="105">
        <v>2</v>
      </c>
      <c r="I961" s="101">
        <v>16735</v>
      </c>
      <c r="J961" s="101">
        <v>1</v>
      </c>
      <c r="K961" s="101">
        <v>2</v>
      </c>
      <c r="L961" s="101">
        <v>17633</v>
      </c>
      <c r="M961" s="101">
        <v>1</v>
      </c>
      <c r="N961" s="101">
        <v>2</v>
      </c>
      <c r="O961" s="108">
        <v>898</v>
      </c>
      <c r="S961" s="88"/>
    </row>
    <row r="962" spans="1:19">
      <c r="A962" s="100" t="s">
        <v>874</v>
      </c>
      <c r="B962" s="100">
        <v>493057030</v>
      </c>
      <c r="C962" s="102" t="s">
        <v>514</v>
      </c>
      <c r="D962" s="97">
        <v>57</v>
      </c>
      <c r="E962" s="102" t="s">
        <v>62</v>
      </c>
      <c r="F962" s="101">
        <v>30</v>
      </c>
      <c r="G962" s="102" t="s">
        <v>35</v>
      </c>
      <c r="H962" s="105">
        <v>1</v>
      </c>
      <c r="I962" s="101" t="s">
        <v>532</v>
      </c>
      <c r="J962" s="101">
        <v>0</v>
      </c>
      <c r="K962" s="101">
        <v>0</v>
      </c>
      <c r="L962" s="101">
        <v>14452.325895875592</v>
      </c>
      <c r="M962" s="101">
        <v>0</v>
      </c>
      <c r="N962" s="101">
        <v>0</v>
      </c>
      <c r="O962" s="108" t="s">
        <v>532</v>
      </c>
      <c r="S962" s="88"/>
    </row>
    <row r="963" spans="1:19">
      <c r="A963" s="100" t="s">
        <v>874</v>
      </c>
      <c r="B963" s="100">
        <v>493057035</v>
      </c>
      <c r="C963" s="100" t="s">
        <v>514</v>
      </c>
      <c r="D963" s="100" t="s">
        <v>585</v>
      </c>
      <c r="E963" s="100" t="s">
        <v>62</v>
      </c>
      <c r="F963" s="99" t="s">
        <v>583</v>
      </c>
      <c r="G963" s="100" t="s">
        <v>40</v>
      </c>
      <c r="H963" s="105">
        <v>7</v>
      </c>
      <c r="I963" s="101">
        <v>22053</v>
      </c>
      <c r="J963" s="101">
        <v>11</v>
      </c>
      <c r="K963" s="101">
        <v>19</v>
      </c>
      <c r="L963" s="101">
        <v>23718</v>
      </c>
      <c r="M963" s="101">
        <v>10</v>
      </c>
      <c r="N963" s="101">
        <v>12</v>
      </c>
      <c r="O963" s="108">
        <v>1665</v>
      </c>
      <c r="S963" s="88"/>
    </row>
    <row r="964" spans="1:19">
      <c r="A964" s="100" t="s">
        <v>874</v>
      </c>
      <c r="B964" s="100">
        <v>493057044</v>
      </c>
      <c r="C964" s="100" t="s">
        <v>514</v>
      </c>
      <c r="D964" s="100" t="s">
        <v>585</v>
      </c>
      <c r="E964" s="100" t="s">
        <v>62</v>
      </c>
      <c r="F964" s="99" t="s">
        <v>584</v>
      </c>
      <c r="G964" s="100" t="s">
        <v>49</v>
      </c>
      <c r="H964" s="105">
        <v>1</v>
      </c>
      <c r="I964" s="101">
        <v>16294</v>
      </c>
      <c r="J964" s="101">
        <v>2</v>
      </c>
      <c r="K964" s="101">
        <v>0</v>
      </c>
      <c r="L964" s="101">
        <v>17077</v>
      </c>
      <c r="M964" s="101">
        <v>2</v>
      </c>
      <c r="N964" s="101">
        <v>0</v>
      </c>
      <c r="O964" s="108">
        <v>783</v>
      </c>
      <c r="S964" s="88"/>
    </row>
    <row r="965" spans="1:19">
      <c r="A965" s="100" t="s">
        <v>874</v>
      </c>
      <c r="B965" s="100">
        <v>493057057</v>
      </c>
      <c r="C965" s="100" t="s">
        <v>514</v>
      </c>
      <c r="D965" s="100" t="s">
        <v>585</v>
      </c>
      <c r="E965" s="100" t="s">
        <v>62</v>
      </c>
      <c r="F965" s="99" t="s">
        <v>585</v>
      </c>
      <c r="G965" s="100" t="s">
        <v>62</v>
      </c>
      <c r="H965" s="105">
        <v>99</v>
      </c>
      <c r="I965" s="101">
        <v>23027</v>
      </c>
      <c r="J965" s="101">
        <v>59</v>
      </c>
      <c r="K965" s="101">
        <v>85</v>
      </c>
      <c r="L965" s="101">
        <v>24597</v>
      </c>
      <c r="M965" s="101">
        <v>56</v>
      </c>
      <c r="N965" s="101">
        <v>79</v>
      </c>
      <c r="O965" s="108">
        <v>1570</v>
      </c>
      <c r="S965" s="88"/>
    </row>
    <row r="966" spans="1:19">
      <c r="A966" s="100" t="s">
        <v>874</v>
      </c>
      <c r="B966" s="100">
        <v>493057093</v>
      </c>
      <c r="C966" s="100" t="s">
        <v>514</v>
      </c>
      <c r="D966" s="100" t="s">
        <v>585</v>
      </c>
      <c r="E966" s="100" t="s">
        <v>62</v>
      </c>
      <c r="F966" s="99" t="s">
        <v>586</v>
      </c>
      <c r="G966" s="100" t="s">
        <v>98</v>
      </c>
      <c r="H966" s="105">
        <v>37</v>
      </c>
      <c r="I966" s="101">
        <v>22955</v>
      </c>
      <c r="J966" s="101">
        <v>21</v>
      </c>
      <c r="K966" s="101">
        <v>32</v>
      </c>
      <c r="L966" s="101">
        <v>24417</v>
      </c>
      <c r="M966" s="101">
        <v>26</v>
      </c>
      <c r="N966" s="101">
        <v>36</v>
      </c>
      <c r="O966" s="108">
        <v>1462</v>
      </c>
      <c r="S966" s="88"/>
    </row>
    <row r="967" spans="1:19">
      <c r="A967" s="100" t="s">
        <v>874</v>
      </c>
      <c r="B967" s="100">
        <v>493057100</v>
      </c>
      <c r="C967" s="100" t="s">
        <v>514</v>
      </c>
      <c r="D967" s="100" t="s">
        <v>585</v>
      </c>
      <c r="E967" s="100" t="s">
        <v>62</v>
      </c>
      <c r="F967" s="99" t="s">
        <v>640</v>
      </c>
      <c r="G967" s="100" t="s">
        <v>105</v>
      </c>
      <c r="H967" s="105">
        <v>0</v>
      </c>
      <c r="I967" s="101">
        <v>20383</v>
      </c>
      <c r="J967" s="101">
        <v>0</v>
      </c>
      <c r="K967" s="101">
        <v>1</v>
      </c>
      <c r="L967" s="101" t="s">
        <v>532</v>
      </c>
      <c r="M967" s="101">
        <v>0</v>
      </c>
      <c r="N967" s="101">
        <v>1</v>
      </c>
      <c r="O967" s="108" t="s">
        <v>532</v>
      </c>
      <c r="S967" s="88"/>
    </row>
    <row r="968" spans="1:19">
      <c r="A968" s="100" t="s">
        <v>874</v>
      </c>
      <c r="B968" s="100">
        <v>493057163</v>
      </c>
      <c r="C968" s="100" t="s">
        <v>514</v>
      </c>
      <c r="D968" s="100" t="s">
        <v>585</v>
      </c>
      <c r="E968" s="100" t="s">
        <v>62</v>
      </c>
      <c r="F968" s="99" t="s">
        <v>589</v>
      </c>
      <c r="G968" s="100" t="s">
        <v>168</v>
      </c>
      <c r="H968" s="105">
        <v>4</v>
      </c>
      <c r="I968" s="101">
        <v>19798</v>
      </c>
      <c r="J968" s="101">
        <v>5</v>
      </c>
      <c r="K968" s="101">
        <v>3</v>
      </c>
      <c r="L968" s="101">
        <v>20602</v>
      </c>
      <c r="M968" s="101">
        <v>2</v>
      </c>
      <c r="N968" s="101">
        <v>4</v>
      </c>
      <c r="O968" s="108">
        <v>804</v>
      </c>
      <c r="S968" s="88"/>
    </row>
    <row r="969" spans="1:19">
      <c r="A969" s="100" t="s">
        <v>874</v>
      </c>
      <c r="B969" s="100">
        <v>493057165</v>
      </c>
      <c r="C969" s="100" t="s">
        <v>514</v>
      </c>
      <c r="D969" s="100" t="s">
        <v>585</v>
      </c>
      <c r="E969" s="100" t="s">
        <v>62</v>
      </c>
      <c r="F969" s="99" t="s">
        <v>590</v>
      </c>
      <c r="G969" s="100" t="s">
        <v>170</v>
      </c>
      <c r="H969" s="105">
        <v>0</v>
      </c>
      <c r="I969" s="101">
        <v>20897</v>
      </c>
      <c r="J969" s="101">
        <v>3</v>
      </c>
      <c r="K969" s="101">
        <v>4</v>
      </c>
      <c r="L969" s="101" t="s">
        <v>532</v>
      </c>
      <c r="M969" s="101">
        <v>1</v>
      </c>
      <c r="N969" s="101">
        <v>0</v>
      </c>
      <c r="O969" s="108" t="s">
        <v>532</v>
      </c>
      <c r="S969" s="88"/>
    </row>
    <row r="970" spans="1:19">
      <c r="A970" s="100" t="s">
        <v>874</v>
      </c>
      <c r="B970" s="100">
        <v>493057176</v>
      </c>
      <c r="C970" s="100" t="s">
        <v>514</v>
      </c>
      <c r="D970" s="100" t="s">
        <v>585</v>
      </c>
      <c r="E970" s="100" t="s">
        <v>62</v>
      </c>
      <c r="F970" s="99" t="s">
        <v>591</v>
      </c>
      <c r="G970" s="100" t="s">
        <v>181</v>
      </c>
      <c r="H970" s="105">
        <v>1</v>
      </c>
      <c r="I970" s="101">
        <v>20336</v>
      </c>
      <c r="J970" s="101">
        <v>3</v>
      </c>
      <c r="K970" s="101">
        <v>3</v>
      </c>
      <c r="L970" s="101">
        <v>18717</v>
      </c>
      <c r="M970" s="101">
        <v>1</v>
      </c>
      <c r="N970" s="101">
        <v>1</v>
      </c>
      <c r="O970" s="108">
        <v>-1619</v>
      </c>
      <c r="S970" s="88"/>
    </row>
    <row r="971" spans="1:19">
      <c r="A971" s="100" t="s">
        <v>874</v>
      </c>
      <c r="B971" s="100">
        <v>493057207</v>
      </c>
      <c r="C971" s="100" t="s">
        <v>514</v>
      </c>
      <c r="D971" s="100" t="s">
        <v>585</v>
      </c>
      <c r="E971" s="100" t="s">
        <v>62</v>
      </c>
      <c r="F971" s="99" t="s">
        <v>603</v>
      </c>
      <c r="G971" s="100" t="s">
        <v>212</v>
      </c>
      <c r="H971" s="105">
        <v>1</v>
      </c>
      <c r="I971" s="101">
        <v>17637</v>
      </c>
      <c r="J971" s="101">
        <v>0</v>
      </c>
      <c r="K971" s="101">
        <v>1</v>
      </c>
      <c r="L971" s="101">
        <v>13387</v>
      </c>
      <c r="M971" s="101">
        <v>0</v>
      </c>
      <c r="N971" s="101">
        <v>0</v>
      </c>
      <c r="O971" s="108">
        <v>-4250</v>
      </c>
      <c r="S971" s="88"/>
    </row>
    <row r="972" spans="1:19">
      <c r="A972" s="100" t="s">
        <v>874</v>
      </c>
      <c r="B972" s="100">
        <v>493057244</v>
      </c>
      <c r="C972" s="100" t="s">
        <v>514</v>
      </c>
      <c r="D972" s="100" t="s">
        <v>585</v>
      </c>
      <c r="E972" s="100" t="s">
        <v>62</v>
      </c>
      <c r="F972" s="99" t="s">
        <v>593</v>
      </c>
      <c r="G972" s="100" t="s">
        <v>249</v>
      </c>
      <c r="H972" s="105">
        <v>0</v>
      </c>
      <c r="I972" s="101">
        <v>20383</v>
      </c>
      <c r="J972" s="101">
        <v>0</v>
      </c>
      <c r="K972" s="101">
        <v>2</v>
      </c>
      <c r="L972" s="101" t="s">
        <v>532</v>
      </c>
      <c r="M972" s="101">
        <v>0</v>
      </c>
      <c r="N972" s="101">
        <v>1</v>
      </c>
      <c r="O972" s="108" t="s">
        <v>532</v>
      </c>
      <c r="S972" s="88"/>
    </row>
    <row r="973" spans="1:19">
      <c r="A973" s="100" t="s">
        <v>874</v>
      </c>
      <c r="B973" s="100">
        <v>493057248</v>
      </c>
      <c r="C973" s="100" t="s">
        <v>514</v>
      </c>
      <c r="D973" s="100" t="s">
        <v>585</v>
      </c>
      <c r="E973" s="100" t="s">
        <v>62</v>
      </c>
      <c r="F973" s="99" t="s">
        <v>594</v>
      </c>
      <c r="G973" s="100" t="s">
        <v>253</v>
      </c>
      <c r="H973" s="105">
        <v>38</v>
      </c>
      <c r="I973" s="101">
        <v>22296</v>
      </c>
      <c r="J973" s="101">
        <v>9</v>
      </c>
      <c r="K973" s="101">
        <v>17</v>
      </c>
      <c r="L973" s="101">
        <v>23373</v>
      </c>
      <c r="M973" s="101">
        <v>22</v>
      </c>
      <c r="N973" s="101">
        <v>31</v>
      </c>
      <c r="O973" s="108">
        <v>1077</v>
      </c>
      <c r="S973" s="88"/>
    </row>
    <row r="974" spans="1:19">
      <c r="A974" s="100" t="s">
        <v>874</v>
      </c>
      <c r="B974" s="100">
        <v>493057262</v>
      </c>
      <c r="C974" s="100" t="s">
        <v>514</v>
      </c>
      <c r="D974" s="100" t="s">
        <v>585</v>
      </c>
      <c r="E974" s="100" t="s">
        <v>62</v>
      </c>
      <c r="F974" s="99" t="s">
        <v>595</v>
      </c>
      <c r="G974" s="100" t="s">
        <v>267</v>
      </c>
      <c r="H974" s="105">
        <v>1</v>
      </c>
      <c r="I974" s="101">
        <v>19924</v>
      </c>
      <c r="J974" s="101">
        <v>0</v>
      </c>
      <c r="K974" s="101">
        <v>1</v>
      </c>
      <c r="L974" s="101">
        <v>21472</v>
      </c>
      <c r="M974" s="101">
        <v>0</v>
      </c>
      <c r="N974" s="101">
        <v>1</v>
      </c>
      <c r="O974" s="108">
        <v>1548</v>
      </c>
      <c r="S974" s="88"/>
    </row>
    <row r="975" spans="1:19">
      <c r="A975" s="100" t="s">
        <v>874</v>
      </c>
      <c r="B975" s="100">
        <v>493057274</v>
      </c>
      <c r="C975" s="100" t="s">
        <v>514</v>
      </c>
      <c r="D975" s="100" t="s">
        <v>585</v>
      </c>
      <c r="E975" s="100" t="s">
        <v>62</v>
      </c>
      <c r="F975" s="99" t="s">
        <v>606</v>
      </c>
      <c r="G975" s="100" t="s">
        <v>279</v>
      </c>
      <c r="H975" s="105">
        <v>0</v>
      </c>
      <c r="I975" s="101">
        <v>16294</v>
      </c>
      <c r="J975" s="101">
        <v>1</v>
      </c>
      <c r="K975" s="101">
        <v>0</v>
      </c>
      <c r="L975" s="101" t="s">
        <v>532</v>
      </c>
      <c r="M975" s="101">
        <v>1</v>
      </c>
      <c r="N975" s="101">
        <v>1</v>
      </c>
      <c r="O975" s="108" t="s">
        <v>532</v>
      </c>
      <c r="S975" s="88"/>
    </row>
    <row r="976" spans="1:19">
      <c r="A976" s="100" t="s">
        <v>874</v>
      </c>
      <c r="B976" s="100">
        <v>493057346</v>
      </c>
      <c r="C976" s="100" t="s">
        <v>514</v>
      </c>
      <c r="D976" s="100" t="s">
        <v>585</v>
      </c>
      <c r="E976" s="100" t="s">
        <v>62</v>
      </c>
      <c r="F976" s="99" t="s">
        <v>596</v>
      </c>
      <c r="G976" s="100" t="s">
        <v>351</v>
      </c>
      <c r="H976" s="105">
        <v>4</v>
      </c>
      <c r="I976" s="101">
        <v>22128</v>
      </c>
      <c r="J976" s="101">
        <v>4</v>
      </c>
      <c r="K976" s="101">
        <v>5</v>
      </c>
      <c r="L976" s="101">
        <v>22202</v>
      </c>
      <c r="M976" s="101">
        <v>2</v>
      </c>
      <c r="N976" s="101">
        <v>4</v>
      </c>
      <c r="O976" s="108">
        <v>74</v>
      </c>
      <c r="S976" s="88"/>
    </row>
    <row r="977" spans="1:19">
      <c r="A977" s="100" t="s">
        <v>875</v>
      </c>
      <c r="B977" s="100">
        <v>494093031</v>
      </c>
      <c r="C977" s="100" t="s">
        <v>515</v>
      </c>
      <c r="D977" s="100" t="s">
        <v>586</v>
      </c>
      <c r="E977" s="100" t="s">
        <v>98</v>
      </c>
      <c r="F977" s="99" t="s">
        <v>657</v>
      </c>
      <c r="G977" s="100" t="s">
        <v>36</v>
      </c>
      <c r="H977" s="105">
        <v>0</v>
      </c>
      <c r="I977" s="101">
        <v>11206</v>
      </c>
      <c r="J977" s="101">
        <v>0</v>
      </c>
      <c r="K977" s="101">
        <v>0</v>
      </c>
      <c r="L977" s="101" t="s">
        <v>532</v>
      </c>
      <c r="M977" s="101">
        <v>0</v>
      </c>
      <c r="N977" s="101">
        <v>0</v>
      </c>
      <c r="O977" s="108" t="s">
        <v>532</v>
      </c>
      <c r="S977" s="88"/>
    </row>
    <row r="978" spans="1:19">
      <c r="A978" s="100" t="s">
        <v>875</v>
      </c>
      <c r="B978" s="100">
        <v>494093035</v>
      </c>
      <c r="C978" s="100" t="s">
        <v>515</v>
      </c>
      <c r="D978" s="100" t="s">
        <v>586</v>
      </c>
      <c r="E978" s="100" t="s">
        <v>98</v>
      </c>
      <c r="F978" s="99" t="s">
        <v>583</v>
      </c>
      <c r="G978" s="100" t="s">
        <v>40</v>
      </c>
      <c r="H978" s="105">
        <v>4</v>
      </c>
      <c r="I978" s="101">
        <v>20592</v>
      </c>
      <c r="J978" s="101">
        <v>1</v>
      </c>
      <c r="K978" s="101">
        <v>8</v>
      </c>
      <c r="L978" s="101">
        <v>21999</v>
      </c>
      <c r="M978" s="101">
        <v>1</v>
      </c>
      <c r="N978" s="101">
        <v>5</v>
      </c>
      <c r="O978" s="108">
        <v>1407</v>
      </c>
      <c r="S978" s="88"/>
    </row>
    <row r="979" spans="1:19">
      <c r="A979" s="100" t="s">
        <v>875</v>
      </c>
      <c r="B979" s="100">
        <v>494093049</v>
      </c>
      <c r="C979" s="100" t="s">
        <v>515</v>
      </c>
      <c r="D979" s="100" t="s">
        <v>586</v>
      </c>
      <c r="E979" s="100" t="s">
        <v>98</v>
      </c>
      <c r="F979" s="99" t="s">
        <v>653</v>
      </c>
      <c r="G979" s="100" t="s">
        <v>54</v>
      </c>
      <c r="H979" s="105">
        <v>4</v>
      </c>
      <c r="I979" s="101">
        <v>18048</v>
      </c>
      <c r="J979" s="101">
        <v>0</v>
      </c>
      <c r="K979" s="101">
        <v>2</v>
      </c>
      <c r="L979" s="101">
        <v>20405</v>
      </c>
      <c r="M979" s="101">
        <v>0</v>
      </c>
      <c r="N979" s="101">
        <v>2</v>
      </c>
      <c r="O979" s="108">
        <v>2357</v>
      </c>
      <c r="S979" s="88"/>
    </row>
    <row r="980" spans="1:19">
      <c r="A980" s="100" t="s">
        <v>875</v>
      </c>
      <c r="B980" s="100">
        <v>494093056</v>
      </c>
      <c r="C980" s="100" t="s">
        <v>515</v>
      </c>
      <c r="D980" s="100" t="s">
        <v>586</v>
      </c>
      <c r="E980" s="100" t="s">
        <v>98</v>
      </c>
      <c r="F980" s="99" t="s">
        <v>658</v>
      </c>
      <c r="G980" s="100" t="s">
        <v>61</v>
      </c>
      <c r="H980" s="105">
        <v>1</v>
      </c>
      <c r="I980" s="101">
        <v>12985</v>
      </c>
      <c r="J980" s="101">
        <v>0</v>
      </c>
      <c r="K980" s="101">
        <v>0</v>
      </c>
      <c r="L980" s="101">
        <v>13418</v>
      </c>
      <c r="M980" s="101">
        <v>0</v>
      </c>
      <c r="N980" s="101">
        <v>0</v>
      </c>
      <c r="O980" s="108">
        <v>433</v>
      </c>
      <c r="S980" s="88"/>
    </row>
    <row r="981" spans="1:19">
      <c r="A981" s="100" t="s">
        <v>875</v>
      </c>
      <c r="B981" s="100">
        <v>494093057</v>
      </c>
      <c r="C981" s="100" t="s">
        <v>515</v>
      </c>
      <c r="D981" s="100" t="s">
        <v>586</v>
      </c>
      <c r="E981" s="100" t="s">
        <v>98</v>
      </c>
      <c r="F981" s="99" t="s">
        <v>585</v>
      </c>
      <c r="G981" s="100" t="s">
        <v>62</v>
      </c>
      <c r="H981" s="105">
        <v>79</v>
      </c>
      <c r="I981" s="101">
        <v>19349</v>
      </c>
      <c r="J981" s="101">
        <v>26</v>
      </c>
      <c r="K981" s="101">
        <v>63</v>
      </c>
      <c r="L981" s="101">
        <v>19993</v>
      </c>
      <c r="M981" s="101">
        <v>23</v>
      </c>
      <c r="N981" s="101">
        <v>59</v>
      </c>
      <c r="O981" s="108">
        <v>644</v>
      </c>
      <c r="S981" s="88"/>
    </row>
    <row r="982" spans="1:19">
      <c r="A982" s="100" t="s">
        <v>875</v>
      </c>
      <c r="B982" s="100">
        <v>494093071</v>
      </c>
      <c r="C982" s="100" t="s">
        <v>515</v>
      </c>
      <c r="D982" s="100" t="s">
        <v>586</v>
      </c>
      <c r="E982" s="100" t="s">
        <v>98</v>
      </c>
      <c r="F982" s="99" t="s">
        <v>680</v>
      </c>
      <c r="G982" s="100" t="s">
        <v>76</v>
      </c>
      <c r="H982" s="105">
        <v>2</v>
      </c>
      <c r="I982" s="101">
        <v>11799</v>
      </c>
      <c r="J982" s="101">
        <v>0</v>
      </c>
      <c r="K982" s="101">
        <v>0</v>
      </c>
      <c r="L982" s="101">
        <v>12625</v>
      </c>
      <c r="M982" s="101">
        <v>0</v>
      </c>
      <c r="N982" s="101">
        <v>0</v>
      </c>
      <c r="O982" s="108">
        <v>826</v>
      </c>
      <c r="S982" s="88"/>
    </row>
    <row r="983" spans="1:19">
      <c r="A983" s="100" t="s">
        <v>875</v>
      </c>
      <c r="B983" s="100">
        <v>494093093</v>
      </c>
      <c r="C983" s="100" t="s">
        <v>515</v>
      </c>
      <c r="D983" s="100" t="s">
        <v>586</v>
      </c>
      <c r="E983" s="100" t="s">
        <v>98</v>
      </c>
      <c r="F983" s="99" t="s">
        <v>586</v>
      </c>
      <c r="G983" s="100" t="s">
        <v>98</v>
      </c>
      <c r="H983" s="105">
        <v>282</v>
      </c>
      <c r="I983" s="101">
        <v>17449</v>
      </c>
      <c r="J983" s="101">
        <v>77</v>
      </c>
      <c r="K983" s="101">
        <v>157</v>
      </c>
      <c r="L983" s="101">
        <v>18221</v>
      </c>
      <c r="M983" s="101">
        <v>72</v>
      </c>
      <c r="N983" s="101">
        <v>160</v>
      </c>
      <c r="O983" s="108">
        <v>772</v>
      </c>
      <c r="S983" s="88"/>
    </row>
    <row r="984" spans="1:19">
      <c r="A984" s="100" t="s">
        <v>875</v>
      </c>
      <c r="B984" s="100">
        <v>494093097</v>
      </c>
      <c r="C984" s="100" t="s">
        <v>515</v>
      </c>
      <c r="D984" s="100" t="s">
        <v>586</v>
      </c>
      <c r="E984" s="100" t="s">
        <v>98</v>
      </c>
      <c r="F984" s="99" t="s">
        <v>659</v>
      </c>
      <c r="G984" s="100" t="s">
        <v>102</v>
      </c>
      <c r="H984" s="105">
        <v>3</v>
      </c>
      <c r="I984" s="101">
        <v>22368</v>
      </c>
      <c r="J984" s="101">
        <v>3</v>
      </c>
      <c r="K984" s="101">
        <v>3</v>
      </c>
      <c r="L984" s="101">
        <v>22674</v>
      </c>
      <c r="M984" s="101">
        <v>2</v>
      </c>
      <c r="N984" s="101">
        <v>3</v>
      </c>
      <c r="O984" s="108">
        <v>306</v>
      </c>
      <c r="S984" s="88"/>
    </row>
    <row r="985" spans="1:19">
      <c r="A985" s="100" t="s">
        <v>875</v>
      </c>
      <c r="B985" s="100">
        <v>494093128</v>
      </c>
      <c r="C985" s="100" t="s">
        <v>515</v>
      </c>
      <c r="D985" s="100" t="s">
        <v>586</v>
      </c>
      <c r="E985" s="100" t="s">
        <v>98</v>
      </c>
      <c r="F985" s="99" t="s">
        <v>660</v>
      </c>
      <c r="G985" s="100" t="s">
        <v>133</v>
      </c>
      <c r="H985" s="105">
        <v>1</v>
      </c>
      <c r="I985" s="101">
        <v>11009</v>
      </c>
      <c r="J985" s="101">
        <v>0</v>
      </c>
      <c r="K985" s="101">
        <v>0</v>
      </c>
      <c r="L985" s="101">
        <v>11443</v>
      </c>
      <c r="M985" s="101">
        <v>0</v>
      </c>
      <c r="N985" s="101">
        <v>0</v>
      </c>
      <c r="O985" s="108">
        <v>434</v>
      </c>
      <c r="S985" s="88"/>
    </row>
    <row r="986" spans="1:19">
      <c r="A986" s="100" t="s">
        <v>875</v>
      </c>
      <c r="B986" s="100">
        <v>494093149</v>
      </c>
      <c r="C986" s="100" t="s">
        <v>515</v>
      </c>
      <c r="D986" s="100" t="s">
        <v>586</v>
      </c>
      <c r="E986" s="100" t="s">
        <v>98</v>
      </c>
      <c r="F986" s="99" t="s">
        <v>661</v>
      </c>
      <c r="G986" s="100" t="s">
        <v>154</v>
      </c>
      <c r="H986" s="105">
        <v>1</v>
      </c>
      <c r="I986" s="101">
        <v>20946</v>
      </c>
      <c r="J986" s="101">
        <v>1</v>
      </c>
      <c r="K986" s="101">
        <v>3</v>
      </c>
      <c r="L986" s="101">
        <v>21340</v>
      </c>
      <c r="M986" s="101">
        <v>0</v>
      </c>
      <c r="N986" s="101">
        <v>2</v>
      </c>
      <c r="O986" s="108">
        <v>394</v>
      </c>
      <c r="S986" s="88"/>
    </row>
    <row r="987" spans="1:19">
      <c r="A987" s="100" t="s">
        <v>875</v>
      </c>
      <c r="B987" s="100">
        <v>494093163</v>
      </c>
      <c r="C987" s="100" t="s">
        <v>515</v>
      </c>
      <c r="D987" s="100" t="s">
        <v>586</v>
      </c>
      <c r="E987" s="100" t="s">
        <v>98</v>
      </c>
      <c r="F987" s="99" t="s">
        <v>589</v>
      </c>
      <c r="G987" s="100" t="s">
        <v>168</v>
      </c>
      <c r="H987" s="105">
        <v>14</v>
      </c>
      <c r="I987" s="101">
        <v>17912</v>
      </c>
      <c r="J987" s="101">
        <v>3</v>
      </c>
      <c r="K987" s="101">
        <v>11</v>
      </c>
      <c r="L987" s="101">
        <v>19302</v>
      </c>
      <c r="M987" s="101">
        <v>2</v>
      </c>
      <c r="N987" s="101">
        <v>12</v>
      </c>
      <c r="O987" s="108">
        <v>1390</v>
      </c>
      <c r="S987" s="88"/>
    </row>
    <row r="988" spans="1:19">
      <c r="A988" s="100" t="s">
        <v>875</v>
      </c>
      <c r="B988" s="100">
        <v>494093164</v>
      </c>
      <c r="C988" s="102" t="s">
        <v>515</v>
      </c>
      <c r="D988" s="97">
        <v>93</v>
      </c>
      <c r="E988" s="102" t="s">
        <v>98</v>
      </c>
      <c r="F988" s="101">
        <v>164</v>
      </c>
      <c r="G988" s="102" t="s">
        <v>169</v>
      </c>
      <c r="H988" s="105">
        <v>3</v>
      </c>
      <c r="I988" s="101" t="s">
        <v>532</v>
      </c>
      <c r="J988" s="101">
        <v>0</v>
      </c>
      <c r="K988" s="101">
        <v>0</v>
      </c>
      <c r="L988" s="101">
        <v>13161.709067176687</v>
      </c>
      <c r="M988" s="101">
        <v>0</v>
      </c>
      <c r="N988" s="101">
        <v>0</v>
      </c>
      <c r="O988" s="108" t="s">
        <v>532</v>
      </c>
      <c r="S988" s="88"/>
    </row>
    <row r="989" spans="1:19">
      <c r="A989" s="100" t="s">
        <v>875</v>
      </c>
      <c r="B989" s="100">
        <v>494093165</v>
      </c>
      <c r="C989" s="100" t="s">
        <v>515</v>
      </c>
      <c r="D989" s="100" t="s">
        <v>586</v>
      </c>
      <c r="E989" s="100" t="s">
        <v>98</v>
      </c>
      <c r="F989" s="99" t="s">
        <v>590</v>
      </c>
      <c r="G989" s="100" t="s">
        <v>170</v>
      </c>
      <c r="H989" s="105">
        <v>32</v>
      </c>
      <c r="I989" s="101">
        <v>16556</v>
      </c>
      <c r="J989" s="101">
        <v>9</v>
      </c>
      <c r="K989" s="101">
        <v>20</v>
      </c>
      <c r="L989" s="101">
        <v>17447</v>
      </c>
      <c r="M989" s="101">
        <v>5</v>
      </c>
      <c r="N989" s="101">
        <v>20</v>
      </c>
      <c r="O989" s="108">
        <v>891</v>
      </c>
      <c r="S989" s="88"/>
    </row>
    <row r="990" spans="1:19">
      <c r="A990" s="100" t="s">
        <v>875</v>
      </c>
      <c r="B990" s="100">
        <v>494093176</v>
      </c>
      <c r="C990" s="100" t="s">
        <v>515</v>
      </c>
      <c r="D990" s="100" t="s">
        <v>586</v>
      </c>
      <c r="E990" s="100" t="s">
        <v>98</v>
      </c>
      <c r="F990" s="99" t="s">
        <v>591</v>
      </c>
      <c r="G990" s="100" t="s">
        <v>181</v>
      </c>
      <c r="H990" s="105">
        <v>13</v>
      </c>
      <c r="I990" s="101">
        <v>18248</v>
      </c>
      <c r="J990" s="101">
        <v>2</v>
      </c>
      <c r="K990" s="101">
        <v>10</v>
      </c>
      <c r="L990" s="101">
        <v>19045</v>
      </c>
      <c r="M990" s="101">
        <v>3</v>
      </c>
      <c r="N990" s="101">
        <v>13</v>
      </c>
      <c r="O990" s="108">
        <v>797</v>
      </c>
      <c r="S990" s="88"/>
    </row>
    <row r="991" spans="1:19">
      <c r="A991" s="100" t="s">
        <v>875</v>
      </c>
      <c r="B991" s="100">
        <v>494093178</v>
      </c>
      <c r="C991" s="100" t="s">
        <v>515</v>
      </c>
      <c r="D991" s="100" t="s">
        <v>586</v>
      </c>
      <c r="E991" s="100" t="s">
        <v>98</v>
      </c>
      <c r="F991" s="99" t="s">
        <v>813</v>
      </c>
      <c r="G991" s="100" t="s">
        <v>183</v>
      </c>
      <c r="H991" s="105">
        <v>2</v>
      </c>
      <c r="I991" s="101">
        <v>11997</v>
      </c>
      <c r="J991" s="101">
        <v>0</v>
      </c>
      <c r="K991" s="101">
        <v>0</v>
      </c>
      <c r="L991" s="101">
        <v>12429</v>
      </c>
      <c r="M991" s="101">
        <v>0</v>
      </c>
      <c r="N991" s="101">
        <v>0</v>
      </c>
      <c r="O991" s="108">
        <v>432</v>
      </c>
      <c r="S991" s="88"/>
    </row>
    <row r="992" spans="1:19">
      <c r="A992" s="100" t="s">
        <v>875</v>
      </c>
      <c r="B992" s="100">
        <v>494093181</v>
      </c>
      <c r="C992" s="100" t="s">
        <v>515</v>
      </c>
      <c r="D992" s="100" t="s">
        <v>586</v>
      </c>
      <c r="E992" s="100" t="s">
        <v>98</v>
      </c>
      <c r="F992" s="99" t="s">
        <v>664</v>
      </c>
      <c r="G992" s="100" t="s">
        <v>186</v>
      </c>
      <c r="H992" s="105">
        <v>4</v>
      </c>
      <c r="I992" s="101">
        <v>19377</v>
      </c>
      <c r="J992" s="101">
        <v>0</v>
      </c>
      <c r="K992" s="101">
        <v>5</v>
      </c>
      <c r="L992" s="101">
        <v>20139</v>
      </c>
      <c r="M992" s="101">
        <v>0</v>
      </c>
      <c r="N992" s="101">
        <v>4</v>
      </c>
      <c r="O992" s="108">
        <v>762</v>
      </c>
      <c r="S992" s="88"/>
    </row>
    <row r="993" spans="1:19">
      <c r="A993" s="100" t="s">
        <v>875</v>
      </c>
      <c r="B993" s="100">
        <v>494093229</v>
      </c>
      <c r="C993" s="100" t="s">
        <v>515</v>
      </c>
      <c r="D993" s="100" t="s">
        <v>586</v>
      </c>
      <c r="E993" s="100" t="s">
        <v>98</v>
      </c>
      <c r="F993" s="99" t="s">
        <v>592</v>
      </c>
      <c r="G993" s="100" t="s">
        <v>234</v>
      </c>
      <c r="H993" s="105">
        <v>5</v>
      </c>
      <c r="I993" s="101">
        <v>11602</v>
      </c>
      <c r="J993" s="101">
        <v>0</v>
      </c>
      <c r="K993" s="101">
        <v>0</v>
      </c>
      <c r="L993" s="101">
        <v>12034</v>
      </c>
      <c r="M993" s="101">
        <v>0</v>
      </c>
      <c r="N993" s="101">
        <v>0</v>
      </c>
      <c r="O993" s="108">
        <v>432</v>
      </c>
      <c r="S993" s="88"/>
    </row>
    <row r="994" spans="1:19">
      <c r="A994" s="100" t="s">
        <v>875</v>
      </c>
      <c r="B994" s="100">
        <v>494093248</v>
      </c>
      <c r="C994" s="100" t="s">
        <v>515</v>
      </c>
      <c r="D994" s="100" t="s">
        <v>586</v>
      </c>
      <c r="E994" s="100" t="s">
        <v>98</v>
      </c>
      <c r="F994" s="99" t="s">
        <v>594</v>
      </c>
      <c r="G994" s="100" t="s">
        <v>253</v>
      </c>
      <c r="H994" s="105">
        <v>307</v>
      </c>
      <c r="I994" s="101">
        <v>16967</v>
      </c>
      <c r="J994" s="101">
        <v>72</v>
      </c>
      <c r="K994" s="101">
        <v>171</v>
      </c>
      <c r="L994" s="101">
        <v>18096</v>
      </c>
      <c r="M994" s="101">
        <v>72</v>
      </c>
      <c r="N994" s="101">
        <v>182</v>
      </c>
      <c r="O994" s="108">
        <v>1129</v>
      </c>
      <c r="S994" s="88"/>
    </row>
    <row r="995" spans="1:19">
      <c r="A995" s="100" t="s">
        <v>875</v>
      </c>
      <c r="B995" s="100">
        <v>494093262</v>
      </c>
      <c r="C995" s="100" t="s">
        <v>515</v>
      </c>
      <c r="D995" s="100" t="s">
        <v>586</v>
      </c>
      <c r="E995" s="100" t="s">
        <v>98</v>
      </c>
      <c r="F995" s="99" t="s">
        <v>595</v>
      </c>
      <c r="G995" s="100" t="s">
        <v>267</v>
      </c>
      <c r="H995" s="105">
        <v>20</v>
      </c>
      <c r="I995" s="101">
        <v>14809</v>
      </c>
      <c r="J995" s="101">
        <v>4</v>
      </c>
      <c r="K995" s="101">
        <v>7</v>
      </c>
      <c r="L995" s="101">
        <v>15498</v>
      </c>
      <c r="M995" s="101">
        <v>4</v>
      </c>
      <c r="N995" s="101">
        <v>7</v>
      </c>
      <c r="O995" s="108">
        <v>689</v>
      </c>
      <c r="S995" s="88"/>
    </row>
    <row r="996" spans="1:19">
      <c r="A996" s="100" t="s">
        <v>875</v>
      </c>
      <c r="B996" s="100">
        <v>494093284</v>
      </c>
      <c r="C996" s="100" t="s">
        <v>515</v>
      </c>
      <c r="D996" s="100" t="s">
        <v>586</v>
      </c>
      <c r="E996" s="100" t="s">
        <v>98</v>
      </c>
      <c r="F996" s="99" t="s">
        <v>667</v>
      </c>
      <c r="G996" s="100" t="s">
        <v>289</v>
      </c>
      <c r="H996" s="105">
        <v>5</v>
      </c>
      <c r="I996" s="101">
        <v>14031</v>
      </c>
      <c r="J996" s="101">
        <v>2</v>
      </c>
      <c r="K996" s="101">
        <v>1</v>
      </c>
      <c r="L996" s="101">
        <v>13719</v>
      </c>
      <c r="M996" s="101">
        <v>1</v>
      </c>
      <c r="N996" s="101">
        <v>1</v>
      </c>
      <c r="O996" s="108">
        <v>-312</v>
      </c>
      <c r="S996" s="88"/>
    </row>
    <row r="997" spans="1:19">
      <c r="A997" s="100" t="s">
        <v>875</v>
      </c>
      <c r="B997" s="100">
        <v>494093291</v>
      </c>
      <c r="C997" s="100" t="s">
        <v>515</v>
      </c>
      <c r="D997" s="100" t="s">
        <v>586</v>
      </c>
      <c r="E997" s="100" t="s">
        <v>98</v>
      </c>
      <c r="F997" s="99" t="s">
        <v>683</v>
      </c>
      <c r="G997" s="100" t="s">
        <v>296</v>
      </c>
      <c r="H997" s="105">
        <v>0</v>
      </c>
      <c r="I997" s="101">
        <v>18048</v>
      </c>
      <c r="J997" s="101">
        <v>0</v>
      </c>
      <c r="K997" s="101">
        <v>2</v>
      </c>
      <c r="L997" s="101" t="s">
        <v>532</v>
      </c>
      <c r="M997" s="101">
        <v>0</v>
      </c>
      <c r="N997" s="101">
        <v>0</v>
      </c>
      <c r="O997" s="108" t="s">
        <v>532</v>
      </c>
      <c r="S997" s="88"/>
    </row>
    <row r="998" spans="1:19">
      <c r="A998" s="100" t="s">
        <v>875</v>
      </c>
      <c r="B998" s="100">
        <v>494093346</v>
      </c>
      <c r="C998" s="100" t="s">
        <v>515</v>
      </c>
      <c r="D998" s="100" t="s">
        <v>586</v>
      </c>
      <c r="E998" s="100" t="s">
        <v>98</v>
      </c>
      <c r="F998" s="99" t="s">
        <v>596</v>
      </c>
      <c r="G998" s="100" t="s">
        <v>351</v>
      </c>
      <c r="H998" s="105">
        <v>1</v>
      </c>
      <c r="I998" s="101">
        <v>19496</v>
      </c>
      <c r="J998" s="101">
        <v>0</v>
      </c>
      <c r="K998" s="101">
        <v>1</v>
      </c>
      <c r="L998" s="101">
        <v>13418</v>
      </c>
      <c r="M998" s="101">
        <v>0</v>
      </c>
      <c r="N998" s="101">
        <v>0</v>
      </c>
      <c r="O998" s="108">
        <v>-6078</v>
      </c>
      <c r="S998" s="88"/>
    </row>
    <row r="999" spans="1:19">
      <c r="A999" s="100" t="s">
        <v>875</v>
      </c>
      <c r="B999" s="100">
        <v>494093347</v>
      </c>
      <c r="C999" s="100" t="s">
        <v>515</v>
      </c>
      <c r="D999" s="100" t="s">
        <v>586</v>
      </c>
      <c r="E999" s="100" t="s">
        <v>98</v>
      </c>
      <c r="F999" s="99" t="s">
        <v>672</v>
      </c>
      <c r="G999" s="100" t="s">
        <v>352</v>
      </c>
      <c r="H999" s="105">
        <v>3</v>
      </c>
      <c r="I999" s="101">
        <v>15601</v>
      </c>
      <c r="J999" s="101">
        <v>1</v>
      </c>
      <c r="K999" s="101">
        <v>1</v>
      </c>
      <c r="L999" s="101">
        <v>12889</v>
      </c>
      <c r="M999" s="101">
        <v>0</v>
      </c>
      <c r="N999" s="101">
        <v>0</v>
      </c>
      <c r="O999" s="108">
        <v>-2712</v>
      </c>
      <c r="S999" s="88"/>
    </row>
    <row r="1000" spans="1:19">
      <c r="A1000" s="100" t="s">
        <v>876</v>
      </c>
      <c r="B1000" s="100">
        <v>496201003</v>
      </c>
      <c r="C1000" s="100" t="s">
        <v>516</v>
      </c>
      <c r="D1000" s="100" t="s">
        <v>577</v>
      </c>
      <c r="E1000" s="100" t="s">
        <v>206</v>
      </c>
      <c r="F1000" s="99" t="s">
        <v>578</v>
      </c>
      <c r="G1000" s="100" t="s">
        <v>8</v>
      </c>
      <c r="H1000" s="105">
        <v>2</v>
      </c>
      <c r="I1000" s="101">
        <v>16498</v>
      </c>
      <c r="J1000" s="101">
        <v>0</v>
      </c>
      <c r="K1000" s="101">
        <v>1</v>
      </c>
      <c r="L1000" s="101">
        <v>17291</v>
      </c>
      <c r="M1000" s="101">
        <v>0</v>
      </c>
      <c r="N1000" s="101">
        <v>1</v>
      </c>
      <c r="O1000" s="108">
        <v>793</v>
      </c>
      <c r="S1000" s="88"/>
    </row>
    <row r="1001" spans="1:19">
      <c r="A1001" s="100" t="s">
        <v>876</v>
      </c>
      <c r="B1001" s="100">
        <v>496201072</v>
      </c>
      <c r="C1001" s="100" t="s">
        <v>516</v>
      </c>
      <c r="D1001" s="100" t="s">
        <v>577</v>
      </c>
      <c r="E1001" s="100" t="s">
        <v>206</v>
      </c>
      <c r="F1001" s="99" t="s">
        <v>579</v>
      </c>
      <c r="G1001" s="100" t="s">
        <v>77</v>
      </c>
      <c r="H1001" s="105">
        <v>2</v>
      </c>
      <c r="I1001" s="101">
        <v>14496</v>
      </c>
      <c r="J1001" s="101">
        <v>0</v>
      </c>
      <c r="K1001" s="101">
        <v>1</v>
      </c>
      <c r="L1001" s="101">
        <v>12989</v>
      </c>
      <c r="M1001" s="101">
        <v>0</v>
      </c>
      <c r="N1001" s="101">
        <v>0</v>
      </c>
      <c r="O1001" s="108">
        <v>-1507</v>
      </c>
      <c r="S1001" s="88"/>
    </row>
    <row r="1002" spans="1:19">
      <c r="A1002" s="100" t="s">
        <v>876</v>
      </c>
      <c r="B1002" s="100">
        <v>496201094</v>
      </c>
      <c r="C1002" s="100" t="s">
        <v>516</v>
      </c>
      <c r="D1002" s="100" t="s">
        <v>577</v>
      </c>
      <c r="E1002" s="100" t="s">
        <v>206</v>
      </c>
      <c r="F1002" s="99" t="s">
        <v>877</v>
      </c>
      <c r="G1002" s="100" t="s">
        <v>99</v>
      </c>
      <c r="H1002" s="105">
        <v>1</v>
      </c>
      <c r="I1002" s="101">
        <v>19502</v>
      </c>
      <c r="J1002" s="101">
        <v>1</v>
      </c>
      <c r="K1002" s="101">
        <v>2</v>
      </c>
      <c r="L1002" s="101">
        <v>23304</v>
      </c>
      <c r="M1002" s="101">
        <v>1</v>
      </c>
      <c r="N1002" s="101">
        <v>1</v>
      </c>
      <c r="O1002" s="108">
        <v>3802</v>
      </c>
      <c r="S1002" s="88"/>
    </row>
    <row r="1003" spans="1:19">
      <c r="A1003" s="100" t="s">
        <v>876</v>
      </c>
      <c r="B1003" s="100">
        <v>496201095</v>
      </c>
      <c r="C1003" s="100" t="s">
        <v>516</v>
      </c>
      <c r="D1003" s="100" t="s">
        <v>577</v>
      </c>
      <c r="E1003" s="100" t="s">
        <v>206</v>
      </c>
      <c r="F1003" s="99" t="s">
        <v>580</v>
      </c>
      <c r="G1003" s="100" t="s">
        <v>100</v>
      </c>
      <c r="H1003" s="105">
        <v>4</v>
      </c>
      <c r="I1003" s="101">
        <v>20129</v>
      </c>
      <c r="J1003" s="101">
        <v>0</v>
      </c>
      <c r="K1003" s="101">
        <v>2</v>
      </c>
      <c r="L1003" s="101">
        <v>21390</v>
      </c>
      <c r="M1003" s="101">
        <v>0</v>
      </c>
      <c r="N1003" s="101">
        <v>3</v>
      </c>
      <c r="O1003" s="108">
        <v>1261</v>
      </c>
      <c r="S1003" s="88"/>
    </row>
    <row r="1004" spans="1:19">
      <c r="A1004" s="100" t="s">
        <v>876</v>
      </c>
      <c r="B1004" s="100">
        <v>496201201</v>
      </c>
      <c r="C1004" s="100" t="s">
        <v>516</v>
      </c>
      <c r="D1004" s="100" t="s">
        <v>577</v>
      </c>
      <c r="E1004" s="100" t="s">
        <v>206</v>
      </c>
      <c r="F1004" s="99" t="s">
        <v>577</v>
      </c>
      <c r="G1004" s="100" t="s">
        <v>206</v>
      </c>
      <c r="H1004" s="105">
        <v>491</v>
      </c>
      <c r="I1004" s="101">
        <v>18417</v>
      </c>
      <c r="J1004" s="101">
        <v>58</v>
      </c>
      <c r="K1004" s="101">
        <v>391</v>
      </c>
      <c r="L1004" s="101">
        <v>19801</v>
      </c>
      <c r="M1004" s="101">
        <v>61</v>
      </c>
      <c r="N1004" s="101">
        <v>401</v>
      </c>
      <c r="O1004" s="108">
        <v>1384</v>
      </c>
      <c r="S1004" s="88"/>
    </row>
    <row r="1005" spans="1:19">
      <c r="A1005" s="100" t="s">
        <v>876</v>
      </c>
      <c r="B1005" s="100">
        <v>496201331</v>
      </c>
      <c r="C1005" s="100" t="s">
        <v>516</v>
      </c>
      <c r="D1005" s="100" t="s">
        <v>577</v>
      </c>
      <c r="E1005" s="100" t="s">
        <v>206</v>
      </c>
      <c r="F1005" s="99" t="s">
        <v>581</v>
      </c>
      <c r="G1005" s="100" t="s">
        <v>336</v>
      </c>
      <c r="H1005" s="105">
        <v>0</v>
      </c>
      <c r="I1005" s="101">
        <v>12565</v>
      </c>
      <c r="J1005" s="101">
        <v>0</v>
      </c>
      <c r="K1005" s="101">
        <v>0</v>
      </c>
      <c r="L1005" s="101" t="s">
        <v>532</v>
      </c>
      <c r="M1005" s="101">
        <v>0</v>
      </c>
      <c r="N1005" s="101">
        <v>0</v>
      </c>
      <c r="O1005" s="108" t="s">
        <v>532</v>
      </c>
      <c r="S1005" s="88"/>
    </row>
    <row r="1006" spans="1:19">
      <c r="A1006" s="100" t="s">
        <v>876</v>
      </c>
      <c r="B1006" s="100">
        <v>496201665</v>
      </c>
      <c r="C1006" s="100" t="s">
        <v>516</v>
      </c>
      <c r="D1006" s="100" t="s">
        <v>577</v>
      </c>
      <c r="E1006" s="100" t="s">
        <v>206</v>
      </c>
      <c r="F1006" s="99" t="s">
        <v>769</v>
      </c>
      <c r="G1006" s="100" t="s">
        <v>378</v>
      </c>
      <c r="H1006" s="105">
        <v>1</v>
      </c>
      <c r="I1006" s="101" t="s">
        <v>532</v>
      </c>
      <c r="J1006" s="101">
        <v>0</v>
      </c>
      <c r="K1006" s="101">
        <v>0</v>
      </c>
      <c r="L1006" s="101">
        <v>13431.230297709923</v>
      </c>
      <c r="M1006" s="101">
        <v>0</v>
      </c>
      <c r="N1006" s="101">
        <v>0</v>
      </c>
      <c r="O1006" s="108" t="s">
        <v>532</v>
      </c>
      <c r="S1006" s="88"/>
    </row>
    <row r="1007" spans="1:19">
      <c r="A1007" s="100" t="s">
        <v>878</v>
      </c>
      <c r="B1007" s="100">
        <v>497117005</v>
      </c>
      <c r="C1007" s="100" t="s">
        <v>517</v>
      </c>
      <c r="D1007" s="100" t="s">
        <v>783</v>
      </c>
      <c r="E1007" s="100" t="s">
        <v>122</v>
      </c>
      <c r="F1007" s="99" t="s">
        <v>730</v>
      </c>
      <c r="G1007" s="100" t="s">
        <v>10</v>
      </c>
      <c r="H1007" s="105">
        <v>7</v>
      </c>
      <c r="I1007" s="101">
        <v>13214</v>
      </c>
      <c r="J1007" s="101">
        <v>0</v>
      </c>
      <c r="K1007" s="101">
        <v>2</v>
      </c>
      <c r="L1007" s="101">
        <v>14163</v>
      </c>
      <c r="M1007" s="101">
        <v>2</v>
      </c>
      <c r="N1007" s="101">
        <v>2</v>
      </c>
      <c r="O1007" s="108">
        <v>949</v>
      </c>
      <c r="S1007" s="88"/>
    </row>
    <row r="1008" spans="1:19">
      <c r="A1008" s="100" t="s">
        <v>878</v>
      </c>
      <c r="B1008" s="100">
        <v>497117008</v>
      </c>
      <c r="C1008" s="100" t="s">
        <v>517</v>
      </c>
      <c r="D1008" s="100" t="s">
        <v>783</v>
      </c>
      <c r="E1008" s="100" t="s">
        <v>122</v>
      </c>
      <c r="F1008" s="99" t="s">
        <v>781</v>
      </c>
      <c r="G1008" s="100" t="s">
        <v>13</v>
      </c>
      <c r="H1008" s="105">
        <v>71</v>
      </c>
      <c r="I1008" s="101">
        <v>11733</v>
      </c>
      <c r="J1008" s="101">
        <v>5</v>
      </c>
      <c r="K1008" s="101">
        <v>7</v>
      </c>
      <c r="L1008" s="101">
        <v>11948</v>
      </c>
      <c r="M1008" s="101">
        <v>2</v>
      </c>
      <c r="N1008" s="101">
        <v>5</v>
      </c>
      <c r="O1008" s="108">
        <v>215</v>
      </c>
      <c r="S1008" s="88"/>
    </row>
    <row r="1009" spans="1:19">
      <c r="A1009" s="100" t="s">
        <v>878</v>
      </c>
      <c r="B1009" s="100">
        <v>497117024</v>
      </c>
      <c r="C1009" s="100" t="s">
        <v>517</v>
      </c>
      <c r="D1009" s="100" t="s">
        <v>783</v>
      </c>
      <c r="E1009" s="100" t="s">
        <v>122</v>
      </c>
      <c r="F1009" s="99" t="s">
        <v>731</v>
      </c>
      <c r="G1009" s="100" t="s">
        <v>29</v>
      </c>
      <c r="H1009" s="105">
        <v>23</v>
      </c>
      <c r="I1009" s="101">
        <v>12501</v>
      </c>
      <c r="J1009" s="101">
        <v>1</v>
      </c>
      <c r="K1009" s="101">
        <v>4</v>
      </c>
      <c r="L1009" s="101">
        <v>12960</v>
      </c>
      <c r="M1009" s="101">
        <v>2</v>
      </c>
      <c r="N1009" s="101">
        <v>3</v>
      </c>
      <c r="O1009" s="108">
        <v>459</v>
      </c>
      <c r="S1009" s="88"/>
    </row>
    <row r="1010" spans="1:19">
      <c r="A1010" s="100" t="s">
        <v>878</v>
      </c>
      <c r="B1010" s="100">
        <v>497117061</v>
      </c>
      <c r="C1010" s="100" t="s">
        <v>517</v>
      </c>
      <c r="D1010" s="100" t="s">
        <v>783</v>
      </c>
      <c r="E1010" s="100" t="s">
        <v>122</v>
      </c>
      <c r="F1010" s="99" t="s">
        <v>732</v>
      </c>
      <c r="G1010" s="100" t="s">
        <v>66</v>
      </c>
      <c r="H1010" s="105">
        <v>29</v>
      </c>
      <c r="I1010" s="101">
        <v>15152</v>
      </c>
      <c r="J1010" s="101">
        <v>1</v>
      </c>
      <c r="K1010" s="101">
        <v>10</v>
      </c>
      <c r="L1010" s="101">
        <v>16782</v>
      </c>
      <c r="M1010" s="101">
        <v>2</v>
      </c>
      <c r="N1010" s="101">
        <v>15</v>
      </c>
      <c r="O1010" s="108">
        <v>1630</v>
      </c>
      <c r="S1010" s="88"/>
    </row>
    <row r="1011" spans="1:19">
      <c r="A1011" s="100" t="s">
        <v>878</v>
      </c>
      <c r="B1011" s="100">
        <v>497117074</v>
      </c>
      <c r="C1011" s="100" t="s">
        <v>517</v>
      </c>
      <c r="D1011" s="100" t="s">
        <v>783</v>
      </c>
      <c r="E1011" s="100" t="s">
        <v>122</v>
      </c>
      <c r="F1011" s="99" t="s">
        <v>782</v>
      </c>
      <c r="G1011" s="100" t="s">
        <v>79</v>
      </c>
      <c r="H1011" s="105">
        <v>3</v>
      </c>
      <c r="I1011" s="101">
        <v>12188</v>
      </c>
      <c r="J1011" s="101">
        <v>1</v>
      </c>
      <c r="K1011" s="101">
        <v>1</v>
      </c>
      <c r="L1011" s="101">
        <v>11443</v>
      </c>
      <c r="M1011" s="101">
        <v>0</v>
      </c>
      <c r="N1011" s="101">
        <v>0</v>
      </c>
      <c r="O1011" s="108">
        <v>-745</v>
      </c>
      <c r="S1011" s="88"/>
    </row>
    <row r="1012" spans="1:19">
      <c r="A1012" s="100" t="s">
        <v>878</v>
      </c>
      <c r="B1012" s="100">
        <v>497117086</v>
      </c>
      <c r="C1012" s="100" t="s">
        <v>517</v>
      </c>
      <c r="D1012" s="100" t="s">
        <v>783</v>
      </c>
      <c r="E1012" s="100" t="s">
        <v>122</v>
      </c>
      <c r="F1012" s="99" t="s">
        <v>780</v>
      </c>
      <c r="G1012" s="100" t="s">
        <v>91</v>
      </c>
      <c r="H1012" s="105">
        <v>18</v>
      </c>
      <c r="I1012" s="101">
        <v>12874</v>
      </c>
      <c r="J1012" s="101">
        <v>0</v>
      </c>
      <c r="K1012" s="101">
        <v>5</v>
      </c>
      <c r="L1012" s="101">
        <v>12133</v>
      </c>
      <c r="M1012" s="101">
        <v>0</v>
      </c>
      <c r="N1012" s="101">
        <v>1</v>
      </c>
      <c r="O1012" s="108">
        <v>-741</v>
      </c>
      <c r="S1012" s="88"/>
    </row>
    <row r="1013" spans="1:19">
      <c r="A1013" s="100" t="s">
        <v>878</v>
      </c>
      <c r="B1013" s="100">
        <v>497117087</v>
      </c>
      <c r="C1013" s="100" t="s">
        <v>517</v>
      </c>
      <c r="D1013" s="100" t="s">
        <v>783</v>
      </c>
      <c r="E1013" s="100" t="s">
        <v>122</v>
      </c>
      <c r="F1013" s="99" t="s">
        <v>733</v>
      </c>
      <c r="G1013" s="100" t="s">
        <v>92</v>
      </c>
      <c r="H1013" s="105">
        <v>4</v>
      </c>
      <c r="I1013" s="101">
        <v>15461</v>
      </c>
      <c r="J1013" s="101">
        <v>0</v>
      </c>
      <c r="K1013" s="101">
        <v>3</v>
      </c>
      <c r="L1013" s="101">
        <v>15745</v>
      </c>
      <c r="M1013" s="101">
        <v>0</v>
      </c>
      <c r="N1013" s="101">
        <v>2</v>
      </c>
      <c r="O1013" s="108">
        <v>284</v>
      </c>
      <c r="S1013" s="88"/>
    </row>
    <row r="1014" spans="1:19">
      <c r="A1014" s="100" t="s">
        <v>878</v>
      </c>
      <c r="B1014" s="100">
        <v>497117111</v>
      </c>
      <c r="C1014" s="100" t="s">
        <v>517</v>
      </c>
      <c r="D1014" s="100" t="s">
        <v>783</v>
      </c>
      <c r="E1014" s="100" t="s">
        <v>122</v>
      </c>
      <c r="F1014" s="99" t="s">
        <v>734</v>
      </c>
      <c r="G1014" s="100" t="s">
        <v>116</v>
      </c>
      <c r="H1014" s="105">
        <v>20</v>
      </c>
      <c r="I1014" s="101">
        <v>12388</v>
      </c>
      <c r="J1014" s="101">
        <v>0</v>
      </c>
      <c r="K1014" s="101">
        <v>2</v>
      </c>
      <c r="L1014" s="101">
        <v>11700</v>
      </c>
      <c r="M1014" s="101">
        <v>0</v>
      </c>
      <c r="N1014" s="101">
        <v>0</v>
      </c>
      <c r="O1014" s="108">
        <v>-688</v>
      </c>
      <c r="S1014" s="88"/>
    </row>
    <row r="1015" spans="1:19">
      <c r="A1015" s="100" t="s">
        <v>878</v>
      </c>
      <c r="B1015" s="100">
        <v>497117114</v>
      </c>
      <c r="C1015" s="100" t="s">
        <v>517</v>
      </c>
      <c r="D1015" s="100" t="s">
        <v>783</v>
      </c>
      <c r="E1015" s="100" t="s">
        <v>122</v>
      </c>
      <c r="F1015" s="99" t="s">
        <v>611</v>
      </c>
      <c r="G1015" s="100" t="s">
        <v>119</v>
      </c>
      <c r="H1015" s="105">
        <v>16</v>
      </c>
      <c r="I1015" s="101">
        <v>15344</v>
      </c>
      <c r="J1015" s="101">
        <v>3</v>
      </c>
      <c r="K1015" s="101">
        <v>8</v>
      </c>
      <c r="L1015" s="101">
        <v>15899</v>
      </c>
      <c r="M1015" s="101">
        <v>1</v>
      </c>
      <c r="N1015" s="101">
        <v>8</v>
      </c>
      <c r="O1015" s="108">
        <v>555</v>
      </c>
      <c r="S1015" s="88"/>
    </row>
    <row r="1016" spans="1:19">
      <c r="A1016" s="100" t="s">
        <v>878</v>
      </c>
      <c r="B1016" s="100">
        <v>497117117</v>
      </c>
      <c r="C1016" s="100" t="s">
        <v>517</v>
      </c>
      <c r="D1016" s="100" t="s">
        <v>783</v>
      </c>
      <c r="E1016" s="100" t="s">
        <v>122</v>
      </c>
      <c r="F1016" s="99" t="s">
        <v>783</v>
      </c>
      <c r="G1016" s="100" t="s">
        <v>122</v>
      </c>
      <c r="H1016" s="105">
        <v>32</v>
      </c>
      <c r="I1016" s="101">
        <v>11780</v>
      </c>
      <c r="J1016" s="101">
        <v>2</v>
      </c>
      <c r="K1016" s="101">
        <v>1</v>
      </c>
      <c r="L1016" s="101">
        <v>12482</v>
      </c>
      <c r="M1016" s="101">
        <v>4</v>
      </c>
      <c r="N1016" s="101">
        <v>3</v>
      </c>
      <c r="O1016" s="108">
        <v>702</v>
      </c>
      <c r="S1016" s="88"/>
    </row>
    <row r="1017" spans="1:19">
      <c r="A1017" s="100" t="s">
        <v>878</v>
      </c>
      <c r="B1017" s="100">
        <v>497117127</v>
      </c>
      <c r="C1017" s="100" t="s">
        <v>517</v>
      </c>
      <c r="D1017" s="100" t="s">
        <v>783</v>
      </c>
      <c r="E1017" s="100" t="s">
        <v>122</v>
      </c>
      <c r="F1017" s="99" t="s">
        <v>613</v>
      </c>
      <c r="G1017" s="100" t="s">
        <v>132</v>
      </c>
      <c r="H1017" s="105">
        <v>5</v>
      </c>
      <c r="I1017" s="101">
        <v>11422</v>
      </c>
      <c r="J1017" s="101">
        <v>0</v>
      </c>
      <c r="K1017" s="101">
        <v>0</v>
      </c>
      <c r="L1017" s="101">
        <v>11657</v>
      </c>
      <c r="M1017" s="101">
        <v>0</v>
      </c>
      <c r="N1017" s="101">
        <v>0</v>
      </c>
      <c r="O1017" s="108">
        <v>235</v>
      </c>
      <c r="S1017" s="88"/>
    </row>
    <row r="1018" spans="1:19">
      <c r="A1018" s="100" t="s">
        <v>878</v>
      </c>
      <c r="B1018" s="100">
        <v>497117137</v>
      </c>
      <c r="C1018" s="100" t="s">
        <v>517</v>
      </c>
      <c r="D1018" s="100" t="s">
        <v>783</v>
      </c>
      <c r="E1018" s="100" t="s">
        <v>122</v>
      </c>
      <c r="F1018" s="99" t="s">
        <v>735</v>
      </c>
      <c r="G1018" s="100" t="s">
        <v>142</v>
      </c>
      <c r="H1018" s="105">
        <v>30</v>
      </c>
      <c r="I1018" s="101">
        <v>13683</v>
      </c>
      <c r="J1018" s="101">
        <v>2</v>
      </c>
      <c r="K1018" s="101">
        <v>7</v>
      </c>
      <c r="L1018" s="101">
        <v>14559</v>
      </c>
      <c r="M1018" s="101">
        <v>0</v>
      </c>
      <c r="N1018" s="101">
        <v>9</v>
      </c>
      <c r="O1018" s="108">
        <v>876</v>
      </c>
      <c r="S1018" s="88"/>
    </row>
    <row r="1019" spans="1:19">
      <c r="A1019" s="100" t="s">
        <v>878</v>
      </c>
      <c r="B1019" s="100">
        <v>497117159</v>
      </c>
      <c r="C1019" s="100" t="s">
        <v>517</v>
      </c>
      <c r="D1019" s="100" t="s">
        <v>783</v>
      </c>
      <c r="E1019" s="100" t="s">
        <v>122</v>
      </c>
      <c r="F1019" s="99" t="s">
        <v>830</v>
      </c>
      <c r="G1019" s="100" t="s">
        <v>164</v>
      </c>
      <c r="H1019" s="105">
        <v>9</v>
      </c>
      <c r="I1019" s="101">
        <v>11323</v>
      </c>
      <c r="J1019" s="101">
        <v>0</v>
      </c>
      <c r="K1019" s="101">
        <v>0</v>
      </c>
      <c r="L1019" s="101">
        <v>11598</v>
      </c>
      <c r="M1019" s="101">
        <v>0</v>
      </c>
      <c r="N1019" s="101">
        <v>0</v>
      </c>
      <c r="O1019" s="108">
        <v>275</v>
      </c>
      <c r="S1019" s="88"/>
    </row>
    <row r="1020" spans="1:19">
      <c r="A1020" s="100" t="s">
        <v>878</v>
      </c>
      <c r="B1020" s="100">
        <v>497117161</v>
      </c>
      <c r="C1020" s="100" t="s">
        <v>517</v>
      </c>
      <c r="D1020" s="100" t="s">
        <v>783</v>
      </c>
      <c r="E1020" s="100" t="s">
        <v>122</v>
      </c>
      <c r="F1020" s="99" t="s">
        <v>736</v>
      </c>
      <c r="G1020" s="100" t="s">
        <v>166</v>
      </c>
      <c r="H1020" s="105">
        <v>5</v>
      </c>
      <c r="I1020" s="101">
        <v>12606</v>
      </c>
      <c r="J1020" s="101">
        <v>0</v>
      </c>
      <c r="K1020" s="101">
        <v>1</v>
      </c>
      <c r="L1020" s="101">
        <v>14647</v>
      </c>
      <c r="M1020" s="101">
        <v>1</v>
      </c>
      <c r="N1020" s="101">
        <v>3</v>
      </c>
      <c r="O1020" s="108">
        <v>2041</v>
      </c>
      <c r="S1020" s="88"/>
    </row>
    <row r="1021" spans="1:19">
      <c r="A1021" s="100" t="s">
        <v>878</v>
      </c>
      <c r="B1021" s="100">
        <v>497117210</v>
      </c>
      <c r="C1021" s="100" t="s">
        <v>517</v>
      </c>
      <c r="D1021" s="100" t="s">
        <v>783</v>
      </c>
      <c r="E1021" s="100" t="s">
        <v>122</v>
      </c>
      <c r="F1021" s="99" t="s">
        <v>614</v>
      </c>
      <c r="G1021" s="100" t="s">
        <v>215</v>
      </c>
      <c r="H1021" s="105">
        <v>52</v>
      </c>
      <c r="I1021" s="101">
        <v>11810</v>
      </c>
      <c r="J1021" s="101">
        <v>0</v>
      </c>
      <c r="K1021" s="101">
        <v>5</v>
      </c>
      <c r="L1021" s="101">
        <v>11916</v>
      </c>
      <c r="M1021" s="101">
        <v>1</v>
      </c>
      <c r="N1021" s="101">
        <v>3</v>
      </c>
      <c r="O1021" s="108">
        <v>106</v>
      </c>
      <c r="S1021" s="88"/>
    </row>
    <row r="1022" spans="1:19">
      <c r="A1022" s="100" t="s">
        <v>878</v>
      </c>
      <c r="B1022" s="100">
        <v>497117223</v>
      </c>
      <c r="C1022" s="100" t="s">
        <v>517</v>
      </c>
      <c r="D1022" s="100" t="s">
        <v>783</v>
      </c>
      <c r="E1022" s="100" t="s">
        <v>122</v>
      </c>
      <c r="F1022" s="99" t="s">
        <v>879</v>
      </c>
      <c r="G1022" s="100" t="s">
        <v>228</v>
      </c>
      <c r="H1022" s="105">
        <v>1</v>
      </c>
      <c r="I1022" s="101">
        <v>10913</v>
      </c>
      <c r="J1022" s="101">
        <v>0</v>
      </c>
      <c r="K1022" s="101">
        <v>0</v>
      </c>
      <c r="L1022" s="101">
        <v>11275</v>
      </c>
      <c r="M1022" s="101">
        <v>0</v>
      </c>
      <c r="N1022" s="101">
        <v>0</v>
      </c>
      <c r="O1022" s="108">
        <v>362</v>
      </c>
      <c r="S1022" s="88"/>
    </row>
    <row r="1023" spans="1:19">
      <c r="A1023" s="100" t="s">
        <v>878</v>
      </c>
      <c r="B1023" s="100">
        <v>497117227</v>
      </c>
      <c r="C1023" s="100" t="s">
        <v>517</v>
      </c>
      <c r="D1023" s="100" t="s">
        <v>783</v>
      </c>
      <c r="E1023" s="100" t="s">
        <v>122</v>
      </c>
      <c r="F1023" s="99" t="s">
        <v>738</v>
      </c>
      <c r="G1023" s="100" t="s">
        <v>232</v>
      </c>
      <c r="H1023" s="105">
        <v>3</v>
      </c>
      <c r="I1023" s="101">
        <v>13283</v>
      </c>
      <c r="J1023" s="101">
        <v>0</v>
      </c>
      <c r="K1023" s="101">
        <v>1</v>
      </c>
      <c r="L1023" s="101">
        <v>15262</v>
      </c>
      <c r="M1023" s="101">
        <v>0</v>
      </c>
      <c r="N1023" s="101">
        <v>2</v>
      </c>
      <c r="O1023" s="108">
        <v>1979</v>
      </c>
      <c r="S1023" s="88"/>
    </row>
    <row r="1024" spans="1:19">
      <c r="A1024" s="100" t="s">
        <v>878</v>
      </c>
      <c r="B1024" s="100">
        <v>497117230</v>
      </c>
      <c r="C1024" s="100" t="s">
        <v>517</v>
      </c>
      <c r="D1024" s="100" t="s">
        <v>783</v>
      </c>
      <c r="E1024" s="100" t="s">
        <v>122</v>
      </c>
      <c r="F1024" s="99" t="s">
        <v>880</v>
      </c>
      <c r="G1024" s="100" t="s">
        <v>235</v>
      </c>
      <c r="H1024" s="105">
        <v>2</v>
      </c>
      <c r="I1024" s="101">
        <v>10983</v>
      </c>
      <c r="J1024" s="101">
        <v>0</v>
      </c>
      <c r="K1024" s="101">
        <v>0</v>
      </c>
      <c r="L1024" s="101">
        <v>15392</v>
      </c>
      <c r="M1024" s="101">
        <v>1</v>
      </c>
      <c r="N1024" s="101">
        <v>1</v>
      </c>
      <c r="O1024" s="108">
        <v>4409</v>
      </c>
      <c r="S1024" s="88"/>
    </row>
    <row r="1025" spans="1:19">
      <c r="A1025" s="100" t="s">
        <v>878</v>
      </c>
      <c r="B1025" s="100">
        <v>497117272</v>
      </c>
      <c r="C1025" s="100" t="s">
        <v>517</v>
      </c>
      <c r="D1025" s="100" t="s">
        <v>783</v>
      </c>
      <c r="E1025" s="100" t="s">
        <v>122</v>
      </c>
      <c r="F1025" s="99" t="s">
        <v>881</v>
      </c>
      <c r="G1025" s="100" t="s">
        <v>277</v>
      </c>
      <c r="H1025" s="105">
        <v>2</v>
      </c>
      <c r="I1025" s="101">
        <v>11019</v>
      </c>
      <c r="J1025" s="101">
        <v>0</v>
      </c>
      <c r="K1025" s="101">
        <v>0</v>
      </c>
      <c r="L1025" s="101">
        <v>11337</v>
      </c>
      <c r="M1025" s="101">
        <v>0</v>
      </c>
      <c r="N1025" s="101">
        <v>0</v>
      </c>
      <c r="O1025" s="108">
        <v>318</v>
      </c>
      <c r="S1025" s="88"/>
    </row>
    <row r="1026" spans="1:19">
      <c r="A1026" s="100" t="s">
        <v>878</v>
      </c>
      <c r="B1026" s="100">
        <v>497117275</v>
      </c>
      <c r="C1026" s="100" t="s">
        <v>517</v>
      </c>
      <c r="D1026" s="100" t="s">
        <v>783</v>
      </c>
      <c r="E1026" s="100" t="s">
        <v>122</v>
      </c>
      <c r="F1026" s="99" t="s">
        <v>784</v>
      </c>
      <c r="G1026" s="100" t="s">
        <v>280</v>
      </c>
      <c r="H1026" s="105">
        <v>3</v>
      </c>
      <c r="I1026" s="101">
        <v>12118</v>
      </c>
      <c r="J1026" s="101">
        <v>0</v>
      </c>
      <c r="K1026" s="101">
        <v>1</v>
      </c>
      <c r="L1026" s="101">
        <v>11354</v>
      </c>
      <c r="M1026" s="101">
        <v>0</v>
      </c>
      <c r="N1026" s="101">
        <v>0</v>
      </c>
      <c r="O1026" s="108">
        <v>-764</v>
      </c>
      <c r="S1026" s="88"/>
    </row>
    <row r="1027" spans="1:19">
      <c r="A1027" s="100" t="s">
        <v>878</v>
      </c>
      <c r="B1027" s="100">
        <v>497117278</v>
      </c>
      <c r="C1027" s="100" t="s">
        <v>517</v>
      </c>
      <c r="D1027" s="100" t="s">
        <v>783</v>
      </c>
      <c r="E1027" s="100" t="s">
        <v>122</v>
      </c>
      <c r="F1027" s="99" t="s">
        <v>785</v>
      </c>
      <c r="G1027" s="100" t="s">
        <v>283</v>
      </c>
      <c r="H1027" s="105">
        <v>70</v>
      </c>
      <c r="I1027" s="101">
        <v>12601</v>
      </c>
      <c r="J1027" s="101">
        <v>2</v>
      </c>
      <c r="K1027" s="101">
        <v>12</v>
      </c>
      <c r="L1027" s="101">
        <v>12713</v>
      </c>
      <c r="M1027" s="101">
        <v>3</v>
      </c>
      <c r="N1027" s="101">
        <v>9</v>
      </c>
      <c r="O1027" s="108">
        <v>112</v>
      </c>
      <c r="S1027" s="88"/>
    </row>
    <row r="1028" spans="1:19">
      <c r="A1028" s="100" t="s">
        <v>878</v>
      </c>
      <c r="B1028" s="100">
        <v>497117281</v>
      </c>
      <c r="C1028" s="100" t="s">
        <v>517</v>
      </c>
      <c r="D1028" s="100" t="s">
        <v>783</v>
      </c>
      <c r="E1028" s="100" t="s">
        <v>122</v>
      </c>
      <c r="F1028" s="99" t="s">
        <v>729</v>
      </c>
      <c r="G1028" s="100" t="s">
        <v>286</v>
      </c>
      <c r="H1028" s="105">
        <v>70</v>
      </c>
      <c r="I1028" s="101">
        <v>16958</v>
      </c>
      <c r="J1028" s="101">
        <v>1</v>
      </c>
      <c r="K1028" s="101">
        <v>51</v>
      </c>
      <c r="L1028" s="101">
        <v>17954</v>
      </c>
      <c r="M1028" s="101">
        <v>1</v>
      </c>
      <c r="N1028" s="101">
        <v>47</v>
      </c>
      <c r="O1028" s="108">
        <v>996</v>
      </c>
      <c r="S1028" s="88"/>
    </row>
    <row r="1029" spans="1:19">
      <c r="A1029" s="100" t="s">
        <v>878</v>
      </c>
      <c r="B1029" s="100">
        <v>497117325</v>
      </c>
      <c r="C1029" s="100" t="s">
        <v>517</v>
      </c>
      <c r="D1029" s="100" t="s">
        <v>783</v>
      </c>
      <c r="E1029" s="100" t="s">
        <v>122</v>
      </c>
      <c r="F1029" s="99" t="s">
        <v>739</v>
      </c>
      <c r="G1029" s="100" t="s">
        <v>330</v>
      </c>
      <c r="H1029" s="105">
        <v>13</v>
      </c>
      <c r="I1029" s="101">
        <v>14058</v>
      </c>
      <c r="J1029" s="101">
        <v>0</v>
      </c>
      <c r="K1029" s="101">
        <v>6</v>
      </c>
      <c r="L1029" s="101">
        <v>12637</v>
      </c>
      <c r="M1029" s="101">
        <v>0</v>
      </c>
      <c r="N1029" s="101">
        <v>2</v>
      </c>
      <c r="O1029" s="108">
        <v>-1421</v>
      </c>
      <c r="S1029" s="88"/>
    </row>
    <row r="1030" spans="1:19">
      <c r="A1030" s="100" t="s">
        <v>878</v>
      </c>
      <c r="B1030" s="100">
        <v>497117332</v>
      </c>
      <c r="C1030" s="100" t="s">
        <v>517</v>
      </c>
      <c r="D1030" s="100" t="s">
        <v>783</v>
      </c>
      <c r="E1030" s="100" t="s">
        <v>122</v>
      </c>
      <c r="F1030" s="99" t="s">
        <v>740</v>
      </c>
      <c r="G1030" s="100" t="s">
        <v>337</v>
      </c>
      <c r="H1030" s="105">
        <v>14</v>
      </c>
      <c r="I1030" s="101">
        <v>12674</v>
      </c>
      <c r="J1030" s="101">
        <v>0</v>
      </c>
      <c r="K1030" s="101">
        <v>2</v>
      </c>
      <c r="L1030" s="101">
        <v>14103</v>
      </c>
      <c r="M1030" s="101">
        <v>0</v>
      </c>
      <c r="N1030" s="101">
        <v>4</v>
      </c>
      <c r="O1030" s="108">
        <v>1429</v>
      </c>
      <c r="S1030" s="88"/>
    </row>
    <row r="1031" spans="1:19">
      <c r="A1031" s="100" t="s">
        <v>878</v>
      </c>
      <c r="B1031" s="100">
        <v>497117340</v>
      </c>
      <c r="C1031" s="100" t="s">
        <v>517</v>
      </c>
      <c r="D1031" s="100" t="s">
        <v>783</v>
      </c>
      <c r="E1031" s="100" t="s">
        <v>122</v>
      </c>
      <c r="F1031" s="99" t="s">
        <v>788</v>
      </c>
      <c r="G1031" s="100" t="s">
        <v>345</v>
      </c>
      <c r="H1031" s="105">
        <v>1</v>
      </c>
      <c r="I1031" s="101">
        <v>13954</v>
      </c>
      <c r="J1031" s="101">
        <v>0</v>
      </c>
      <c r="K1031" s="101">
        <v>1</v>
      </c>
      <c r="L1031" s="101">
        <v>11462</v>
      </c>
      <c r="M1031" s="101">
        <v>0</v>
      </c>
      <c r="N1031" s="101">
        <v>0</v>
      </c>
      <c r="O1031" s="108">
        <v>-2492</v>
      </c>
      <c r="S1031" s="88"/>
    </row>
    <row r="1032" spans="1:19">
      <c r="A1032" s="100" t="s">
        <v>878</v>
      </c>
      <c r="B1032" s="100">
        <v>497117605</v>
      </c>
      <c r="C1032" s="100" t="s">
        <v>517</v>
      </c>
      <c r="D1032" s="100" t="s">
        <v>783</v>
      </c>
      <c r="E1032" s="100" t="s">
        <v>122</v>
      </c>
      <c r="F1032" s="99" t="s">
        <v>617</v>
      </c>
      <c r="G1032" s="100" t="s">
        <v>361</v>
      </c>
      <c r="H1032" s="105">
        <v>56</v>
      </c>
      <c r="I1032" s="101">
        <v>12407</v>
      </c>
      <c r="J1032" s="101">
        <v>0</v>
      </c>
      <c r="K1032" s="101">
        <v>8</v>
      </c>
      <c r="L1032" s="101">
        <v>13575</v>
      </c>
      <c r="M1032" s="101">
        <v>1</v>
      </c>
      <c r="N1032" s="101">
        <v>11</v>
      </c>
      <c r="O1032" s="108">
        <v>1168</v>
      </c>
      <c r="S1032" s="88"/>
    </row>
    <row r="1033" spans="1:19">
      <c r="A1033" s="100" t="s">
        <v>878</v>
      </c>
      <c r="B1033" s="100">
        <v>497117632</v>
      </c>
      <c r="C1033" s="100" t="s">
        <v>517</v>
      </c>
      <c r="D1033" s="100" t="s">
        <v>783</v>
      </c>
      <c r="E1033" s="100" t="s">
        <v>122</v>
      </c>
      <c r="F1033" s="99" t="s">
        <v>882</v>
      </c>
      <c r="G1033" s="100" t="s">
        <v>369</v>
      </c>
      <c r="H1033" s="105">
        <v>1</v>
      </c>
      <c r="I1033" s="101">
        <v>11037</v>
      </c>
      <c r="J1033" s="101">
        <v>0</v>
      </c>
      <c r="K1033" s="101">
        <v>0</v>
      </c>
      <c r="L1033" s="101">
        <v>11462</v>
      </c>
      <c r="M1033" s="101">
        <v>0</v>
      </c>
      <c r="N1033" s="101">
        <v>0</v>
      </c>
      <c r="O1033" s="108">
        <v>425</v>
      </c>
      <c r="S1033" s="88"/>
    </row>
    <row r="1034" spans="1:19">
      <c r="A1034" s="100" t="s">
        <v>878</v>
      </c>
      <c r="B1034" s="100">
        <v>497117670</v>
      </c>
      <c r="C1034" s="100" t="s">
        <v>517</v>
      </c>
      <c r="D1034" s="100" t="s">
        <v>783</v>
      </c>
      <c r="E1034" s="100" t="s">
        <v>122</v>
      </c>
      <c r="F1034" s="99" t="s">
        <v>619</v>
      </c>
      <c r="G1034" s="100" t="s">
        <v>379</v>
      </c>
      <c r="H1034" s="105">
        <v>5</v>
      </c>
      <c r="I1034" s="101">
        <v>13095</v>
      </c>
      <c r="J1034" s="101">
        <v>0</v>
      </c>
      <c r="K1034" s="101">
        <v>1</v>
      </c>
      <c r="L1034" s="101">
        <v>13311</v>
      </c>
      <c r="M1034" s="101">
        <v>0</v>
      </c>
      <c r="N1034" s="101">
        <v>1</v>
      </c>
      <c r="O1034" s="108">
        <v>216</v>
      </c>
      <c r="S1034" s="88"/>
    </row>
    <row r="1035" spans="1:19">
      <c r="A1035" s="100" t="s">
        <v>878</v>
      </c>
      <c r="B1035" s="100">
        <v>497117674</v>
      </c>
      <c r="C1035" s="100" t="s">
        <v>517</v>
      </c>
      <c r="D1035" s="100" t="s">
        <v>783</v>
      </c>
      <c r="E1035" s="100" t="s">
        <v>122</v>
      </c>
      <c r="F1035" s="99" t="s">
        <v>620</v>
      </c>
      <c r="G1035" s="100" t="s">
        <v>382</v>
      </c>
      <c r="H1035" s="105">
        <v>5</v>
      </c>
      <c r="I1035" s="101">
        <v>14048</v>
      </c>
      <c r="J1035" s="101">
        <v>0</v>
      </c>
      <c r="K1035" s="101">
        <v>2</v>
      </c>
      <c r="L1035" s="101">
        <v>15182</v>
      </c>
      <c r="M1035" s="101">
        <v>0</v>
      </c>
      <c r="N1035" s="101">
        <v>2</v>
      </c>
      <c r="O1035" s="108">
        <v>1134</v>
      </c>
      <c r="S1035" s="88"/>
    </row>
    <row r="1036" spans="1:19">
      <c r="A1036" s="100" t="s">
        <v>878</v>
      </c>
      <c r="B1036" s="100">
        <v>497117680</v>
      </c>
      <c r="C1036" s="100" t="s">
        <v>517</v>
      </c>
      <c r="D1036" s="100" t="s">
        <v>783</v>
      </c>
      <c r="E1036" s="100" t="s">
        <v>122</v>
      </c>
      <c r="F1036" s="99" t="s">
        <v>742</v>
      </c>
      <c r="G1036" s="100" t="s">
        <v>384</v>
      </c>
      <c r="H1036" s="105">
        <v>4</v>
      </c>
      <c r="I1036" s="101">
        <v>10917</v>
      </c>
      <c r="J1036" s="101">
        <v>0</v>
      </c>
      <c r="K1036" s="101">
        <v>0</v>
      </c>
      <c r="L1036" s="101">
        <v>11842</v>
      </c>
      <c r="M1036" s="101">
        <v>0</v>
      </c>
      <c r="N1036" s="101">
        <v>0</v>
      </c>
      <c r="O1036" s="108">
        <v>925</v>
      </c>
      <c r="S1036" s="88"/>
    </row>
    <row r="1037" spans="1:19">
      <c r="A1037" s="100" t="s">
        <v>878</v>
      </c>
      <c r="B1037" s="100">
        <v>497117683</v>
      </c>
      <c r="C1037" s="100" t="s">
        <v>517</v>
      </c>
      <c r="D1037" s="100" t="s">
        <v>783</v>
      </c>
      <c r="E1037" s="100" t="s">
        <v>122</v>
      </c>
      <c r="F1037" s="99" t="s">
        <v>790</v>
      </c>
      <c r="G1037" s="100" t="s">
        <v>385</v>
      </c>
      <c r="H1037" s="105">
        <v>5</v>
      </c>
      <c r="I1037" s="101">
        <v>13264</v>
      </c>
      <c r="J1037" s="101">
        <v>0</v>
      </c>
      <c r="K1037" s="101">
        <v>1</v>
      </c>
      <c r="L1037" s="101">
        <v>15059</v>
      </c>
      <c r="M1037" s="101">
        <v>0</v>
      </c>
      <c r="N1037" s="101">
        <v>2</v>
      </c>
      <c r="O1037" s="108">
        <v>1795</v>
      </c>
      <c r="S1037" s="88"/>
    </row>
    <row r="1038" spans="1:19">
      <c r="A1038" s="100" t="s">
        <v>878</v>
      </c>
      <c r="B1038" s="100">
        <v>497117685</v>
      </c>
      <c r="C1038" s="100" t="s">
        <v>517</v>
      </c>
      <c r="D1038" s="100" t="s">
        <v>783</v>
      </c>
      <c r="E1038" s="100" t="s">
        <v>122</v>
      </c>
      <c r="F1038" s="99" t="s">
        <v>883</v>
      </c>
      <c r="G1038" s="100" t="s">
        <v>386</v>
      </c>
      <c r="H1038" s="105">
        <v>0</v>
      </c>
      <c r="I1038" s="101">
        <v>17828</v>
      </c>
      <c r="J1038" s="101">
        <v>0</v>
      </c>
      <c r="K1038" s="101">
        <v>1</v>
      </c>
      <c r="L1038" s="101" t="s">
        <v>532</v>
      </c>
      <c r="M1038" s="101">
        <v>0</v>
      </c>
      <c r="N1038" s="101">
        <v>0</v>
      </c>
      <c r="O1038" s="108" t="s">
        <v>532</v>
      </c>
      <c r="S1038" s="88"/>
    </row>
    <row r="1039" spans="1:19">
      <c r="A1039" s="100" t="s">
        <v>878</v>
      </c>
      <c r="B1039" s="100">
        <v>497117717</v>
      </c>
      <c r="C1039" s="100" t="s">
        <v>517</v>
      </c>
      <c r="D1039" s="100" t="s">
        <v>783</v>
      </c>
      <c r="E1039" s="100" t="s">
        <v>122</v>
      </c>
      <c r="F1039" s="99" t="s">
        <v>621</v>
      </c>
      <c r="G1039" s="100" t="s">
        <v>395</v>
      </c>
      <c r="H1039" s="105">
        <v>2</v>
      </c>
      <c r="I1039" s="101">
        <v>14024</v>
      </c>
      <c r="J1039" s="101">
        <v>0</v>
      </c>
      <c r="K1039" s="101">
        <v>1</v>
      </c>
      <c r="L1039" s="101">
        <v>15941</v>
      </c>
      <c r="M1039" s="101">
        <v>0</v>
      </c>
      <c r="N1039" s="101">
        <v>2</v>
      </c>
      <c r="O1039" s="108">
        <v>1917</v>
      </c>
      <c r="S1039" s="88"/>
    </row>
    <row r="1040" spans="1:19">
      <c r="A1040" s="100" t="s">
        <v>878</v>
      </c>
      <c r="B1040" s="100">
        <v>497117750</v>
      </c>
      <c r="C1040" s="100" t="s">
        <v>517</v>
      </c>
      <c r="D1040" s="100" t="s">
        <v>783</v>
      </c>
      <c r="E1040" s="100" t="s">
        <v>122</v>
      </c>
      <c r="F1040" s="99" t="s">
        <v>622</v>
      </c>
      <c r="G1040" s="100" t="s">
        <v>403</v>
      </c>
      <c r="H1040" s="105">
        <v>3</v>
      </c>
      <c r="I1040" s="101">
        <v>12565</v>
      </c>
      <c r="J1040" s="101">
        <v>0</v>
      </c>
      <c r="K1040" s="101">
        <v>0</v>
      </c>
      <c r="L1040" s="101">
        <v>12988</v>
      </c>
      <c r="M1040" s="101">
        <v>0</v>
      </c>
      <c r="N1040" s="101">
        <v>0</v>
      </c>
      <c r="O1040" s="108">
        <v>423</v>
      </c>
      <c r="S1040" s="88"/>
    </row>
    <row r="1041" spans="1:19">
      <c r="A1041" s="100" t="s">
        <v>878</v>
      </c>
      <c r="B1041" s="100">
        <v>497117755</v>
      </c>
      <c r="C1041" s="100" t="s">
        <v>517</v>
      </c>
      <c r="D1041" s="100" t="s">
        <v>783</v>
      </c>
      <c r="E1041" s="100" t="s">
        <v>122</v>
      </c>
      <c r="F1041" s="99" t="s">
        <v>623</v>
      </c>
      <c r="G1041" s="100" t="s">
        <v>405</v>
      </c>
      <c r="H1041" s="105">
        <v>4</v>
      </c>
      <c r="I1041" s="101">
        <v>11932</v>
      </c>
      <c r="J1041" s="101">
        <v>0</v>
      </c>
      <c r="K1041" s="101">
        <v>0</v>
      </c>
      <c r="L1041" s="101">
        <v>11723</v>
      </c>
      <c r="M1041" s="101">
        <v>0</v>
      </c>
      <c r="N1041" s="101">
        <v>0</v>
      </c>
      <c r="O1041" s="108">
        <v>-209</v>
      </c>
      <c r="S1041" s="88"/>
    </row>
    <row r="1042" spans="1:19">
      <c r="A1042" s="100" t="s">
        <v>878</v>
      </c>
      <c r="B1042" s="100">
        <v>497117766</v>
      </c>
      <c r="C1042" s="100" t="s">
        <v>517</v>
      </c>
      <c r="D1042" s="100" t="s">
        <v>783</v>
      </c>
      <c r="E1042" s="100" t="s">
        <v>122</v>
      </c>
      <c r="F1042" s="99" t="s">
        <v>831</v>
      </c>
      <c r="G1042" s="100" t="s">
        <v>409</v>
      </c>
      <c r="H1042" s="105">
        <v>4</v>
      </c>
      <c r="I1042" s="101">
        <v>11546</v>
      </c>
      <c r="J1042" s="101">
        <v>0</v>
      </c>
      <c r="K1042" s="101">
        <v>0</v>
      </c>
      <c r="L1042" s="101">
        <v>16104</v>
      </c>
      <c r="M1042" s="101">
        <v>0</v>
      </c>
      <c r="N1042" s="101">
        <v>2</v>
      </c>
      <c r="O1042" s="108">
        <v>4558</v>
      </c>
      <c r="S1042" s="88"/>
    </row>
    <row r="1043" spans="1:19">
      <c r="A1043" s="100" t="s">
        <v>884</v>
      </c>
      <c r="B1043" s="100">
        <v>498281005</v>
      </c>
      <c r="C1043" s="100" t="s">
        <v>518</v>
      </c>
      <c r="D1043" s="100" t="s">
        <v>729</v>
      </c>
      <c r="E1043" s="100" t="s">
        <v>286</v>
      </c>
      <c r="F1043" s="99" t="s">
        <v>730</v>
      </c>
      <c r="G1043" s="100" t="s">
        <v>10</v>
      </c>
      <c r="H1043" s="105">
        <v>1</v>
      </c>
      <c r="I1043" s="101" t="s">
        <v>532</v>
      </c>
      <c r="J1043" s="101">
        <v>0</v>
      </c>
      <c r="K1043" s="101">
        <v>0</v>
      </c>
      <c r="L1043" s="101">
        <v>19728</v>
      </c>
      <c r="M1043" s="101">
        <v>0</v>
      </c>
      <c r="N1043" s="101">
        <v>1</v>
      </c>
      <c r="O1043" s="108" t="s">
        <v>532</v>
      </c>
      <c r="S1043" s="88"/>
    </row>
    <row r="1044" spans="1:19">
      <c r="A1044" s="100" t="s">
        <v>884</v>
      </c>
      <c r="B1044" s="100">
        <v>498281061</v>
      </c>
      <c r="C1044" s="100" t="s">
        <v>518</v>
      </c>
      <c r="D1044" s="100" t="s">
        <v>729</v>
      </c>
      <c r="E1044" s="100" t="s">
        <v>286</v>
      </c>
      <c r="F1044" s="99" t="s">
        <v>732</v>
      </c>
      <c r="G1044" s="100" t="s">
        <v>66</v>
      </c>
      <c r="H1044" s="105">
        <v>14</v>
      </c>
      <c r="I1044" s="101">
        <v>17791</v>
      </c>
      <c r="J1044" s="101">
        <v>0</v>
      </c>
      <c r="K1044" s="101">
        <v>2</v>
      </c>
      <c r="L1044" s="101">
        <v>19778</v>
      </c>
      <c r="M1044" s="101">
        <v>0</v>
      </c>
      <c r="N1044" s="101">
        <v>9</v>
      </c>
      <c r="O1044" s="108">
        <v>1987</v>
      </c>
      <c r="S1044" s="88"/>
    </row>
    <row r="1045" spans="1:19">
      <c r="A1045" s="100" t="s">
        <v>884</v>
      </c>
      <c r="B1045" s="100">
        <v>498281087</v>
      </c>
      <c r="C1045" s="100" t="s">
        <v>518</v>
      </c>
      <c r="D1045" s="100" t="s">
        <v>729</v>
      </c>
      <c r="E1045" s="100" t="s">
        <v>286</v>
      </c>
      <c r="F1045" s="99" t="s">
        <v>733</v>
      </c>
      <c r="G1045" s="100" t="s">
        <v>92</v>
      </c>
      <c r="H1045" s="105">
        <v>1</v>
      </c>
      <c r="I1045" s="101">
        <v>17955</v>
      </c>
      <c r="J1045" s="101">
        <v>0</v>
      </c>
      <c r="K1045" s="101">
        <v>1</v>
      </c>
      <c r="L1045" s="101">
        <v>14171.529570502429</v>
      </c>
      <c r="M1045" s="101">
        <v>0</v>
      </c>
      <c r="N1045" s="101">
        <v>0</v>
      </c>
      <c r="O1045" s="108">
        <v>-3783.4704294975709</v>
      </c>
      <c r="S1045" s="88"/>
    </row>
    <row r="1046" spans="1:19">
      <c r="A1046" s="100" t="s">
        <v>884</v>
      </c>
      <c r="B1046" s="100">
        <v>498281111</v>
      </c>
      <c r="C1046" s="100" t="s">
        <v>518</v>
      </c>
      <c r="D1046" s="100" t="s">
        <v>729</v>
      </c>
      <c r="E1046" s="100" t="s">
        <v>286</v>
      </c>
      <c r="F1046" s="99" t="s">
        <v>734</v>
      </c>
      <c r="G1046" s="100" t="s">
        <v>116</v>
      </c>
      <c r="H1046" s="105">
        <v>0</v>
      </c>
      <c r="I1046" s="101">
        <v>16941</v>
      </c>
      <c r="J1046" s="101">
        <v>0</v>
      </c>
      <c r="K1046" s="101">
        <v>2</v>
      </c>
      <c r="L1046" s="101" t="s">
        <v>532</v>
      </c>
      <c r="M1046" s="101">
        <v>0</v>
      </c>
      <c r="N1046" s="101">
        <v>0</v>
      </c>
      <c r="O1046" s="108" t="s">
        <v>532</v>
      </c>
      <c r="S1046" s="88"/>
    </row>
    <row r="1047" spans="1:19">
      <c r="A1047" s="100" t="s">
        <v>884</v>
      </c>
      <c r="B1047" s="100">
        <v>498281137</v>
      </c>
      <c r="C1047" s="100" t="s">
        <v>518</v>
      </c>
      <c r="D1047" s="100" t="s">
        <v>729</v>
      </c>
      <c r="E1047" s="100" t="s">
        <v>286</v>
      </c>
      <c r="F1047" s="99" t="s">
        <v>735</v>
      </c>
      <c r="G1047" s="100" t="s">
        <v>142</v>
      </c>
      <c r="H1047" s="105">
        <v>4</v>
      </c>
      <c r="I1047" s="101">
        <v>20774</v>
      </c>
      <c r="J1047" s="101">
        <v>0</v>
      </c>
      <c r="K1047" s="101">
        <v>5</v>
      </c>
      <c r="L1047" s="101">
        <v>21389</v>
      </c>
      <c r="M1047" s="101">
        <v>0</v>
      </c>
      <c r="N1047" s="101">
        <v>9</v>
      </c>
      <c r="O1047" s="108">
        <v>615</v>
      </c>
      <c r="S1047" s="88"/>
    </row>
    <row r="1048" spans="1:19">
      <c r="A1048" s="100" t="s">
        <v>884</v>
      </c>
      <c r="B1048" s="100">
        <v>498281281</v>
      </c>
      <c r="C1048" s="100" t="s">
        <v>518</v>
      </c>
      <c r="D1048" s="100" t="s">
        <v>729</v>
      </c>
      <c r="E1048" s="100" t="s">
        <v>286</v>
      </c>
      <c r="F1048" s="99" t="s">
        <v>729</v>
      </c>
      <c r="G1048" s="100" t="s">
        <v>286</v>
      </c>
      <c r="H1048" s="105">
        <v>745</v>
      </c>
      <c r="I1048" s="101">
        <v>19122</v>
      </c>
      <c r="J1048" s="101">
        <v>48</v>
      </c>
      <c r="K1048" s="101">
        <v>536</v>
      </c>
      <c r="L1048" s="101">
        <v>20687</v>
      </c>
      <c r="M1048" s="101">
        <v>56</v>
      </c>
      <c r="N1048" s="101">
        <v>614</v>
      </c>
      <c r="O1048" s="108">
        <v>1565</v>
      </c>
      <c r="S1048" s="88"/>
    </row>
    <row r="1049" spans="1:19">
      <c r="A1049" s="100" t="s">
        <v>884</v>
      </c>
      <c r="B1049" s="100">
        <v>498281325</v>
      </c>
      <c r="C1049" s="100" t="s">
        <v>518</v>
      </c>
      <c r="D1049" s="100" t="s">
        <v>729</v>
      </c>
      <c r="E1049" s="100" t="s">
        <v>286</v>
      </c>
      <c r="F1049" s="99" t="s">
        <v>739</v>
      </c>
      <c r="G1049" s="100" t="s">
        <v>330</v>
      </c>
      <c r="H1049" s="105">
        <v>1</v>
      </c>
      <c r="I1049" s="101">
        <v>19285</v>
      </c>
      <c r="J1049" s="101">
        <v>0</v>
      </c>
      <c r="K1049" s="101">
        <v>1</v>
      </c>
      <c r="L1049" s="101">
        <v>20266</v>
      </c>
      <c r="M1049" s="101">
        <v>0</v>
      </c>
      <c r="N1049" s="101">
        <v>1</v>
      </c>
      <c r="O1049" s="108">
        <v>981</v>
      </c>
      <c r="S1049" s="88"/>
    </row>
    <row r="1050" spans="1:19">
      <c r="A1050" s="100" t="s">
        <v>884</v>
      </c>
      <c r="B1050" s="100">
        <v>498281332</v>
      </c>
      <c r="C1050" s="100" t="s">
        <v>518</v>
      </c>
      <c r="D1050" s="100" t="s">
        <v>729</v>
      </c>
      <c r="E1050" s="100" t="s">
        <v>286</v>
      </c>
      <c r="F1050" s="99" t="s">
        <v>740</v>
      </c>
      <c r="G1050" s="100" t="s">
        <v>337</v>
      </c>
      <c r="H1050" s="105">
        <v>3</v>
      </c>
      <c r="I1050" s="101" t="s">
        <v>532</v>
      </c>
      <c r="J1050" s="101">
        <v>0</v>
      </c>
      <c r="K1050" s="101">
        <v>0</v>
      </c>
      <c r="L1050" s="101">
        <v>17546</v>
      </c>
      <c r="M1050" s="101">
        <v>1</v>
      </c>
      <c r="N1050" s="101">
        <v>3</v>
      </c>
      <c r="O1050" s="108" t="s">
        <v>532</v>
      </c>
      <c r="S1050" s="88"/>
    </row>
    <row r="1051" spans="1:19">
      <c r="A1051" s="100" t="s">
        <v>885</v>
      </c>
      <c r="B1051" s="100">
        <v>499061005</v>
      </c>
      <c r="C1051" s="100" t="s">
        <v>519</v>
      </c>
      <c r="D1051" s="100" t="s">
        <v>732</v>
      </c>
      <c r="E1051" s="100" t="s">
        <v>66</v>
      </c>
      <c r="F1051" s="99" t="s">
        <v>730</v>
      </c>
      <c r="G1051" s="100" t="s">
        <v>10</v>
      </c>
      <c r="H1051" s="105">
        <v>32</v>
      </c>
      <c r="I1051" s="101">
        <v>15818</v>
      </c>
      <c r="J1051" s="101">
        <v>2</v>
      </c>
      <c r="K1051" s="101">
        <v>14</v>
      </c>
      <c r="L1051" s="101">
        <v>15673</v>
      </c>
      <c r="M1051" s="101">
        <v>4</v>
      </c>
      <c r="N1051" s="101">
        <v>23</v>
      </c>
      <c r="O1051" s="108">
        <v>-145</v>
      </c>
      <c r="S1051" s="88"/>
    </row>
    <row r="1052" spans="1:19">
      <c r="A1052" s="100" t="s">
        <v>885</v>
      </c>
      <c r="B1052" s="100">
        <v>499061024</v>
      </c>
      <c r="C1052" s="100" t="s">
        <v>519</v>
      </c>
      <c r="D1052" s="100" t="s">
        <v>732</v>
      </c>
      <c r="E1052" s="100" t="s">
        <v>66</v>
      </c>
      <c r="F1052" s="99" t="s">
        <v>731</v>
      </c>
      <c r="G1052" s="100" t="s">
        <v>29</v>
      </c>
      <c r="H1052" s="105">
        <v>1</v>
      </c>
      <c r="I1052" s="101">
        <v>17447</v>
      </c>
      <c r="J1052" s="101">
        <v>0</v>
      </c>
      <c r="K1052" s="101">
        <v>1</v>
      </c>
      <c r="L1052" s="101">
        <v>18081</v>
      </c>
      <c r="M1052" s="101">
        <v>0</v>
      </c>
      <c r="N1052" s="101">
        <v>1</v>
      </c>
      <c r="O1052" s="108">
        <v>634</v>
      </c>
      <c r="S1052" s="88"/>
    </row>
    <row r="1053" spans="1:19">
      <c r="A1053" s="100" t="s">
        <v>885</v>
      </c>
      <c r="B1053" s="100">
        <v>499061061</v>
      </c>
      <c r="C1053" s="100" t="s">
        <v>519</v>
      </c>
      <c r="D1053" s="100" t="s">
        <v>732</v>
      </c>
      <c r="E1053" s="100" t="s">
        <v>66</v>
      </c>
      <c r="F1053" s="99" t="s">
        <v>732</v>
      </c>
      <c r="G1053" s="100" t="s">
        <v>66</v>
      </c>
      <c r="H1053" s="105">
        <v>97</v>
      </c>
      <c r="I1053" s="101">
        <v>16735</v>
      </c>
      <c r="J1053" s="101">
        <v>0</v>
      </c>
      <c r="K1053" s="101">
        <v>50</v>
      </c>
      <c r="L1053" s="101">
        <v>16575</v>
      </c>
      <c r="M1053" s="101">
        <v>1</v>
      </c>
      <c r="N1053" s="101">
        <v>108</v>
      </c>
      <c r="O1053" s="108">
        <v>-160</v>
      </c>
      <c r="S1053" s="88"/>
    </row>
    <row r="1054" spans="1:19">
      <c r="A1054" s="100" t="s">
        <v>885</v>
      </c>
      <c r="B1054" s="100">
        <v>499061086</v>
      </c>
      <c r="C1054" s="100" t="s">
        <v>519</v>
      </c>
      <c r="D1054" s="100" t="s">
        <v>732</v>
      </c>
      <c r="E1054" s="100" t="s">
        <v>66</v>
      </c>
      <c r="F1054" s="99" t="s">
        <v>780</v>
      </c>
      <c r="G1054" s="100" t="s">
        <v>91</v>
      </c>
      <c r="H1054" s="105">
        <v>1</v>
      </c>
      <c r="I1054" s="101">
        <v>12565</v>
      </c>
      <c r="J1054" s="101">
        <v>0</v>
      </c>
      <c r="K1054" s="101">
        <v>0</v>
      </c>
      <c r="L1054" s="101">
        <v>16848</v>
      </c>
      <c r="M1054" s="101">
        <v>0</v>
      </c>
      <c r="N1054" s="101">
        <v>2</v>
      </c>
      <c r="O1054" s="108">
        <v>4283</v>
      </c>
      <c r="S1054" s="88"/>
    </row>
    <row r="1055" spans="1:19">
      <c r="A1055" s="100" t="s">
        <v>885</v>
      </c>
      <c r="B1055" s="100">
        <v>499061087</v>
      </c>
      <c r="C1055" s="100" t="s">
        <v>519</v>
      </c>
      <c r="D1055" s="100" t="s">
        <v>732</v>
      </c>
      <c r="E1055" s="100" t="s">
        <v>66</v>
      </c>
      <c r="F1055" s="99" t="s">
        <v>733</v>
      </c>
      <c r="G1055" s="100" t="s">
        <v>92</v>
      </c>
      <c r="H1055" s="105">
        <v>1</v>
      </c>
      <c r="I1055" s="101">
        <v>12565</v>
      </c>
      <c r="J1055" s="101">
        <v>0</v>
      </c>
      <c r="K1055" s="101">
        <v>0</v>
      </c>
      <c r="L1055" s="101">
        <v>15819</v>
      </c>
      <c r="M1055" s="101">
        <v>0</v>
      </c>
      <c r="N1055" s="101">
        <v>1</v>
      </c>
      <c r="O1055" s="108">
        <v>3254</v>
      </c>
      <c r="S1055" s="88"/>
    </row>
    <row r="1056" spans="1:19">
      <c r="A1056" s="100" t="s">
        <v>885</v>
      </c>
      <c r="B1056" s="100">
        <v>499061111</v>
      </c>
      <c r="C1056" s="100" t="s">
        <v>519</v>
      </c>
      <c r="D1056" s="100" t="s">
        <v>732</v>
      </c>
      <c r="E1056" s="100" t="s">
        <v>66</v>
      </c>
      <c r="F1056" s="99" t="s">
        <v>734</v>
      </c>
      <c r="G1056" s="100" t="s">
        <v>116</v>
      </c>
      <c r="H1056" s="105">
        <v>0</v>
      </c>
      <c r="I1056" s="101">
        <v>18842</v>
      </c>
      <c r="J1056" s="101">
        <v>0</v>
      </c>
      <c r="K1056" s="101">
        <v>1</v>
      </c>
      <c r="L1056" s="101" t="s">
        <v>532</v>
      </c>
      <c r="M1056" s="101">
        <v>0</v>
      </c>
      <c r="N1056" s="101">
        <v>0</v>
      </c>
      <c r="O1056" s="108" t="s">
        <v>532</v>
      </c>
      <c r="S1056" s="88"/>
    </row>
    <row r="1057" spans="1:19">
      <c r="A1057" s="100" t="s">
        <v>885</v>
      </c>
      <c r="B1057" s="100">
        <v>499061137</v>
      </c>
      <c r="C1057" s="100" t="s">
        <v>519</v>
      </c>
      <c r="D1057" s="100" t="s">
        <v>732</v>
      </c>
      <c r="E1057" s="100" t="s">
        <v>66</v>
      </c>
      <c r="F1057" s="99" t="s">
        <v>735</v>
      </c>
      <c r="G1057" s="100" t="s">
        <v>142</v>
      </c>
      <c r="H1057" s="105">
        <v>57</v>
      </c>
      <c r="I1057" s="101">
        <v>17670</v>
      </c>
      <c r="J1057" s="101">
        <v>1</v>
      </c>
      <c r="K1057" s="101">
        <v>26</v>
      </c>
      <c r="L1057" s="101">
        <v>18592</v>
      </c>
      <c r="M1057" s="101">
        <v>1</v>
      </c>
      <c r="N1057" s="101">
        <v>51</v>
      </c>
      <c r="O1057" s="108">
        <v>922</v>
      </c>
      <c r="S1057" s="88"/>
    </row>
    <row r="1058" spans="1:19">
      <c r="A1058" s="100" t="s">
        <v>885</v>
      </c>
      <c r="B1058" s="100">
        <v>499061159</v>
      </c>
      <c r="C1058" s="100" t="s">
        <v>519</v>
      </c>
      <c r="D1058" s="100" t="s">
        <v>732</v>
      </c>
      <c r="E1058" s="100" t="s">
        <v>66</v>
      </c>
      <c r="F1058" s="99" t="s">
        <v>830</v>
      </c>
      <c r="G1058" s="100" t="s">
        <v>164</v>
      </c>
      <c r="H1058" s="105">
        <v>1</v>
      </c>
      <c r="I1058" s="101">
        <v>12565</v>
      </c>
      <c r="J1058" s="101">
        <v>0</v>
      </c>
      <c r="K1058" s="101">
        <v>0</v>
      </c>
      <c r="L1058" s="101">
        <v>13041.036764382559</v>
      </c>
      <c r="M1058" s="101">
        <v>0</v>
      </c>
      <c r="N1058" s="101">
        <v>0</v>
      </c>
      <c r="O1058" s="108">
        <v>476.03676438255934</v>
      </c>
      <c r="S1058" s="88"/>
    </row>
    <row r="1059" spans="1:19">
      <c r="A1059" s="100" t="s">
        <v>885</v>
      </c>
      <c r="B1059" s="100">
        <v>499061161</v>
      </c>
      <c r="C1059" s="100" t="s">
        <v>519</v>
      </c>
      <c r="D1059" s="100" t="s">
        <v>732</v>
      </c>
      <c r="E1059" s="100" t="s">
        <v>66</v>
      </c>
      <c r="F1059" s="99" t="s">
        <v>736</v>
      </c>
      <c r="G1059" s="100" t="s">
        <v>166</v>
      </c>
      <c r="H1059" s="105">
        <v>10</v>
      </c>
      <c r="I1059" s="101">
        <v>12565</v>
      </c>
      <c r="J1059" s="101">
        <v>0</v>
      </c>
      <c r="K1059" s="101">
        <v>0</v>
      </c>
      <c r="L1059" s="101">
        <v>13828</v>
      </c>
      <c r="M1059" s="101">
        <v>0</v>
      </c>
      <c r="N1059" s="101">
        <v>2</v>
      </c>
      <c r="O1059" s="108">
        <v>1263</v>
      </c>
      <c r="S1059" s="88"/>
    </row>
    <row r="1060" spans="1:19">
      <c r="A1060" s="100" t="s">
        <v>885</v>
      </c>
      <c r="B1060" s="100">
        <v>499061191</v>
      </c>
      <c r="C1060" s="100" t="s">
        <v>571</v>
      </c>
      <c r="D1060" s="100" t="s">
        <v>732</v>
      </c>
      <c r="E1060" s="100" t="s">
        <v>66</v>
      </c>
      <c r="F1060" s="99" t="s">
        <v>737</v>
      </c>
      <c r="G1060" s="100" t="s">
        <v>196</v>
      </c>
      <c r="H1060" s="105">
        <v>1</v>
      </c>
      <c r="I1060" s="101" t="s">
        <v>532</v>
      </c>
      <c r="J1060" s="101">
        <v>0</v>
      </c>
      <c r="K1060" s="101">
        <v>0</v>
      </c>
      <c r="L1060" s="101">
        <v>16215</v>
      </c>
      <c r="M1060" s="101">
        <v>0</v>
      </c>
      <c r="N1060" s="101">
        <v>2</v>
      </c>
      <c r="O1060" s="108" t="s">
        <v>532</v>
      </c>
      <c r="S1060" s="88"/>
    </row>
    <row r="1061" spans="1:19">
      <c r="A1061" s="100" t="s">
        <v>885</v>
      </c>
      <c r="B1061" s="100">
        <v>499061278</v>
      </c>
      <c r="C1061" s="100" t="s">
        <v>519</v>
      </c>
      <c r="D1061" s="100" t="s">
        <v>732</v>
      </c>
      <c r="E1061" s="100" t="s">
        <v>66</v>
      </c>
      <c r="F1061" s="99" t="s">
        <v>785</v>
      </c>
      <c r="G1061" s="100" t="s">
        <v>283</v>
      </c>
      <c r="H1061" s="105">
        <v>1</v>
      </c>
      <c r="I1061" s="101">
        <v>14510</v>
      </c>
      <c r="J1061" s="101">
        <v>0</v>
      </c>
      <c r="K1061" s="101">
        <v>1</v>
      </c>
      <c r="L1061" s="101">
        <v>19189</v>
      </c>
      <c r="M1061" s="101">
        <v>0</v>
      </c>
      <c r="N1061" s="101">
        <v>3</v>
      </c>
      <c r="O1061" s="108">
        <v>4679</v>
      </c>
      <c r="S1061" s="88"/>
    </row>
    <row r="1062" spans="1:19">
      <c r="A1062" s="100" t="s">
        <v>885</v>
      </c>
      <c r="B1062" s="100">
        <v>499061281</v>
      </c>
      <c r="C1062" s="100" t="s">
        <v>519</v>
      </c>
      <c r="D1062" s="100" t="s">
        <v>732</v>
      </c>
      <c r="E1062" s="100" t="s">
        <v>66</v>
      </c>
      <c r="F1062" s="99" t="s">
        <v>729</v>
      </c>
      <c r="G1062" s="100" t="s">
        <v>286</v>
      </c>
      <c r="H1062" s="105">
        <v>260</v>
      </c>
      <c r="I1062" s="101">
        <v>18882</v>
      </c>
      <c r="J1062" s="101">
        <v>7</v>
      </c>
      <c r="K1062" s="101">
        <v>191</v>
      </c>
      <c r="L1062" s="101">
        <v>19323</v>
      </c>
      <c r="M1062" s="101">
        <v>22</v>
      </c>
      <c r="N1062" s="101">
        <v>359</v>
      </c>
      <c r="O1062" s="108">
        <v>441</v>
      </c>
      <c r="S1062" s="88"/>
    </row>
    <row r="1063" spans="1:19">
      <c r="A1063" s="100" t="s">
        <v>885</v>
      </c>
      <c r="B1063" s="100">
        <v>499061325</v>
      </c>
      <c r="C1063" s="100" t="s">
        <v>519</v>
      </c>
      <c r="D1063" s="100" t="s">
        <v>732</v>
      </c>
      <c r="E1063" s="100" t="s">
        <v>66</v>
      </c>
      <c r="F1063" s="99" t="s">
        <v>739</v>
      </c>
      <c r="G1063" s="100" t="s">
        <v>330</v>
      </c>
      <c r="H1063" s="105">
        <v>15</v>
      </c>
      <c r="I1063" s="101">
        <v>14805</v>
      </c>
      <c r="J1063" s="101">
        <v>0</v>
      </c>
      <c r="K1063" s="101">
        <v>7</v>
      </c>
      <c r="L1063" s="101">
        <v>14630</v>
      </c>
      <c r="M1063" s="101">
        <v>1</v>
      </c>
      <c r="N1063" s="101">
        <v>11</v>
      </c>
      <c r="O1063" s="108">
        <v>-175</v>
      </c>
      <c r="S1063" s="88"/>
    </row>
    <row r="1064" spans="1:19">
      <c r="A1064" s="100" t="s">
        <v>885</v>
      </c>
      <c r="B1064" s="100">
        <v>499061332</v>
      </c>
      <c r="C1064" s="100" t="s">
        <v>519</v>
      </c>
      <c r="D1064" s="100" t="s">
        <v>732</v>
      </c>
      <c r="E1064" s="100" t="s">
        <v>66</v>
      </c>
      <c r="F1064" s="99" t="s">
        <v>740</v>
      </c>
      <c r="G1064" s="100" t="s">
        <v>337</v>
      </c>
      <c r="H1064" s="105">
        <v>38</v>
      </c>
      <c r="I1064" s="101">
        <v>17707</v>
      </c>
      <c r="J1064" s="101">
        <v>5</v>
      </c>
      <c r="K1064" s="101">
        <v>20</v>
      </c>
      <c r="L1064" s="101">
        <v>18694</v>
      </c>
      <c r="M1064" s="101">
        <v>12</v>
      </c>
      <c r="N1064" s="101">
        <v>55</v>
      </c>
      <c r="O1064" s="108">
        <v>987</v>
      </c>
      <c r="S1064" s="88"/>
    </row>
    <row r="1065" spans="1:19">
      <c r="A1065" s="100" t="s">
        <v>885</v>
      </c>
      <c r="B1065" s="100">
        <v>499061750</v>
      </c>
      <c r="C1065" s="100" t="s">
        <v>519</v>
      </c>
      <c r="D1065" s="100" t="s">
        <v>732</v>
      </c>
      <c r="E1065" s="100" t="s">
        <v>66</v>
      </c>
      <c r="F1065" s="99" t="s">
        <v>622</v>
      </c>
      <c r="G1065" s="100" t="s">
        <v>403</v>
      </c>
      <c r="H1065" s="105">
        <v>0</v>
      </c>
      <c r="I1065" s="101">
        <v>18399</v>
      </c>
      <c r="J1065" s="101">
        <v>0</v>
      </c>
      <c r="K1065" s="101">
        <v>1</v>
      </c>
      <c r="L1065" s="101" t="s">
        <v>532</v>
      </c>
      <c r="M1065" s="101">
        <v>0</v>
      </c>
      <c r="N1065" s="101">
        <v>0</v>
      </c>
      <c r="O1065" s="108" t="s">
        <v>532</v>
      </c>
      <c r="S1065" s="88"/>
    </row>
    <row r="1066" spans="1:19">
      <c r="A1066" s="100" t="s">
        <v>885</v>
      </c>
      <c r="B1066" s="100">
        <v>499332005</v>
      </c>
      <c r="C1066" s="100" t="s">
        <v>519</v>
      </c>
      <c r="D1066" s="100" t="s">
        <v>740</v>
      </c>
      <c r="E1066" s="100" t="s">
        <v>337</v>
      </c>
      <c r="F1066" s="99" t="s">
        <v>730</v>
      </c>
      <c r="G1066" s="100" t="s">
        <v>10</v>
      </c>
      <c r="H1066" s="105">
        <v>34</v>
      </c>
      <c r="I1066" s="101">
        <v>13325</v>
      </c>
      <c r="J1066" s="101">
        <v>1</v>
      </c>
      <c r="K1066" s="101">
        <v>8</v>
      </c>
      <c r="L1066" s="101">
        <v>15981.945223794399</v>
      </c>
      <c r="M1066" s="101">
        <v>0</v>
      </c>
      <c r="N1066" s="101">
        <v>0</v>
      </c>
      <c r="O1066" s="108">
        <v>2656.9452237943988</v>
      </c>
      <c r="S1066" s="88"/>
    </row>
    <row r="1067" spans="1:19">
      <c r="A1067" s="100" t="s">
        <v>885</v>
      </c>
      <c r="B1067" s="100">
        <v>499332061</v>
      </c>
      <c r="C1067" s="100" t="s">
        <v>519</v>
      </c>
      <c r="D1067" s="100" t="s">
        <v>740</v>
      </c>
      <c r="E1067" s="100" t="s">
        <v>337</v>
      </c>
      <c r="F1067" s="99" t="s">
        <v>732</v>
      </c>
      <c r="G1067" s="100" t="s">
        <v>66</v>
      </c>
      <c r="H1067" s="105">
        <v>99</v>
      </c>
      <c r="I1067" s="101">
        <v>14611</v>
      </c>
      <c r="J1067" s="101">
        <v>1</v>
      </c>
      <c r="K1067" s="101">
        <v>56</v>
      </c>
      <c r="L1067" s="101">
        <v>18992.090672409002</v>
      </c>
      <c r="M1067" s="101">
        <v>0</v>
      </c>
      <c r="N1067" s="101">
        <v>0</v>
      </c>
      <c r="O1067" s="108">
        <v>4381.0906724090019</v>
      </c>
      <c r="S1067" s="88"/>
    </row>
    <row r="1068" spans="1:19">
      <c r="A1068" s="100" t="s">
        <v>885</v>
      </c>
      <c r="B1068" s="100">
        <v>499332086</v>
      </c>
      <c r="C1068" s="102" t="s">
        <v>571</v>
      </c>
      <c r="D1068" s="97">
        <v>332</v>
      </c>
      <c r="E1068" s="102" t="s">
        <v>337</v>
      </c>
      <c r="F1068" s="101">
        <v>86</v>
      </c>
      <c r="G1068" s="102" t="s">
        <v>91</v>
      </c>
      <c r="H1068" s="105">
        <v>2</v>
      </c>
      <c r="I1068" s="101" t="s">
        <v>532</v>
      </c>
      <c r="J1068" s="101">
        <v>0</v>
      </c>
      <c r="K1068" s="101">
        <v>0</v>
      </c>
      <c r="L1068" s="101">
        <v>15263.034869009585</v>
      </c>
      <c r="M1068" s="101">
        <v>0</v>
      </c>
      <c r="N1068" s="101">
        <v>0</v>
      </c>
      <c r="O1068" s="108" t="s">
        <v>532</v>
      </c>
      <c r="S1068" s="88"/>
    </row>
    <row r="1069" spans="1:19">
      <c r="A1069" s="100" t="s">
        <v>885</v>
      </c>
      <c r="B1069" s="100">
        <v>499332137</v>
      </c>
      <c r="C1069" s="100" t="s">
        <v>519</v>
      </c>
      <c r="D1069" s="100" t="s">
        <v>740</v>
      </c>
      <c r="E1069" s="100" t="s">
        <v>337</v>
      </c>
      <c r="F1069" s="99" t="s">
        <v>735</v>
      </c>
      <c r="G1069" s="100" t="s">
        <v>142</v>
      </c>
      <c r="H1069" s="105">
        <v>22</v>
      </c>
      <c r="I1069" s="101">
        <v>16911</v>
      </c>
      <c r="J1069" s="101">
        <v>4</v>
      </c>
      <c r="K1069" s="101">
        <v>25</v>
      </c>
      <c r="L1069" s="101">
        <v>20799.750920055132</v>
      </c>
      <c r="M1069" s="101">
        <v>0</v>
      </c>
      <c r="N1069" s="101">
        <v>0</v>
      </c>
      <c r="O1069" s="108">
        <v>3888.7509200551322</v>
      </c>
      <c r="S1069" s="88"/>
    </row>
    <row r="1070" spans="1:19">
      <c r="A1070" s="100" t="s">
        <v>885</v>
      </c>
      <c r="B1070" s="100">
        <v>499332161</v>
      </c>
      <c r="C1070" s="100" t="s">
        <v>519</v>
      </c>
      <c r="D1070" s="100" t="s">
        <v>740</v>
      </c>
      <c r="E1070" s="100" t="s">
        <v>337</v>
      </c>
      <c r="F1070" s="99" t="s">
        <v>736</v>
      </c>
      <c r="G1070" s="100" t="s">
        <v>166</v>
      </c>
      <c r="H1070" s="105">
        <v>1</v>
      </c>
      <c r="I1070" s="101">
        <v>10664</v>
      </c>
      <c r="J1070" s="101">
        <v>0</v>
      </c>
      <c r="K1070" s="101">
        <v>0</v>
      </c>
      <c r="L1070" s="101">
        <v>15623.206692412536</v>
      </c>
      <c r="M1070" s="101">
        <v>0</v>
      </c>
      <c r="N1070" s="101">
        <v>0</v>
      </c>
      <c r="O1070" s="108">
        <v>4959.2066924125356</v>
      </c>
      <c r="S1070" s="88"/>
    </row>
    <row r="1071" spans="1:19">
      <c r="A1071" s="100" t="s">
        <v>885</v>
      </c>
      <c r="B1071" s="100">
        <v>499332191</v>
      </c>
      <c r="C1071" s="100" t="s">
        <v>519</v>
      </c>
      <c r="D1071" s="100" t="s">
        <v>740</v>
      </c>
      <c r="E1071" s="100" t="s">
        <v>337</v>
      </c>
      <c r="F1071" s="99" t="s">
        <v>737</v>
      </c>
      <c r="G1071" s="100" t="s">
        <v>196</v>
      </c>
      <c r="H1071" s="105">
        <v>2</v>
      </c>
      <c r="I1071" s="101">
        <v>14849</v>
      </c>
      <c r="J1071" s="101">
        <v>0</v>
      </c>
      <c r="K1071" s="101">
        <v>2</v>
      </c>
      <c r="L1071" s="101">
        <v>15205.76046451613</v>
      </c>
      <c r="M1071" s="101">
        <v>0</v>
      </c>
      <c r="N1071" s="101">
        <v>0</v>
      </c>
      <c r="O1071" s="108">
        <v>356.76046451613001</v>
      </c>
      <c r="S1071" s="88"/>
    </row>
    <row r="1072" spans="1:19">
      <c r="A1072" s="100" t="s">
        <v>885</v>
      </c>
      <c r="B1072" s="100">
        <v>499332275</v>
      </c>
      <c r="C1072" s="100" t="s">
        <v>519</v>
      </c>
      <c r="D1072" s="100" t="s">
        <v>740</v>
      </c>
      <c r="E1072" s="100" t="s">
        <v>337</v>
      </c>
      <c r="F1072" s="99" t="s">
        <v>784</v>
      </c>
      <c r="G1072" s="100" t="s">
        <v>280</v>
      </c>
      <c r="H1072" s="105">
        <v>0</v>
      </c>
      <c r="I1072" s="101">
        <v>10664</v>
      </c>
      <c r="J1072" s="101">
        <v>0</v>
      </c>
      <c r="K1072" s="101">
        <v>0</v>
      </c>
      <c r="L1072" s="101" t="s">
        <v>532</v>
      </c>
      <c r="M1072" s="101">
        <v>0</v>
      </c>
      <c r="N1072" s="101">
        <v>0</v>
      </c>
      <c r="O1072" s="108" t="s">
        <v>532</v>
      </c>
      <c r="S1072" s="88"/>
    </row>
    <row r="1073" spans="1:19">
      <c r="A1073" s="100" t="s">
        <v>885</v>
      </c>
      <c r="B1073" s="100">
        <v>499332281</v>
      </c>
      <c r="C1073" s="100" t="s">
        <v>519</v>
      </c>
      <c r="D1073" s="100" t="s">
        <v>740</v>
      </c>
      <c r="E1073" s="100" t="s">
        <v>337</v>
      </c>
      <c r="F1073" s="99" t="s">
        <v>729</v>
      </c>
      <c r="G1073" s="100" t="s">
        <v>286</v>
      </c>
      <c r="H1073" s="105">
        <v>228</v>
      </c>
      <c r="I1073" s="101">
        <v>17258</v>
      </c>
      <c r="J1073" s="101">
        <v>18</v>
      </c>
      <c r="K1073" s="101">
        <v>171</v>
      </c>
      <c r="L1073" s="101">
        <v>21147.651529245948</v>
      </c>
      <c r="M1073" s="101">
        <v>0</v>
      </c>
      <c r="N1073" s="101">
        <v>0</v>
      </c>
      <c r="O1073" s="108">
        <v>3889.651529245948</v>
      </c>
      <c r="S1073" s="88"/>
    </row>
    <row r="1074" spans="1:19">
      <c r="A1074" s="100" t="s">
        <v>885</v>
      </c>
      <c r="B1074" s="100">
        <v>499332309</v>
      </c>
      <c r="C1074" s="102" t="s">
        <v>571</v>
      </c>
      <c r="D1074" s="97">
        <v>332</v>
      </c>
      <c r="E1074" s="102" t="s">
        <v>337</v>
      </c>
      <c r="F1074" s="101">
        <v>309</v>
      </c>
      <c r="G1074" s="102" t="s">
        <v>314</v>
      </c>
      <c r="H1074" s="105">
        <v>1</v>
      </c>
      <c r="I1074" s="101" t="s">
        <v>532</v>
      </c>
      <c r="J1074" s="101">
        <v>0</v>
      </c>
      <c r="K1074" s="101">
        <v>0</v>
      </c>
      <c r="L1074" s="101">
        <v>17520.345572959603</v>
      </c>
      <c r="M1074" s="101">
        <v>0</v>
      </c>
      <c r="N1074" s="101">
        <v>0</v>
      </c>
      <c r="O1074" s="108" t="s">
        <v>532</v>
      </c>
      <c r="S1074" s="88"/>
    </row>
    <row r="1075" spans="1:19">
      <c r="A1075" s="100" t="s">
        <v>885</v>
      </c>
      <c r="B1075" s="100">
        <v>499332325</v>
      </c>
      <c r="C1075" s="100" t="s">
        <v>519</v>
      </c>
      <c r="D1075" s="100" t="s">
        <v>740</v>
      </c>
      <c r="E1075" s="100" t="s">
        <v>337</v>
      </c>
      <c r="F1075" s="99" t="s">
        <v>739</v>
      </c>
      <c r="G1075" s="100" t="s">
        <v>330</v>
      </c>
      <c r="H1075" s="105">
        <v>17</v>
      </c>
      <c r="I1075" s="101">
        <v>12720</v>
      </c>
      <c r="J1075" s="101">
        <v>2</v>
      </c>
      <c r="K1075" s="101">
        <v>4</v>
      </c>
      <c r="L1075" s="101">
        <v>17064.55160887949</v>
      </c>
      <c r="M1075" s="101">
        <v>0</v>
      </c>
      <c r="N1075" s="101">
        <v>0</v>
      </c>
      <c r="O1075" s="108">
        <v>4344.5516088794902</v>
      </c>
      <c r="S1075" s="88"/>
    </row>
    <row r="1076" spans="1:19">
      <c r="A1076" s="100" t="s">
        <v>885</v>
      </c>
      <c r="B1076" s="100">
        <v>499332332</v>
      </c>
      <c r="C1076" s="100" t="s">
        <v>519</v>
      </c>
      <c r="D1076" s="100" t="s">
        <v>740</v>
      </c>
      <c r="E1076" s="100" t="s">
        <v>337</v>
      </c>
      <c r="F1076" s="99" t="s">
        <v>740</v>
      </c>
      <c r="G1076" s="100" t="s">
        <v>337</v>
      </c>
      <c r="H1076" s="105">
        <v>36</v>
      </c>
      <c r="I1076" s="101">
        <v>17031</v>
      </c>
      <c r="J1076" s="101">
        <v>9</v>
      </c>
      <c r="K1076" s="101">
        <v>30</v>
      </c>
      <c r="L1076" s="101">
        <v>17660.358630503531</v>
      </c>
      <c r="M1076" s="101">
        <v>0</v>
      </c>
      <c r="N1076" s="101">
        <v>0</v>
      </c>
      <c r="O1076" s="108">
        <v>629.35863050353146</v>
      </c>
      <c r="S1076" s="88"/>
    </row>
    <row r="1077" spans="1:19">
      <c r="A1077" s="100" t="s">
        <v>885</v>
      </c>
      <c r="B1077" s="100">
        <v>499332683</v>
      </c>
      <c r="C1077" s="102" t="s">
        <v>571</v>
      </c>
      <c r="D1077" s="97">
        <v>332</v>
      </c>
      <c r="E1077" s="102" t="s">
        <v>337</v>
      </c>
      <c r="F1077" s="101">
        <v>683</v>
      </c>
      <c r="G1077" s="102" t="s">
        <v>385</v>
      </c>
      <c r="H1077" s="105">
        <v>1</v>
      </c>
      <c r="I1077" s="101" t="s">
        <v>532</v>
      </c>
      <c r="J1077" s="101">
        <v>0</v>
      </c>
      <c r="K1077" s="101">
        <v>0</v>
      </c>
      <c r="L1077" s="101">
        <v>14288.104896551724</v>
      </c>
      <c r="M1077" s="101">
        <v>0</v>
      </c>
      <c r="N1077" s="101">
        <v>0</v>
      </c>
      <c r="O1077" s="108" t="s">
        <v>532</v>
      </c>
      <c r="S1077" s="88"/>
    </row>
    <row r="1078" spans="1:19">
      <c r="A1078" s="100" t="s">
        <v>886</v>
      </c>
      <c r="B1078" s="100">
        <v>3502281061</v>
      </c>
      <c r="C1078" s="100" t="s">
        <v>520</v>
      </c>
      <c r="D1078" s="100" t="s">
        <v>729</v>
      </c>
      <c r="E1078" s="100" t="s">
        <v>286</v>
      </c>
      <c r="F1078" s="99" t="s">
        <v>732</v>
      </c>
      <c r="G1078" s="100" t="s">
        <v>66</v>
      </c>
      <c r="H1078" s="105">
        <v>3</v>
      </c>
      <c r="I1078" s="101">
        <v>18076</v>
      </c>
      <c r="J1078" s="101">
        <v>0</v>
      </c>
      <c r="K1078" s="101">
        <v>4</v>
      </c>
      <c r="L1078" s="101">
        <v>18792</v>
      </c>
      <c r="M1078" s="101">
        <v>0</v>
      </c>
      <c r="N1078" s="101">
        <v>4</v>
      </c>
      <c r="O1078" s="108">
        <v>716</v>
      </c>
      <c r="S1078" s="88"/>
    </row>
    <row r="1079" spans="1:19">
      <c r="A1079" s="100" t="s">
        <v>886</v>
      </c>
      <c r="B1079" s="100">
        <v>3502281137</v>
      </c>
      <c r="C1079" s="100" t="s">
        <v>520</v>
      </c>
      <c r="D1079" s="100" t="s">
        <v>729</v>
      </c>
      <c r="E1079" s="100" t="s">
        <v>286</v>
      </c>
      <c r="F1079" s="99" t="s">
        <v>735</v>
      </c>
      <c r="G1079" s="100" t="s">
        <v>142</v>
      </c>
      <c r="H1079" s="105">
        <v>3</v>
      </c>
      <c r="I1079" s="101">
        <v>20446</v>
      </c>
      <c r="J1079" s="101">
        <v>0</v>
      </c>
      <c r="K1079" s="101">
        <v>6</v>
      </c>
      <c r="L1079" s="101">
        <v>21392</v>
      </c>
      <c r="M1079" s="101">
        <v>0</v>
      </c>
      <c r="N1079" s="101">
        <v>5</v>
      </c>
      <c r="O1079" s="108">
        <v>946</v>
      </c>
      <c r="S1079" s="88"/>
    </row>
    <row r="1080" spans="1:19">
      <c r="A1080" s="100" t="s">
        <v>886</v>
      </c>
      <c r="B1080" s="100">
        <v>3502281281</v>
      </c>
      <c r="C1080" s="100" t="s">
        <v>520</v>
      </c>
      <c r="D1080" s="100" t="s">
        <v>729</v>
      </c>
      <c r="E1080" s="100" t="s">
        <v>286</v>
      </c>
      <c r="F1080" s="99" t="s">
        <v>729</v>
      </c>
      <c r="G1080" s="100" t="s">
        <v>286</v>
      </c>
      <c r="H1080" s="105">
        <v>337</v>
      </c>
      <c r="I1080" s="101">
        <v>19516</v>
      </c>
      <c r="J1080" s="101">
        <v>48</v>
      </c>
      <c r="K1080" s="101">
        <v>350</v>
      </c>
      <c r="L1080" s="101">
        <v>20796</v>
      </c>
      <c r="M1080" s="101">
        <v>39</v>
      </c>
      <c r="N1080" s="101">
        <v>335</v>
      </c>
      <c r="O1080" s="108">
        <v>1280</v>
      </c>
      <c r="S1080" s="88"/>
    </row>
    <row r="1081" spans="1:19">
      <c r="A1081" s="100" t="s">
        <v>886</v>
      </c>
      <c r="B1081" s="100">
        <v>3502281332</v>
      </c>
      <c r="C1081" s="100" t="s">
        <v>520</v>
      </c>
      <c r="D1081" s="100" t="s">
        <v>729</v>
      </c>
      <c r="E1081" s="100" t="s">
        <v>286</v>
      </c>
      <c r="F1081" s="99" t="s">
        <v>740</v>
      </c>
      <c r="G1081" s="100" t="s">
        <v>337</v>
      </c>
      <c r="H1081" s="105">
        <v>1</v>
      </c>
      <c r="I1081" s="101">
        <v>22950</v>
      </c>
      <c r="J1081" s="101">
        <v>1</v>
      </c>
      <c r="K1081" s="101">
        <v>1</v>
      </c>
      <c r="L1081" s="101">
        <v>17660.358630503531</v>
      </c>
      <c r="M1081" s="101">
        <v>0</v>
      </c>
      <c r="N1081" s="101">
        <v>0</v>
      </c>
      <c r="O1081" s="108">
        <v>-5289.6413694964685</v>
      </c>
      <c r="S1081" s="88"/>
    </row>
    <row r="1082" spans="1:19">
      <c r="A1082" s="100" t="s">
        <v>887</v>
      </c>
      <c r="B1082" s="100">
        <v>3503160031</v>
      </c>
      <c r="C1082" s="100" t="s">
        <v>521</v>
      </c>
      <c r="D1082" s="100" t="s">
        <v>588</v>
      </c>
      <c r="E1082" s="100" t="s">
        <v>165</v>
      </c>
      <c r="F1082" s="99" t="s">
        <v>657</v>
      </c>
      <c r="G1082" s="100" t="s">
        <v>36</v>
      </c>
      <c r="H1082" s="105">
        <v>6</v>
      </c>
      <c r="I1082" s="101">
        <v>13613</v>
      </c>
      <c r="J1082" s="101">
        <v>0</v>
      </c>
      <c r="K1082" s="101">
        <v>4</v>
      </c>
      <c r="L1082" s="101">
        <v>13022</v>
      </c>
      <c r="M1082" s="101">
        <v>0</v>
      </c>
      <c r="N1082" s="101">
        <v>1</v>
      </c>
      <c r="O1082" s="108">
        <v>-591</v>
      </c>
      <c r="S1082" s="88"/>
    </row>
    <row r="1083" spans="1:19">
      <c r="A1083" s="100" t="s">
        <v>887</v>
      </c>
      <c r="B1083" s="100">
        <v>3503160056</v>
      </c>
      <c r="C1083" s="100" t="s">
        <v>521</v>
      </c>
      <c r="D1083" s="100" t="s">
        <v>588</v>
      </c>
      <c r="E1083" s="100" t="s">
        <v>165</v>
      </c>
      <c r="F1083" s="99" t="s">
        <v>658</v>
      </c>
      <c r="G1083" s="100" t="s">
        <v>61</v>
      </c>
      <c r="H1083" s="105">
        <v>5</v>
      </c>
      <c r="I1083" s="101">
        <v>14527</v>
      </c>
      <c r="J1083" s="101">
        <v>1</v>
      </c>
      <c r="K1083" s="101">
        <v>6</v>
      </c>
      <c r="L1083" s="101">
        <v>14610</v>
      </c>
      <c r="M1083" s="101">
        <v>1</v>
      </c>
      <c r="N1083" s="101">
        <v>5</v>
      </c>
      <c r="O1083" s="108">
        <v>83</v>
      </c>
      <c r="S1083" s="88"/>
    </row>
    <row r="1084" spans="1:19">
      <c r="A1084" s="100" t="s">
        <v>887</v>
      </c>
      <c r="B1084" s="100">
        <v>3503160079</v>
      </c>
      <c r="C1084" s="100" t="s">
        <v>521</v>
      </c>
      <c r="D1084" s="100" t="s">
        <v>588</v>
      </c>
      <c r="E1084" s="100" t="s">
        <v>165</v>
      </c>
      <c r="F1084" s="99" t="s">
        <v>718</v>
      </c>
      <c r="G1084" s="100" t="s">
        <v>84</v>
      </c>
      <c r="H1084" s="105">
        <v>28</v>
      </c>
      <c r="I1084" s="101">
        <v>14219</v>
      </c>
      <c r="J1084" s="101">
        <v>8</v>
      </c>
      <c r="K1084" s="101">
        <v>19</v>
      </c>
      <c r="L1084" s="101">
        <v>14533</v>
      </c>
      <c r="M1084" s="101">
        <v>7</v>
      </c>
      <c r="N1084" s="101">
        <v>15</v>
      </c>
      <c r="O1084" s="108">
        <v>314</v>
      </c>
      <c r="S1084" s="88"/>
    </row>
    <row r="1085" spans="1:19">
      <c r="A1085" s="100" t="s">
        <v>887</v>
      </c>
      <c r="B1085" s="100">
        <v>3503160128</v>
      </c>
      <c r="C1085" s="100" t="s">
        <v>521</v>
      </c>
      <c r="D1085" s="100" t="s">
        <v>588</v>
      </c>
      <c r="E1085" s="100" t="s">
        <v>165</v>
      </c>
      <c r="F1085" s="99" t="s">
        <v>660</v>
      </c>
      <c r="G1085" s="100" t="s">
        <v>133</v>
      </c>
      <c r="H1085" s="105">
        <v>2</v>
      </c>
      <c r="I1085" s="101">
        <v>15299</v>
      </c>
      <c r="J1085" s="101">
        <v>2</v>
      </c>
      <c r="K1085" s="101">
        <v>2</v>
      </c>
      <c r="L1085" s="101">
        <v>11846</v>
      </c>
      <c r="M1085" s="101">
        <v>0</v>
      </c>
      <c r="N1085" s="101">
        <v>0</v>
      </c>
      <c r="O1085" s="108">
        <v>-3453</v>
      </c>
      <c r="S1085" s="88"/>
    </row>
    <row r="1086" spans="1:19">
      <c r="A1086" s="100" t="s">
        <v>887</v>
      </c>
      <c r="B1086" s="100">
        <v>3503160149</v>
      </c>
      <c r="C1086" s="100" t="s">
        <v>521</v>
      </c>
      <c r="D1086" s="100" t="s">
        <v>588</v>
      </c>
      <c r="E1086" s="100" t="s">
        <v>165</v>
      </c>
      <c r="F1086" s="99" t="s">
        <v>661</v>
      </c>
      <c r="G1086" s="100" t="s">
        <v>154</v>
      </c>
      <c r="H1086" s="105">
        <v>3</v>
      </c>
      <c r="I1086" s="101">
        <v>12565</v>
      </c>
      <c r="J1086" s="101">
        <v>0</v>
      </c>
      <c r="K1086" s="101">
        <v>0</v>
      </c>
      <c r="L1086" s="101">
        <v>19295</v>
      </c>
      <c r="M1086" s="101">
        <v>1</v>
      </c>
      <c r="N1086" s="101">
        <v>2</v>
      </c>
      <c r="O1086" s="108">
        <v>6730</v>
      </c>
      <c r="S1086" s="88"/>
    </row>
    <row r="1087" spans="1:19">
      <c r="A1087" s="100" t="s">
        <v>887</v>
      </c>
      <c r="B1087" s="100">
        <v>3503160160</v>
      </c>
      <c r="C1087" s="100" t="s">
        <v>521</v>
      </c>
      <c r="D1087" s="100" t="s">
        <v>588</v>
      </c>
      <c r="E1087" s="100" t="s">
        <v>165</v>
      </c>
      <c r="F1087" s="99" t="s">
        <v>588</v>
      </c>
      <c r="G1087" s="100" t="s">
        <v>165</v>
      </c>
      <c r="H1087" s="105">
        <v>1156</v>
      </c>
      <c r="I1087" s="101">
        <v>18027</v>
      </c>
      <c r="J1087" s="101">
        <v>377</v>
      </c>
      <c r="K1087" s="101">
        <v>843</v>
      </c>
      <c r="L1087" s="101">
        <v>18939</v>
      </c>
      <c r="M1087" s="101">
        <v>339</v>
      </c>
      <c r="N1087" s="101">
        <v>837</v>
      </c>
      <c r="O1087" s="108">
        <v>912</v>
      </c>
      <c r="S1087" s="88"/>
    </row>
    <row r="1088" spans="1:19">
      <c r="A1088" s="100" t="s">
        <v>887</v>
      </c>
      <c r="B1088" s="100">
        <v>3503160181</v>
      </c>
      <c r="C1088" s="100" t="s">
        <v>521</v>
      </c>
      <c r="D1088" s="100" t="s">
        <v>588</v>
      </c>
      <c r="E1088" s="100" t="s">
        <v>165</v>
      </c>
      <c r="F1088" s="99" t="s">
        <v>664</v>
      </c>
      <c r="G1088" s="100" t="s">
        <v>186</v>
      </c>
      <c r="H1088" s="105">
        <v>0</v>
      </c>
      <c r="I1088" s="101">
        <v>19729</v>
      </c>
      <c r="J1088" s="101">
        <v>0</v>
      </c>
      <c r="K1088" s="101">
        <v>1</v>
      </c>
      <c r="L1088" s="101" t="s">
        <v>532</v>
      </c>
      <c r="M1088" s="101">
        <v>0</v>
      </c>
      <c r="N1088" s="101">
        <v>0</v>
      </c>
      <c r="O1088" s="108" t="s">
        <v>532</v>
      </c>
      <c r="S1088" s="88"/>
    </row>
    <row r="1089" spans="1:19">
      <c r="A1089" s="100" t="s">
        <v>887</v>
      </c>
      <c r="B1089" s="100">
        <v>3503160295</v>
      </c>
      <c r="C1089" s="100" t="s">
        <v>521</v>
      </c>
      <c r="D1089" s="100" t="s">
        <v>588</v>
      </c>
      <c r="E1089" s="100" t="s">
        <v>165</v>
      </c>
      <c r="F1089" s="99" t="s">
        <v>668</v>
      </c>
      <c r="G1089" s="100" t="s">
        <v>300</v>
      </c>
      <c r="H1089" s="105">
        <v>0</v>
      </c>
      <c r="I1089" s="101">
        <v>16919</v>
      </c>
      <c r="J1089" s="101">
        <v>0</v>
      </c>
      <c r="K1089" s="101">
        <v>3</v>
      </c>
      <c r="L1089" s="101" t="s">
        <v>532</v>
      </c>
      <c r="M1089" s="101">
        <v>0</v>
      </c>
      <c r="N1089" s="101">
        <v>0</v>
      </c>
      <c r="O1089" s="108" t="s">
        <v>532</v>
      </c>
      <c r="S1089" s="88"/>
    </row>
    <row r="1090" spans="1:19">
      <c r="A1090" s="100" t="s">
        <v>887</v>
      </c>
      <c r="B1090" s="100">
        <v>3503160301</v>
      </c>
      <c r="C1090" s="100" t="s">
        <v>521</v>
      </c>
      <c r="D1090" s="100" t="s">
        <v>588</v>
      </c>
      <c r="E1090" s="100" t="s">
        <v>165</v>
      </c>
      <c r="F1090" s="99" t="s">
        <v>716</v>
      </c>
      <c r="G1090" s="100" t="s">
        <v>306</v>
      </c>
      <c r="H1090" s="105">
        <v>2</v>
      </c>
      <c r="I1090" s="101">
        <v>15820</v>
      </c>
      <c r="J1090" s="101">
        <v>0</v>
      </c>
      <c r="K1090" s="101">
        <v>2</v>
      </c>
      <c r="L1090" s="101">
        <v>16382</v>
      </c>
      <c r="M1090" s="101">
        <v>0</v>
      </c>
      <c r="N1090" s="101">
        <v>2</v>
      </c>
      <c r="O1090" s="108">
        <v>562</v>
      </c>
      <c r="S1090" s="88"/>
    </row>
    <row r="1091" spans="1:19">
      <c r="A1091" s="100" t="s">
        <v>887</v>
      </c>
      <c r="B1091" s="100">
        <v>3503160342</v>
      </c>
      <c r="C1091" s="100" t="s">
        <v>521</v>
      </c>
      <c r="D1091" s="100" t="s">
        <v>588</v>
      </c>
      <c r="E1091" s="100" t="s">
        <v>165</v>
      </c>
      <c r="F1091" s="99" t="s">
        <v>670</v>
      </c>
      <c r="G1091" s="100" t="s">
        <v>347</v>
      </c>
      <c r="H1091" s="105">
        <v>0</v>
      </c>
      <c r="I1091" s="101">
        <v>15176</v>
      </c>
      <c r="J1091" s="101">
        <v>0</v>
      </c>
      <c r="K1091" s="101">
        <v>1</v>
      </c>
      <c r="L1091" s="101" t="s">
        <v>532</v>
      </c>
      <c r="M1091" s="101">
        <v>0</v>
      </c>
      <c r="N1091" s="101">
        <v>0</v>
      </c>
      <c r="O1091" s="108" t="s">
        <v>532</v>
      </c>
      <c r="S1091" s="88"/>
    </row>
    <row r="1092" spans="1:19">
      <c r="A1092" s="100" t="s">
        <v>887</v>
      </c>
      <c r="B1092" s="100">
        <v>3503160600</v>
      </c>
      <c r="C1092" s="100" t="s">
        <v>521</v>
      </c>
      <c r="D1092" s="100" t="s">
        <v>588</v>
      </c>
      <c r="E1092" s="100" t="s">
        <v>165</v>
      </c>
      <c r="F1092" s="99" t="s">
        <v>697</v>
      </c>
      <c r="G1092" s="100" t="s">
        <v>359</v>
      </c>
      <c r="H1092" s="105">
        <v>0</v>
      </c>
      <c r="I1092" s="101">
        <v>15300</v>
      </c>
      <c r="J1092" s="101">
        <v>0</v>
      </c>
      <c r="K1092" s="101">
        <v>3</v>
      </c>
      <c r="L1092" s="101" t="s">
        <v>532</v>
      </c>
      <c r="M1092" s="101">
        <v>0</v>
      </c>
      <c r="N1092" s="101">
        <v>2</v>
      </c>
      <c r="O1092" s="108" t="s">
        <v>532</v>
      </c>
      <c r="S1092" s="88"/>
    </row>
    <row r="1093" spans="1:19">
      <c r="A1093" s="100" t="s">
        <v>887</v>
      </c>
      <c r="B1093" s="100">
        <v>3503160735</v>
      </c>
      <c r="C1093" s="100" t="s">
        <v>521</v>
      </c>
      <c r="D1093" s="100" t="s">
        <v>588</v>
      </c>
      <c r="E1093" s="100" t="s">
        <v>165</v>
      </c>
      <c r="F1093" s="99" t="s">
        <v>703</v>
      </c>
      <c r="G1093" s="100" t="s">
        <v>400</v>
      </c>
      <c r="H1093" s="105">
        <v>3</v>
      </c>
      <c r="I1093" s="101" t="s">
        <v>532</v>
      </c>
      <c r="J1093" s="101">
        <v>0</v>
      </c>
      <c r="K1093" s="101">
        <v>0</v>
      </c>
      <c r="L1093" s="101">
        <v>14404</v>
      </c>
      <c r="M1093" s="101">
        <v>1</v>
      </c>
      <c r="N1093" s="101">
        <v>0</v>
      </c>
      <c r="O1093" s="108" t="s">
        <v>532</v>
      </c>
      <c r="S1093" s="88"/>
    </row>
    <row r="1094" spans="1:19">
      <c r="A1094" s="100" t="s">
        <v>888</v>
      </c>
      <c r="B1094" s="100">
        <v>3506262007</v>
      </c>
      <c r="C1094" s="100" t="s">
        <v>522</v>
      </c>
      <c r="D1094" s="100" t="s">
        <v>595</v>
      </c>
      <c r="E1094" s="100" t="s">
        <v>267</v>
      </c>
      <c r="F1094" s="99" t="s">
        <v>837</v>
      </c>
      <c r="G1094" s="100" t="s">
        <v>12</v>
      </c>
      <c r="H1094" s="105">
        <v>0</v>
      </c>
      <c r="I1094" s="101">
        <v>12565</v>
      </c>
      <c r="J1094" s="101">
        <v>0</v>
      </c>
      <c r="K1094" s="101">
        <v>0</v>
      </c>
      <c r="L1094" s="101" t="s">
        <v>532</v>
      </c>
      <c r="M1094" s="101">
        <v>0</v>
      </c>
      <c r="N1094" s="101">
        <v>0</v>
      </c>
      <c r="O1094" s="108" t="s">
        <v>532</v>
      </c>
      <c r="S1094" s="88"/>
    </row>
    <row r="1095" spans="1:19">
      <c r="A1095" s="100" t="s">
        <v>888</v>
      </c>
      <c r="B1095" s="100">
        <v>3506262016</v>
      </c>
      <c r="C1095" s="100" t="s">
        <v>522</v>
      </c>
      <c r="D1095" s="100" t="s">
        <v>595</v>
      </c>
      <c r="E1095" s="100" t="s">
        <v>267</v>
      </c>
      <c r="F1095" s="99" t="s">
        <v>655</v>
      </c>
      <c r="G1095" s="100" t="s">
        <v>21</v>
      </c>
      <c r="H1095" s="105">
        <v>1</v>
      </c>
      <c r="I1095" s="101" t="s">
        <v>532</v>
      </c>
      <c r="J1095" s="101">
        <v>0</v>
      </c>
      <c r="K1095" s="101">
        <v>0</v>
      </c>
      <c r="L1095" s="101">
        <v>17830</v>
      </c>
      <c r="M1095" s="101">
        <v>0</v>
      </c>
      <c r="N1095" s="101">
        <v>1</v>
      </c>
      <c r="O1095" s="108" t="s">
        <v>532</v>
      </c>
      <c r="S1095" s="88"/>
    </row>
    <row r="1096" spans="1:19">
      <c r="A1096" s="100" t="s">
        <v>888</v>
      </c>
      <c r="B1096" s="100">
        <v>3506262030</v>
      </c>
      <c r="C1096" s="100" t="s">
        <v>522</v>
      </c>
      <c r="D1096" s="100" t="s">
        <v>595</v>
      </c>
      <c r="E1096" s="100" t="s">
        <v>267</v>
      </c>
      <c r="F1096" s="99" t="s">
        <v>636</v>
      </c>
      <c r="G1096" s="100" t="s">
        <v>35</v>
      </c>
      <c r="H1096" s="105">
        <v>10</v>
      </c>
      <c r="I1096" s="101">
        <v>18272</v>
      </c>
      <c r="J1096" s="101">
        <v>4</v>
      </c>
      <c r="K1096" s="101">
        <v>4</v>
      </c>
      <c r="L1096" s="101">
        <v>16050</v>
      </c>
      <c r="M1096" s="101">
        <v>3</v>
      </c>
      <c r="N1096" s="101">
        <v>5</v>
      </c>
      <c r="O1096" s="108">
        <v>-2222</v>
      </c>
      <c r="S1096" s="88"/>
    </row>
    <row r="1097" spans="1:19">
      <c r="A1097" s="100" t="s">
        <v>888</v>
      </c>
      <c r="B1097" s="100">
        <v>3506262035</v>
      </c>
      <c r="C1097" s="100" t="s">
        <v>522</v>
      </c>
      <c r="D1097" s="100" t="s">
        <v>595</v>
      </c>
      <c r="E1097" s="100" t="s">
        <v>267</v>
      </c>
      <c r="F1097" s="99" t="s">
        <v>583</v>
      </c>
      <c r="G1097" s="100" t="s">
        <v>40</v>
      </c>
      <c r="H1097" s="105">
        <v>1</v>
      </c>
      <c r="I1097" s="101">
        <v>23625</v>
      </c>
      <c r="J1097" s="101">
        <v>1</v>
      </c>
      <c r="K1097" s="101">
        <v>1</v>
      </c>
      <c r="L1097" s="101">
        <v>16378</v>
      </c>
      <c r="M1097" s="101">
        <v>0</v>
      </c>
      <c r="N1097" s="101">
        <v>1</v>
      </c>
      <c r="O1097" s="108">
        <v>-7247</v>
      </c>
      <c r="S1097" s="88"/>
    </row>
    <row r="1098" spans="1:19">
      <c r="A1098" s="100" t="s">
        <v>888</v>
      </c>
      <c r="B1098" s="100">
        <v>3506262056</v>
      </c>
      <c r="C1098" s="100" t="s">
        <v>522</v>
      </c>
      <c r="D1098" s="100" t="s">
        <v>595</v>
      </c>
      <c r="E1098" s="100" t="s">
        <v>267</v>
      </c>
      <c r="F1098" s="99" t="s">
        <v>658</v>
      </c>
      <c r="G1098" s="100" t="s">
        <v>61</v>
      </c>
      <c r="H1098" s="105">
        <v>0</v>
      </c>
      <c r="I1098" s="101">
        <v>12565</v>
      </c>
      <c r="J1098" s="101">
        <v>0</v>
      </c>
      <c r="K1098" s="101">
        <v>0</v>
      </c>
      <c r="L1098" s="101" t="s">
        <v>532</v>
      </c>
      <c r="M1098" s="101">
        <v>0</v>
      </c>
      <c r="N1098" s="101">
        <v>0</v>
      </c>
      <c r="O1098" s="108" t="s">
        <v>532</v>
      </c>
      <c r="S1098" s="88"/>
    </row>
    <row r="1099" spans="1:19">
      <c r="A1099" s="100" t="s">
        <v>888</v>
      </c>
      <c r="B1099" s="100">
        <v>3506262057</v>
      </c>
      <c r="C1099" s="100" t="s">
        <v>522</v>
      </c>
      <c r="D1099" s="100" t="s">
        <v>595</v>
      </c>
      <c r="E1099" s="100" t="s">
        <v>267</v>
      </c>
      <c r="F1099" s="99" t="s">
        <v>585</v>
      </c>
      <c r="G1099" s="100" t="s">
        <v>62</v>
      </c>
      <c r="H1099" s="105">
        <v>3</v>
      </c>
      <c r="I1099" s="101">
        <v>17246</v>
      </c>
      <c r="J1099" s="101">
        <v>1</v>
      </c>
      <c r="K1099" s="101">
        <v>2</v>
      </c>
      <c r="L1099" s="101">
        <v>14180</v>
      </c>
      <c r="M1099" s="101">
        <v>1</v>
      </c>
      <c r="N1099" s="101">
        <v>0</v>
      </c>
      <c r="O1099" s="108">
        <v>-3066</v>
      </c>
      <c r="S1099" s="88"/>
    </row>
    <row r="1100" spans="1:19">
      <c r="A1100" s="100" t="s">
        <v>888</v>
      </c>
      <c r="B1100" s="100">
        <v>3506262071</v>
      </c>
      <c r="C1100" s="100" t="s">
        <v>522</v>
      </c>
      <c r="D1100" s="100" t="s">
        <v>595</v>
      </c>
      <c r="E1100" s="100" t="s">
        <v>267</v>
      </c>
      <c r="F1100" s="99" t="s">
        <v>680</v>
      </c>
      <c r="G1100" s="100" t="s">
        <v>76</v>
      </c>
      <c r="H1100" s="105">
        <v>7</v>
      </c>
      <c r="I1100" s="101">
        <v>13484</v>
      </c>
      <c r="J1100" s="101">
        <v>0</v>
      </c>
      <c r="K1100" s="101">
        <v>3</v>
      </c>
      <c r="L1100" s="101">
        <v>13840</v>
      </c>
      <c r="M1100" s="101">
        <v>0</v>
      </c>
      <c r="N1100" s="101">
        <v>3</v>
      </c>
      <c r="O1100" s="108">
        <v>356</v>
      </c>
      <c r="S1100" s="88"/>
    </row>
    <row r="1101" spans="1:19">
      <c r="A1101" s="100" t="s">
        <v>888</v>
      </c>
      <c r="B1101" s="100">
        <v>3506262093</v>
      </c>
      <c r="C1101" s="100" t="s">
        <v>522</v>
      </c>
      <c r="D1101" s="100" t="s">
        <v>595</v>
      </c>
      <c r="E1101" s="100" t="s">
        <v>267</v>
      </c>
      <c r="F1101" s="99" t="s">
        <v>586</v>
      </c>
      <c r="G1101" s="100" t="s">
        <v>98</v>
      </c>
      <c r="H1101" s="105">
        <v>26</v>
      </c>
      <c r="I1101" s="101">
        <v>16031</v>
      </c>
      <c r="J1101" s="101">
        <v>5</v>
      </c>
      <c r="K1101" s="101">
        <v>7</v>
      </c>
      <c r="L1101" s="101">
        <v>17748</v>
      </c>
      <c r="M1101" s="101">
        <v>7</v>
      </c>
      <c r="N1101" s="101">
        <v>13</v>
      </c>
      <c r="O1101" s="108">
        <v>1717</v>
      </c>
      <c r="S1101" s="88"/>
    </row>
    <row r="1102" spans="1:19">
      <c r="A1102" s="100" t="s">
        <v>888</v>
      </c>
      <c r="B1102" s="100">
        <v>3506262107</v>
      </c>
      <c r="C1102" s="102" t="s">
        <v>522</v>
      </c>
      <c r="D1102" s="97">
        <v>262</v>
      </c>
      <c r="E1102" s="102" t="s">
        <v>267</v>
      </c>
      <c r="F1102" s="101">
        <v>107</v>
      </c>
      <c r="G1102" s="102" t="s">
        <v>112</v>
      </c>
      <c r="H1102" s="105">
        <v>1</v>
      </c>
      <c r="I1102" s="101" t="s">
        <v>532</v>
      </c>
      <c r="J1102" s="101">
        <v>0</v>
      </c>
      <c r="K1102" s="101">
        <v>0</v>
      </c>
      <c r="L1102" s="101">
        <v>16852.789696517113</v>
      </c>
      <c r="M1102" s="101">
        <v>0</v>
      </c>
      <c r="N1102" s="101">
        <v>0</v>
      </c>
      <c r="O1102" s="108" t="s">
        <v>532</v>
      </c>
      <c r="S1102" s="88"/>
    </row>
    <row r="1103" spans="1:19">
      <c r="A1103" s="100" t="s">
        <v>888</v>
      </c>
      <c r="B1103" s="100">
        <v>3506262163</v>
      </c>
      <c r="C1103" s="100" t="s">
        <v>522</v>
      </c>
      <c r="D1103" s="100" t="s">
        <v>595</v>
      </c>
      <c r="E1103" s="100" t="s">
        <v>267</v>
      </c>
      <c r="F1103" s="99" t="s">
        <v>589</v>
      </c>
      <c r="G1103" s="100" t="s">
        <v>168</v>
      </c>
      <c r="H1103" s="105">
        <v>285</v>
      </c>
      <c r="I1103" s="101">
        <v>17026</v>
      </c>
      <c r="J1103" s="101">
        <v>76</v>
      </c>
      <c r="K1103" s="101">
        <v>123</v>
      </c>
      <c r="L1103" s="101">
        <v>17752</v>
      </c>
      <c r="M1103" s="101">
        <v>71</v>
      </c>
      <c r="N1103" s="101">
        <v>139</v>
      </c>
      <c r="O1103" s="108">
        <v>726</v>
      </c>
      <c r="S1103" s="88"/>
    </row>
    <row r="1104" spans="1:19">
      <c r="A1104" s="100" t="s">
        <v>888</v>
      </c>
      <c r="B1104" s="100">
        <v>3506262164</v>
      </c>
      <c r="C1104" s="100" t="s">
        <v>522</v>
      </c>
      <c r="D1104" s="100" t="s">
        <v>595</v>
      </c>
      <c r="E1104" s="100" t="s">
        <v>267</v>
      </c>
      <c r="F1104" s="99" t="s">
        <v>812</v>
      </c>
      <c r="G1104" s="100" t="s">
        <v>169</v>
      </c>
      <c r="H1104" s="105">
        <v>4</v>
      </c>
      <c r="I1104" s="101">
        <v>10664</v>
      </c>
      <c r="J1104" s="101">
        <v>0</v>
      </c>
      <c r="K1104" s="101">
        <v>0</v>
      </c>
      <c r="L1104" s="101">
        <v>13497</v>
      </c>
      <c r="M1104" s="101">
        <v>1</v>
      </c>
      <c r="N1104" s="101">
        <v>1</v>
      </c>
      <c r="O1104" s="108">
        <v>2833</v>
      </c>
      <c r="S1104" s="88"/>
    </row>
    <row r="1105" spans="1:19">
      <c r="A1105" s="100" t="s">
        <v>888</v>
      </c>
      <c r="B1105" s="100">
        <v>3506262165</v>
      </c>
      <c r="C1105" s="100" t="s">
        <v>522</v>
      </c>
      <c r="D1105" s="100" t="s">
        <v>595</v>
      </c>
      <c r="E1105" s="100" t="s">
        <v>267</v>
      </c>
      <c r="F1105" s="99" t="s">
        <v>590</v>
      </c>
      <c r="G1105" s="100" t="s">
        <v>170</v>
      </c>
      <c r="H1105" s="105">
        <v>53</v>
      </c>
      <c r="I1105" s="101">
        <v>15422</v>
      </c>
      <c r="J1105" s="101">
        <v>10</v>
      </c>
      <c r="K1105" s="101">
        <v>20</v>
      </c>
      <c r="L1105" s="101">
        <v>16038</v>
      </c>
      <c r="M1105" s="101">
        <v>9</v>
      </c>
      <c r="N1105" s="101">
        <v>25</v>
      </c>
      <c r="O1105" s="108">
        <v>616</v>
      </c>
      <c r="S1105" s="88"/>
    </row>
    <row r="1106" spans="1:19">
      <c r="A1106" s="100" t="s">
        <v>888</v>
      </c>
      <c r="B1106" s="100">
        <v>3506262176</v>
      </c>
      <c r="C1106" s="100" t="s">
        <v>522</v>
      </c>
      <c r="D1106" s="100" t="s">
        <v>595</v>
      </c>
      <c r="E1106" s="100" t="s">
        <v>267</v>
      </c>
      <c r="F1106" s="99" t="s">
        <v>591</v>
      </c>
      <c r="G1106" s="100" t="s">
        <v>181</v>
      </c>
      <c r="H1106" s="105">
        <v>8</v>
      </c>
      <c r="I1106" s="101">
        <v>16227</v>
      </c>
      <c r="J1106" s="101">
        <v>2</v>
      </c>
      <c r="K1106" s="101">
        <v>4</v>
      </c>
      <c r="L1106" s="101">
        <v>15868</v>
      </c>
      <c r="M1106" s="101">
        <v>1</v>
      </c>
      <c r="N1106" s="101">
        <v>4</v>
      </c>
      <c r="O1106" s="108">
        <v>-359</v>
      </c>
      <c r="S1106" s="88"/>
    </row>
    <row r="1107" spans="1:19">
      <c r="A1107" s="100" t="s">
        <v>888</v>
      </c>
      <c r="B1107" s="100">
        <v>3506262178</v>
      </c>
      <c r="C1107" s="100" t="s">
        <v>522</v>
      </c>
      <c r="D1107" s="100" t="s">
        <v>595</v>
      </c>
      <c r="E1107" s="100" t="s">
        <v>267</v>
      </c>
      <c r="F1107" s="99" t="s">
        <v>813</v>
      </c>
      <c r="G1107" s="100" t="s">
        <v>183</v>
      </c>
      <c r="H1107" s="105">
        <v>6</v>
      </c>
      <c r="I1107" s="101">
        <v>15510</v>
      </c>
      <c r="J1107" s="101">
        <v>2</v>
      </c>
      <c r="K1107" s="101">
        <v>3</v>
      </c>
      <c r="L1107" s="101">
        <v>13416</v>
      </c>
      <c r="M1107" s="101">
        <v>0</v>
      </c>
      <c r="N1107" s="101">
        <v>2</v>
      </c>
      <c r="O1107" s="108">
        <v>-2094</v>
      </c>
      <c r="S1107" s="88"/>
    </row>
    <row r="1108" spans="1:19">
      <c r="A1108" s="100" t="s">
        <v>888</v>
      </c>
      <c r="B1108" s="100">
        <v>3506262181</v>
      </c>
      <c r="C1108" s="100" t="s">
        <v>522</v>
      </c>
      <c r="D1108" s="100" t="s">
        <v>595</v>
      </c>
      <c r="E1108" s="100" t="s">
        <v>267</v>
      </c>
      <c r="F1108" s="99" t="s">
        <v>664</v>
      </c>
      <c r="G1108" s="100" t="s">
        <v>186</v>
      </c>
      <c r="H1108" s="105">
        <v>5</v>
      </c>
      <c r="I1108" s="101">
        <v>19729</v>
      </c>
      <c r="J1108" s="101">
        <v>0</v>
      </c>
      <c r="K1108" s="101">
        <v>1</v>
      </c>
      <c r="L1108" s="101">
        <v>21482</v>
      </c>
      <c r="M1108" s="101">
        <v>4</v>
      </c>
      <c r="N1108" s="101">
        <v>6</v>
      </c>
      <c r="O1108" s="108">
        <v>1753</v>
      </c>
      <c r="S1108" s="88"/>
    </row>
    <row r="1109" spans="1:19">
      <c r="A1109" s="100" t="s">
        <v>888</v>
      </c>
      <c r="B1109" s="100">
        <v>3506262211</v>
      </c>
      <c r="C1109" s="100" t="s">
        <v>522</v>
      </c>
      <c r="D1109" s="100" t="s">
        <v>595</v>
      </c>
      <c r="E1109" s="100" t="s">
        <v>267</v>
      </c>
      <c r="F1109" s="99" t="s">
        <v>719</v>
      </c>
      <c r="G1109" s="100" t="s">
        <v>216</v>
      </c>
      <c r="H1109" s="105">
        <v>0</v>
      </c>
      <c r="I1109" s="101">
        <v>12565</v>
      </c>
      <c r="J1109" s="101">
        <v>0</v>
      </c>
      <c r="K1109" s="101">
        <v>0</v>
      </c>
      <c r="L1109" s="101" t="s">
        <v>532</v>
      </c>
      <c r="M1109" s="101">
        <v>0</v>
      </c>
      <c r="N1109" s="101">
        <v>0</v>
      </c>
      <c r="O1109" s="108" t="s">
        <v>532</v>
      </c>
      <c r="S1109" s="88"/>
    </row>
    <row r="1110" spans="1:19">
      <c r="A1110" s="100" t="s">
        <v>888</v>
      </c>
      <c r="B1110" s="100">
        <v>3506262229</v>
      </c>
      <c r="C1110" s="100" t="s">
        <v>522</v>
      </c>
      <c r="D1110" s="100" t="s">
        <v>595</v>
      </c>
      <c r="E1110" s="100" t="s">
        <v>267</v>
      </c>
      <c r="F1110" s="99" t="s">
        <v>592</v>
      </c>
      <c r="G1110" s="100" t="s">
        <v>234</v>
      </c>
      <c r="H1110" s="105">
        <v>95</v>
      </c>
      <c r="I1110" s="101">
        <v>16317</v>
      </c>
      <c r="J1110" s="101">
        <v>29</v>
      </c>
      <c r="K1110" s="101">
        <v>47</v>
      </c>
      <c r="L1110" s="101">
        <v>16619</v>
      </c>
      <c r="M1110" s="101">
        <v>24</v>
      </c>
      <c r="N1110" s="101">
        <v>41</v>
      </c>
      <c r="O1110" s="108">
        <v>302</v>
      </c>
      <c r="S1110" s="88"/>
    </row>
    <row r="1111" spans="1:19">
      <c r="A1111" s="100" t="s">
        <v>888</v>
      </c>
      <c r="B1111" s="100">
        <v>3506262244</v>
      </c>
      <c r="C1111" s="100" t="s">
        <v>522</v>
      </c>
      <c r="D1111" s="100" t="s">
        <v>595</v>
      </c>
      <c r="E1111" s="100" t="s">
        <v>267</v>
      </c>
      <c r="F1111" s="99" t="s">
        <v>593</v>
      </c>
      <c r="G1111" s="100" t="s">
        <v>249</v>
      </c>
      <c r="H1111" s="105">
        <v>0</v>
      </c>
      <c r="I1111" s="101">
        <v>12565</v>
      </c>
      <c r="J1111" s="101">
        <v>0</v>
      </c>
      <c r="K1111" s="101">
        <v>0</v>
      </c>
      <c r="L1111" s="101" t="s">
        <v>532</v>
      </c>
      <c r="M1111" s="101">
        <v>0</v>
      </c>
      <c r="N1111" s="101">
        <v>0</v>
      </c>
      <c r="O1111" s="108" t="s">
        <v>532</v>
      </c>
      <c r="S1111" s="88"/>
    </row>
    <row r="1112" spans="1:19">
      <c r="A1112" s="100" t="s">
        <v>888</v>
      </c>
      <c r="B1112" s="100">
        <v>3506262246</v>
      </c>
      <c r="C1112" s="100" t="s">
        <v>522</v>
      </c>
      <c r="D1112" s="100" t="s">
        <v>595</v>
      </c>
      <c r="E1112" s="100" t="s">
        <v>267</v>
      </c>
      <c r="F1112" s="99" t="s">
        <v>682</v>
      </c>
      <c r="G1112" s="100" t="s">
        <v>251</v>
      </c>
      <c r="H1112" s="105">
        <v>2</v>
      </c>
      <c r="I1112" s="101">
        <v>17077</v>
      </c>
      <c r="J1112" s="101">
        <v>0</v>
      </c>
      <c r="K1112" s="101">
        <v>1</v>
      </c>
      <c r="L1112" s="101">
        <v>16681</v>
      </c>
      <c r="M1112" s="101">
        <v>0</v>
      </c>
      <c r="N1112" s="101">
        <v>2</v>
      </c>
      <c r="O1112" s="108">
        <v>-396</v>
      </c>
      <c r="S1112" s="88"/>
    </row>
    <row r="1113" spans="1:19">
      <c r="A1113" s="100" t="s">
        <v>888</v>
      </c>
      <c r="B1113" s="100">
        <v>3506262248</v>
      </c>
      <c r="C1113" s="100" t="s">
        <v>522</v>
      </c>
      <c r="D1113" s="100" t="s">
        <v>595</v>
      </c>
      <c r="E1113" s="100" t="s">
        <v>267</v>
      </c>
      <c r="F1113" s="99" t="s">
        <v>594</v>
      </c>
      <c r="G1113" s="100" t="s">
        <v>253</v>
      </c>
      <c r="H1113" s="105">
        <v>37</v>
      </c>
      <c r="I1113" s="101">
        <v>15839</v>
      </c>
      <c r="J1113" s="101">
        <v>5</v>
      </c>
      <c r="K1113" s="101">
        <v>12</v>
      </c>
      <c r="L1113" s="101">
        <v>17897</v>
      </c>
      <c r="M1113" s="101">
        <v>9</v>
      </c>
      <c r="N1113" s="101">
        <v>17</v>
      </c>
      <c r="O1113" s="108">
        <v>2058</v>
      </c>
      <c r="S1113" s="88"/>
    </row>
    <row r="1114" spans="1:19">
      <c r="A1114" s="100" t="s">
        <v>888</v>
      </c>
      <c r="B1114" s="100">
        <v>3506262258</v>
      </c>
      <c r="C1114" s="100" t="s">
        <v>522</v>
      </c>
      <c r="D1114" s="100" t="s">
        <v>595</v>
      </c>
      <c r="E1114" s="100" t="s">
        <v>267</v>
      </c>
      <c r="F1114" s="99" t="s">
        <v>675</v>
      </c>
      <c r="G1114" s="100" t="s">
        <v>263</v>
      </c>
      <c r="H1114" s="105">
        <v>9</v>
      </c>
      <c r="I1114" s="101">
        <v>15488</v>
      </c>
      <c r="J1114" s="101">
        <v>2</v>
      </c>
      <c r="K1114" s="101">
        <v>3</v>
      </c>
      <c r="L1114" s="101">
        <v>14989</v>
      </c>
      <c r="M1114" s="101">
        <v>1</v>
      </c>
      <c r="N1114" s="101">
        <v>3</v>
      </c>
      <c r="O1114" s="108">
        <v>-499</v>
      </c>
      <c r="S1114" s="88"/>
    </row>
    <row r="1115" spans="1:19">
      <c r="A1115" s="100" t="s">
        <v>888</v>
      </c>
      <c r="B1115" s="100">
        <v>3506262262</v>
      </c>
      <c r="C1115" s="100" t="s">
        <v>522</v>
      </c>
      <c r="D1115" s="100" t="s">
        <v>595</v>
      </c>
      <c r="E1115" s="100" t="s">
        <v>267</v>
      </c>
      <c r="F1115" s="99" t="s">
        <v>595</v>
      </c>
      <c r="G1115" s="100" t="s">
        <v>267</v>
      </c>
      <c r="H1115" s="105">
        <v>122</v>
      </c>
      <c r="I1115" s="101">
        <v>15561</v>
      </c>
      <c r="J1115" s="101">
        <v>30</v>
      </c>
      <c r="K1115" s="101">
        <v>63</v>
      </c>
      <c r="L1115" s="101">
        <v>16280</v>
      </c>
      <c r="M1115" s="101">
        <v>22</v>
      </c>
      <c r="N1115" s="101">
        <v>60</v>
      </c>
      <c r="O1115" s="108">
        <v>719</v>
      </c>
      <c r="S1115" s="88"/>
    </row>
    <row r="1116" spans="1:19">
      <c r="A1116" s="100" t="s">
        <v>888</v>
      </c>
      <c r="B1116" s="100">
        <v>3506262284</v>
      </c>
      <c r="C1116" s="100" t="s">
        <v>522</v>
      </c>
      <c r="D1116" s="100" t="s">
        <v>595</v>
      </c>
      <c r="E1116" s="100" t="s">
        <v>267</v>
      </c>
      <c r="F1116" s="99" t="s">
        <v>667</v>
      </c>
      <c r="G1116" s="100" t="s">
        <v>289</v>
      </c>
      <c r="H1116" s="105">
        <v>1</v>
      </c>
      <c r="I1116" s="101">
        <v>15786</v>
      </c>
      <c r="J1116" s="101">
        <v>1</v>
      </c>
      <c r="K1116" s="101">
        <v>0</v>
      </c>
      <c r="L1116" s="101">
        <v>16565</v>
      </c>
      <c r="M1116" s="101">
        <v>1</v>
      </c>
      <c r="N1116" s="101">
        <v>0</v>
      </c>
      <c r="O1116" s="108">
        <v>779</v>
      </c>
      <c r="S1116" s="88"/>
    </row>
    <row r="1117" spans="1:19">
      <c r="A1117" s="100" t="s">
        <v>888</v>
      </c>
      <c r="B1117" s="100">
        <v>3506262291</v>
      </c>
      <c r="C1117" s="100" t="s">
        <v>522</v>
      </c>
      <c r="D1117" s="100" t="s">
        <v>595</v>
      </c>
      <c r="E1117" s="100" t="s">
        <v>267</v>
      </c>
      <c r="F1117" s="99" t="s">
        <v>683</v>
      </c>
      <c r="G1117" s="100" t="s">
        <v>296</v>
      </c>
      <c r="H1117" s="105">
        <v>0</v>
      </c>
      <c r="I1117" s="101">
        <v>17998</v>
      </c>
      <c r="J1117" s="101">
        <v>1</v>
      </c>
      <c r="K1117" s="101">
        <v>2</v>
      </c>
      <c r="L1117" s="101" t="s">
        <v>532</v>
      </c>
      <c r="M1117" s="101">
        <v>1</v>
      </c>
      <c r="N1117" s="101">
        <v>3</v>
      </c>
      <c r="O1117" s="108" t="s">
        <v>532</v>
      </c>
      <c r="S1117" s="88"/>
    </row>
    <row r="1118" spans="1:19">
      <c r="A1118" s="100" t="s">
        <v>888</v>
      </c>
      <c r="B1118" s="100">
        <v>3506262295</v>
      </c>
      <c r="C1118" s="100" t="s">
        <v>522</v>
      </c>
      <c r="D1118" s="100" t="s">
        <v>595</v>
      </c>
      <c r="E1118" s="100" t="s">
        <v>267</v>
      </c>
      <c r="F1118" s="99" t="s">
        <v>668</v>
      </c>
      <c r="G1118" s="100" t="s">
        <v>300</v>
      </c>
      <c r="H1118" s="105">
        <v>0</v>
      </c>
      <c r="I1118" s="101">
        <v>13668</v>
      </c>
      <c r="J1118" s="101">
        <v>1</v>
      </c>
      <c r="K1118" s="101">
        <v>0</v>
      </c>
      <c r="L1118" s="101" t="s">
        <v>532</v>
      </c>
      <c r="M1118" s="101">
        <v>0</v>
      </c>
      <c r="N1118" s="101">
        <v>0</v>
      </c>
      <c r="O1118" s="108" t="s">
        <v>532</v>
      </c>
      <c r="S1118" s="88"/>
    </row>
    <row r="1119" spans="1:19">
      <c r="A1119" s="100" t="s">
        <v>888</v>
      </c>
      <c r="B1119" s="100">
        <v>3506262305</v>
      </c>
      <c r="C1119" s="100" t="s">
        <v>522</v>
      </c>
      <c r="D1119" s="100" t="s">
        <v>595</v>
      </c>
      <c r="E1119" s="100" t="s">
        <v>267</v>
      </c>
      <c r="F1119" s="99" t="s">
        <v>669</v>
      </c>
      <c r="G1119" s="100" t="s">
        <v>310</v>
      </c>
      <c r="H1119" s="105">
        <v>2</v>
      </c>
      <c r="I1119" s="101">
        <v>12565</v>
      </c>
      <c r="J1119" s="101">
        <v>0</v>
      </c>
      <c r="K1119" s="101">
        <v>0</v>
      </c>
      <c r="L1119" s="101">
        <v>12989</v>
      </c>
      <c r="M1119" s="101">
        <v>0</v>
      </c>
      <c r="N1119" s="101">
        <v>0</v>
      </c>
      <c r="O1119" s="108">
        <v>424</v>
      </c>
      <c r="S1119" s="88"/>
    </row>
    <row r="1120" spans="1:19">
      <c r="A1120" s="100" t="s">
        <v>888</v>
      </c>
      <c r="B1120" s="100">
        <v>3506262346</v>
      </c>
      <c r="C1120" s="100" t="s">
        <v>522</v>
      </c>
      <c r="D1120" s="100" t="s">
        <v>595</v>
      </c>
      <c r="E1120" s="100" t="s">
        <v>267</v>
      </c>
      <c r="F1120" s="99" t="s">
        <v>596</v>
      </c>
      <c r="G1120" s="100" t="s">
        <v>351</v>
      </c>
      <c r="H1120" s="105">
        <v>0</v>
      </c>
      <c r="I1120" s="101">
        <v>16941</v>
      </c>
      <c r="J1120" s="101">
        <v>0</v>
      </c>
      <c r="K1120" s="101">
        <v>1</v>
      </c>
      <c r="L1120" s="101" t="s">
        <v>532</v>
      </c>
      <c r="M1120" s="101">
        <v>0</v>
      </c>
      <c r="N1120" s="101">
        <v>0</v>
      </c>
      <c r="O1120" s="108" t="s">
        <v>532</v>
      </c>
      <c r="S1120" s="88"/>
    </row>
    <row r="1121" spans="1:19">
      <c r="A1121" s="100" t="s">
        <v>888</v>
      </c>
      <c r="B1121" s="100">
        <v>3506262347</v>
      </c>
      <c r="C1121" s="100" t="s">
        <v>522</v>
      </c>
      <c r="D1121" s="100" t="s">
        <v>595</v>
      </c>
      <c r="E1121" s="100" t="s">
        <v>267</v>
      </c>
      <c r="F1121" s="99" t="s">
        <v>672</v>
      </c>
      <c r="G1121" s="100" t="s">
        <v>352</v>
      </c>
      <c r="H1121" s="105">
        <v>4</v>
      </c>
      <c r="I1121" s="101">
        <v>14843</v>
      </c>
      <c r="J1121" s="101">
        <v>2</v>
      </c>
      <c r="K1121" s="101">
        <v>2</v>
      </c>
      <c r="L1121" s="101">
        <v>12131</v>
      </c>
      <c r="M1121" s="101">
        <v>0</v>
      </c>
      <c r="N1121" s="101">
        <v>0</v>
      </c>
      <c r="O1121" s="108">
        <v>-2712</v>
      </c>
      <c r="S1121" s="88"/>
    </row>
    <row r="1122" spans="1:19">
      <c r="A1122" s="100" t="s">
        <v>888</v>
      </c>
      <c r="B1122" s="100">
        <v>3506262673</v>
      </c>
      <c r="C1122" s="100" t="s">
        <v>522</v>
      </c>
      <c r="D1122" s="100" t="s">
        <v>595</v>
      </c>
      <c r="E1122" s="100" t="s">
        <v>267</v>
      </c>
      <c r="F1122" s="99" t="s">
        <v>699</v>
      </c>
      <c r="G1122" s="100" t="s">
        <v>381</v>
      </c>
      <c r="H1122" s="105">
        <v>1</v>
      </c>
      <c r="I1122" s="101" t="s">
        <v>532</v>
      </c>
      <c r="J1122" s="101">
        <v>0</v>
      </c>
      <c r="K1122" s="101">
        <v>0</v>
      </c>
      <c r="L1122" s="101">
        <v>12813.765988372093</v>
      </c>
      <c r="M1122" s="101">
        <v>0</v>
      </c>
      <c r="N1122" s="101">
        <v>0</v>
      </c>
      <c r="O1122" s="108" t="s">
        <v>532</v>
      </c>
      <c r="S1122" s="88"/>
    </row>
    <row r="1123" spans="1:19">
      <c r="A1123" s="100" t="s">
        <v>888</v>
      </c>
      <c r="B1123" s="100">
        <v>3506262705</v>
      </c>
      <c r="C1123" s="100" t="s">
        <v>522</v>
      </c>
      <c r="D1123" s="100" t="s">
        <v>595</v>
      </c>
      <c r="E1123" s="100" t="s">
        <v>267</v>
      </c>
      <c r="F1123" s="99" t="s">
        <v>814</v>
      </c>
      <c r="G1123" s="100" t="s">
        <v>391</v>
      </c>
      <c r="H1123" s="105">
        <v>1</v>
      </c>
      <c r="I1123" s="101">
        <v>12565</v>
      </c>
      <c r="J1123" s="101">
        <v>0</v>
      </c>
      <c r="K1123" s="101">
        <v>0</v>
      </c>
      <c r="L1123" s="101">
        <v>12989</v>
      </c>
      <c r="M1123" s="101">
        <v>0</v>
      </c>
      <c r="N1123" s="101">
        <v>0</v>
      </c>
      <c r="O1123" s="108">
        <v>424</v>
      </c>
      <c r="S1123" s="88"/>
    </row>
    <row r="1124" spans="1:19">
      <c r="A1124" s="100" t="s">
        <v>889</v>
      </c>
      <c r="B1124" s="100">
        <v>3508281005</v>
      </c>
      <c r="C1124" s="102" t="s">
        <v>523</v>
      </c>
      <c r="D1124" s="97">
        <v>281</v>
      </c>
      <c r="E1124" s="102" t="s">
        <v>286</v>
      </c>
      <c r="F1124" s="101">
        <v>5</v>
      </c>
      <c r="G1124" s="102" t="s">
        <v>10</v>
      </c>
      <c r="H1124" s="105">
        <v>1</v>
      </c>
      <c r="I1124" s="101" t="s">
        <v>532</v>
      </c>
      <c r="J1124" s="101">
        <v>0</v>
      </c>
      <c r="K1124" s="101">
        <v>0</v>
      </c>
      <c r="L1124" s="101">
        <v>15981.945223794399</v>
      </c>
      <c r="M1124" s="101">
        <v>0</v>
      </c>
      <c r="N1124" s="101">
        <v>0</v>
      </c>
      <c r="O1124" s="108" t="s">
        <v>532</v>
      </c>
      <c r="S1124" s="88"/>
    </row>
    <row r="1125" spans="1:19">
      <c r="A1125" s="100" t="s">
        <v>889</v>
      </c>
      <c r="B1125" s="100">
        <v>3508281061</v>
      </c>
      <c r="C1125" s="100" t="s">
        <v>523</v>
      </c>
      <c r="D1125" s="100" t="s">
        <v>729</v>
      </c>
      <c r="E1125" s="100" t="s">
        <v>286</v>
      </c>
      <c r="F1125" s="99" t="s">
        <v>732</v>
      </c>
      <c r="G1125" s="100" t="s">
        <v>66</v>
      </c>
      <c r="H1125" s="105">
        <v>2</v>
      </c>
      <c r="I1125" s="101">
        <v>20404</v>
      </c>
      <c r="J1125" s="101">
        <v>0</v>
      </c>
      <c r="K1125" s="101">
        <v>3</v>
      </c>
      <c r="L1125" s="101">
        <v>21667</v>
      </c>
      <c r="M1125" s="101">
        <v>0</v>
      </c>
      <c r="N1125" s="101">
        <v>4</v>
      </c>
      <c r="O1125" s="108">
        <v>1263</v>
      </c>
      <c r="S1125" s="88"/>
    </row>
    <row r="1126" spans="1:19">
      <c r="A1126" s="100" t="s">
        <v>889</v>
      </c>
      <c r="B1126" s="100">
        <v>3508281087</v>
      </c>
      <c r="C1126" s="102" t="s">
        <v>523</v>
      </c>
      <c r="D1126" s="97">
        <v>281</v>
      </c>
      <c r="E1126" s="102" t="s">
        <v>286</v>
      </c>
      <c r="F1126" s="101">
        <v>87</v>
      </c>
      <c r="G1126" s="102" t="s">
        <v>92</v>
      </c>
      <c r="H1126" s="105">
        <v>1</v>
      </c>
      <c r="I1126" s="101" t="s">
        <v>532</v>
      </c>
      <c r="J1126" s="101">
        <v>0</v>
      </c>
      <c r="K1126" s="101">
        <v>0</v>
      </c>
      <c r="L1126" s="101">
        <v>14171.529570502429</v>
      </c>
      <c r="M1126" s="101">
        <v>0</v>
      </c>
      <c r="N1126" s="101">
        <v>0</v>
      </c>
      <c r="O1126" s="108" t="s">
        <v>532</v>
      </c>
      <c r="S1126" s="88"/>
    </row>
    <row r="1127" spans="1:19">
      <c r="A1127" s="100" t="s">
        <v>889</v>
      </c>
      <c r="B1127" s="100">
        <v>3508281137</v>
      </c>
      <c r="C1127" s="100" t="s">
        <v>523</v>
      </c>
      <c r="D1127" s="100" t="s">
        <v>729</v>
      </c>
      <c r="E1127" s="100" t="s">
        <v>286</v>
      </c>
      <c r="F1127" s="99" t="s">
        <v>735</v>
      </c>
      <c r="G1127" s="100" t="s">
        <v>142</v>
      </c>
      <c r="H1127" s="105">
        <v>7</v>
      </c>
      <c r="I1127" s="101">
        <v>21080</v>
      </c>
      <c r="J1127" s="101">
        <v>0</v>
      </c>
      <c r="K1127" s="101">
        <v>5</v>
      </c>
      <c r="L1127" s="101">
        <v>22531</v>
      </c>
      <c r="M1127" s="101">
        <v>0</v>
      </c>
      <c r="N1127" s="101">
        <v>4</v>
      </c>
      <c r="O1127" s="108">
        <v>1451</v>
      </c>
      <c r="S1127" s="88"/>
    </row>
    <row r="1128" spans="1:19">
      <c r="A1128" s="100" t="s">
        <v>889</v>
      </c>
      <c r="B1128" s="100">
        <v>3508281161</v>
      </c>
      <c r="C1128" s="100" t="s">
        <v>523</v>
      </c>
      <c r="D1128" s="100" t="s">
        <v>729</v>
      </c>
      <c r="E1128" s="100" t="s">
        <v>286</v>
      </c>
      <c r="F1128" s="99" t="s">
        <v>736</v>
      </c>
      <c r="G1128" s="100" t="s">
        <v>166</v>
      </c>
      <c r="H1128" s="105">
        <v>2</v>
      </c>
      <c r="I1128" s="101">
        <v>18842</v>
      </c>
      <c r="J1128" s="101">
        <v>0</v>
      </c>
      <c r="K1128" s="101">
        <v>2</v>
      </c>
      <c r="L1128" s="101">
        <v>19728</v>
      </c>
      <c r="M1128" s="101">
        <v>0</v>
      </c>
      <c r="N1128" s="101">
        <v>1</v>
      </c>
      <c r="O1128" s="108">
        <v>886</v>
      </c>
      <c r="S1128" s="88"/>
    </row>
    <row r="1129" spans="1:19">
      <c r="A1129" s="100" t="s">
        <v>889</v>
      </c>
      <c r="B1129" s="100">
        <v>3508281227</v>
      </c>
      <c r="C1129" s="102" t="s">
        <v>523</v>
      </c>
      <c r="D1129" s="97">
        <v>281</v>
      </c>
      <c r="E1129" s="102" t="s">
        <v>286</v>
      </c>
      <c r="F1129" s="101">
        <v>227</v>
      </c>
      <c r="G1129" s="102" t="s">
        <v>232</v>
      </c>
      <c r="H1129" s="105">
        <v>1</v>
      </c>
      <c r="I1129" s="101" t="s">
        <v>532</v>
      </c>
      <c r="J1129" s="101">
        <v>0</v>
      </c>
      <c r="K1129" s="101">
        <v>0</v>
      </c>
      <c r="L1129" s="101">
        <v>16515.233232157505</v>
      </c>
      <c r="M1129" s="101">
        <v>0</v>
      </c>
      <c r="N1129" s="101">
        <v>0</v>
      </c>
      <c r="O1129" s="108" t="s">
        <v>532</v>
      </c>
      <c r="S1129" s="88"/>
    </row>
    <row r="1130" spans="1:19">
      <c r="A1130" s="100" t="s">
        <v>889</v>
      </c>
      <c r="B1130" s="100">
        <v>3508281281</v>
      </c>
      <c r="C1130" s="100" t="s">
        <v>523</v>
      </c>
      <c r="D1130" s="100" t="s">
        <v>729</v>
      </c>
      <c r="E1130" s="100" t="s">
        <v>286</v>
      </c>
      <c r="F1130" s="99" t="s">
        <v>729</v>
      </c>
      <c r="G1130" s="100" t="s">
        <v>286</v>
      </c>
      <c r="H1130" s="105">
        <v>155</v>
      </c>
      <c r="I1130" s="101">
        <v>21232</v>
      </c>
      <c r="J1130" s="101">
        <v>15</v>
      </c>
      <c r="K1130" s="101">
        <v>146</v>
      </c>
      <c r="L1130" s="101">
        <v>22644</v>
      </c>
      <c r="M1130" s="101">
        <v>18</v>
      </c>
      <c r="N1130" s="101">
        <v>143</v>
      </c>
      <c r="O1130" s="108">
        <v>1412</v>
      </c>
      <c r="S1130" s="88"/>
    </row>
    <row r="1131" spans="1:19">
      <c r="A1131" s="100" t="s">
        <v>889</v>
      </c>
      <c r="B1131" s="100">
        <v>3508281325</v>
      </c>
      <c r="C1131" s="100" t="s">
        <v>523</v>
      </c>
      <c r="D1131" s="100" t="s">
        <v>729</v>
      </c>
      <c r="E1131" s="100" t="s">
        <v>286</v>
      </c>
      <c r="F1131" s="99" t="s">
        <v>739</v>
      </c>
      <c r="G1131" s="100" t="s">
        <v>330</v>
      </c>
      <c r="H1131" s="105">
        <v>1</v>
      </c>
      <c r="I1131" s="101" t="s">
        <v>532</v>
      </c>
      <c r="J1131" s="101">
        <v>0</v>
      </c>
      <c r="K1131" s="101">
        <v>0</v>
      </c>
      <c r="L1131" s="101">
        <v>20266</v>
      </c>
      <c r="M1131" s="101">
        <v>0</v>
      </c>
      <c r="N1131" s="101">
        <v>1</v>
      </c>
      <c r="O1131" s="108" t="s">
        <v>532</v>
      </c>
      <c r="S1131" s="88"/>
    </row>
    <row r="1132" spans="1:19">
      <c r="A1132" s="100" t="s">
        <v>889</v>
      </c>
      <c r="B1132" s="100">
        <v>3508281332</v>
      </c>
      <c r="C1132" s="102" t="s">
        <v>523</v>
      </c>
      <c r="D1132" s="97">
        <v>281</v>
      </c>
      <c r="E1132" s="102" t="s">
        <v>286</v>
      </c>
      <c r="F1132" s="101">
        <v>332</v>
      </c>
      <c r="G1132" s="102" t="s">
        <v>337</v>
      </c>
      <c r="H1132" s="105">
        <v>2</v>
      </c>
      <c r="I1132" s="101" t="s">
        <v>532</v>
      </c>
      <c r="J1132" s="101">
        <v>0</v>
      </c>
      <c r="K1132" s="101">
        <v>0</v>
      </c>
      <c r="L1132" s="101">
        <v>17660.358630503531</v>
      </c>
      <c r="M1132" s="101">
        <v>0</v>
      </c>
      <c r="N1132" s="101">
        <v>0</v>
      </c>
      <c r="O1132" s="108" t="s">
        <v>532</v>
      </c>
      <c r="S1132" s="88"/>
    </row>
    <row r="1133" spans="1:19">
      <c r="A1133" s="100" t="s">
        <v>889</v>
      </c>
      <c r="B1133" s="100">
        <v>3508281605</v>
      </c>
      <c r="C1133" s="102" t="s">
        <v>523</v>
      </c>
      <c r="D1133" s="97">
        <v>281</v>
      </c>
      <c r="E1133" s="102" t="s">
        <v>286</v>
      </c>
      <c r="F1133" s="101">
        <v>605</v>
      </c>
      <c r="G1133" s="102" t="s">
        <v>361</v>
      </c>
      <c r="H1133" s="105">
        <v>1</v>
      </c>
      <c r="I1133" s="101" t="s">
        <v>532</v>
      </c>
      <c r="J1133" s="101">
        <v>0</v>
      </c>
      <c r="K1133" s="101">
        <v>0</v>
      </c>
      <c r="L1133" s="101">
        <v>15091.445604483588</v>
      </c>
      <c r="M1133" s="101">
        <v>0</v>
      </c>
      <c r="N1133" s="101">
        <v>0</v>
      </c>
      <c r="O1133" s="108" t="s">
        <v>532</v>
      </c>
      <c r="S1133" s="88"/>
    </row>
    <row r="1134" spans="1:19">
      <c r="A1134" s="100" t="s">
        <v>889</v>
      </c>
      <c r="B1134" s="100">
        <v>3508281680</v>
      </c>
      <c r="C1134" s="102" t="s">
        <v>523</v>
      </c>
      <c r="D1134" s="97">
        <v>281</v>
      </c>
      <c r="E1134" s="102" t="s">
        <v>286</v>
      </c>
      <c r="F1134" s="101">
        <v>680</v>
      </c>
      <c r="G1134" s="102" t="s">
        <v>384</v>
      </c>
      <c r="H1134" s="105">
        <v>1</v>
      </c>
      <c r="I1134" s="101" t="s">
        <v>532</v>
      </c>
      <c r="J1134" s="101">
        <v>0</v>
      </c>
      <c r="K1134" s="101">
        <v>0</v>
      </c>
      <c r="L1134" s="101">
        <v>13841.603768589048</v>
      </c>
      <c r="M1134" s="101">
        <v>0</v>
      </c>
      <c r="N1134" s="101">
        <v>0</v>
      </c>
      <c r="O1134" s="108" t="s">
        <v>532</v>
      </c>
      <c r="S1134" s="88"/>
    </row>
    <row r="1135" spans="1:19">
      <c r="A1135" s="100" t="s">
        <v>889</v>
      </c>
      <c r="B1135" s="100">
        <v>3508281766</v>
      </c>
      <c r="C1135" s="102" t="s">
        <v>523</v>
      </c>
      <c r="D1135" s="97">
        <v>281</v>
      </c>
      <c r="E1135" s="102" t="s">
        <v>286</v>
      </c>
      <c r="F1135" s="101">
        <v>766</v>
      </c>
      <c r="G1135" s="102" t="s">
        <v>409</v>
      </c>
      <c r="H1135" s="105">
        <v>1</v>
      </c>
      <c r="I1135" s="101" t="s">
        <v>532</v>
      </c>
      <c r="J1135" s="101">
        <v>0</v>
      </c>
      <c r="K1135" s="101">
        <v>0</v>
      </c>
      <c r="L1135" s="101">
        <v>15062.14426910299</v>
      </c>
      <c r="M1135" s="101">
        <v>0</v>
      </c>
      <c r="N1135" s="101">
        <v>0</v>
      </c>
      <c r="O1135" s="108" t="s">
        <v>532</v>
      </c>
      <c r="S1135" s="88"/>
    </row>
    <row r="1136" spans="1:19">
      <c r="A1136" s="100" t="s">
        <v>890</v>
      </c>
      <c r="B1136" s="100">
        <v>3509095003</v>
      </c>
      <c r="C1136" s="102" t="s">
        <v>524</v>
      </c>
      <c r="D1136" s="97">
        <v>95</v>
      </c>
      <c r="E1136" s="102" t="s">
        <v>100</v>
      </c>
      <c r="F1136" s="101">
        <v>3</v>
      </c>
      <c r="G1136" s="102" t="s">
        <v>8</v>
      </c>
      <c r="H1136" s="105">
        <v>1</v>
      </c>
      <c r="I1136" s="101" t="s">
        <v>532</v>
      </c>
      <c r="J1136" s="101">
        <v>0</v>
      </c>
      <c r="K1136" s="101">
        <v>0</v>
      </c>
      <c r="L1136" s="101">
        <v>13828.154509283821</v>
      </c>
      <c r="M1136" s="101">
        <v>0</v>
      </c>
      <c r="N1136" s="101">
        <v>0</v>
      </c>
      <c r="O1136" s="108" t="s">
        <v>532</v>
      </c>
      <c r="S1136" s="88"/>
    </row>
    <row r="1137" spans="1:19">
      <c r="A1137" s="100" t="s">
        <v>889</v>
      </c>
      <c r="B1137" s="100">
        <v>3509095072</v>
      </c>
      <c r="C1137" s="100" t="s">
        <v>523</v>
      </c>
      <c r="D1137" s="100" t="s">
        <v>580</v>
      </c>
      <c r="E1137" s="100" t="s">
        <v>286</v>
      </c>
      <c r="F1137" s="99" t="s">
        <v>579</v>
      </c>
      <c r="G1137" s="100" t="s">
        <v>77</v>
      </c>
      <c r="H1137" s="105">
        <v>2</v>
      </c>
      <c r="I1137" s="101" t="s">
        <v>532</v>
      </c>
      <c r="J1137" s="101">
        <v>0</v>
      </c>
      <c r="K1137" s="101">
        <v>0</v>
      </c>
      <c r="L1137" s="101">
        <v>14172.857649078989</v>
      </c>
      <c r="M1137" s="101">
        <v>0</v>
      </c>
      <c r="N1137" s="101">
        <v>0</v>
      </c>
      <c r="O1137" s="108" t="s">
        <v>532</v>
      </c>
      <c r="S1137" s="88"/>
    </row>
    <row r="1138" spans="1:19">
      <c r="A1138" s="100" t="s">
        <v>890</v>
      </c>
      <c r="B1138" s="100">
        <v>3509095095</v>
      </c>
      <c r="C1138" s="100" t="s">
        <v>524</v>
      </c>
      <c r="D1138" s="100" t="s">
        <v>580</v>
      </c>
      <c r="E1138" s="100" t="s">
        <v>100</v>
      </c>
      <c r="F1138" s="99" t="s">
        <v>580</v>
      </c>
      <c r="G1138" s="100" t="s">
        <v>100</v>
      </c>
      <c r="H1138" s="105">
        <v>585</v>
      </c>
      <c r="I1138" s="101">
        <v>18843</v>
      </c>
      <c r="J1138" s="101">
        <v>99</v>
      </c>
      <c r="K1138" s="101">
        <v>448</v>
      </c>
      <c r="L1138" s="101">
        <v>20065</v>
      </c>
      <c r="M1138" s="101">
        <v>83</v>
      </c>
      <c r="N1138" s="101">
        <v>452</v>
      </c>
      <c r="O1138" s="108">
        <v>1222</v>
      </c>
      <c r="S1138" s="88"/>
    </row>
    <row r="1139" spans="1:19">
      <c r="A1139" s="100" t="s">
        <v>890</v>
      </c>
      <c r="B1139" s="100">
        <v>3509095201</v>
      </c>
      <c r="C1139" s="100" t="s">
        <v>524</v>
      </c>
      <c r="D1139" s="100" t="s">
        <v>580</v>
      </c>
      <c r="E1139" s="100" t="s">
        <v>100</v>
      </c>
      <c r="F1139" s="99" t="s">
        <v>577</v>
      </c>
      <c r="G1139" s="100" t="s">
        <v>206</v>
      </c>
      <c r="H1139" s="105">
        <v>6</v>
      </c>
      <c r="I1139" s="101">
        <v>18236</v>
      </c>
      <c r="J1139" s="101">
        <v>0</v>
      </c>
      <c r="K1139" s="101">
        <v>4</v>
      </c>
      <c r="L1139" s="101">
        <v>21392</v>
      </c>
      <c r="M1139" s="101">
        <v>0</v>
      </c>
      <c r="N1139" s="101">
        <v>10</v>
      </c>
      <c r="O1139" s="108">
        <v>3156</v>
      </c>
      <c r="S1139" s="88"/>
    </row>
    <row r="1140" spans="1:19">
      <c r="A1140" s="100" t="s">
        <v>890</v>
      </c>
      <c r="B1140" s="100">
        <v>3509095273</v>
      </c>
      <c r="C1140" s="100" t="s">
        <v>524</v>
      </c>
      <c r="D1140" s="100" t="s">
        <v>580</v>
      </c>
      <c r="E1140" s="100" t="s">
        <v>100</v>
      </c>
      <c r="F1140" s="99" t="s">
        <v>870</v>
      </c>
      <c r="G1140" s="100" t="s">
        <v>278</v>
      </c>
      <c r="H1140" s="105">
        <v>2</v>
      </c>
      <c r="I1140" s="101" t="s">
        <v>532</v>
      </c>
      <c r="J1140" s="101">
        <v>0</v>
      </c>
      <c r="K1140" s="101">
        <v>0</v>
      </c>
      <c r="L1140" s="101">
        <v>16753</v>
      </c>
      <c r="M1140" s="101">
        <v>0</v>
      </c>
      <c r="N1140" s="101">
        <v>1</v>
      </c>
      <c r="O1140" s="108" t="s">
        <v>532</v>
      </c>
      <c r="S1140" s="88"/>
    </row>
    <row r="1141" spans="1:19">
      <c r="A1141" s="100" t="s">
        <v>890</v>
      </c>
      <c r="B1141" s="100">
        <v>3509095292</v>
      </c>
      <c r="C1141" s="100" t="s">
        <v>524</v>
      </c>
      <c r="D1141" s="100" t="s">
        <v>580</v>
      </c>
      <c r="E1141" s="100" t="s">
        <v>100</v>
      </c>
      <c r="F1141" s="99" t="s">
        <v>871</v>
      </c>
      <c r="G1141" s="100" t="s">
        <v>297</v>
      </c>
      <c r="H1141" s="105">
        <v>4</v>
      </c>
      <c r="I1141" s="101">
        <v>17955</v>
      </c>
      <c r="J1141" s="101">
        <v>0</v>
      </c>
      <c r="K1141" s="101">
        <v>2</v>
      </c>
      <c r="L1141" s="101">
        <v>18176</v>
      </c>
      <c r="M1141" s="101">
        <v>0</v>
      </c>
      <c r="N1141" s="101">
        <v>4</v>
      </c>
      <c r="O1141" s="108">
        <v>221</v>
      </c>
      <c r="S1141" s="88"/>
    </row>
    <row r="1142" spans="1:19">
      <c r="A1142" s="100" t="s">
        <v>890</v>
      </c>
      <c r="B1142" s="100">
        <v>3509095293</v>
      </c>
      <c r="C1142" s="100" t="s">
        <v>524</v>
      </c>
      <c r="D1142" s="100" t="s">
        <v>580</v>
      </c>
      <c r="E1142" s="100" t="s">
        <v>100</v>
      </c>
      <c r="F1142" s="99" t="s">
        <v>608</v>
      </c>
      <c r="G1142" s="100" t="s">
        <v>298</v>
      </c>
      <c r="H1142" s="105">
        <v>1</v>
      </c>
      <c r="I1142" s="101">
        <v>19729</v>
      </c>
      <c r="J1142" s="101">
        <v>0</v>
      </c>
      <c r="K1142" s="101">
        <v>1</v>
      </c>
      <c r="L1142" s="101">
        <v>19853</v>
      </c>
      <c r="M1142" s="101">
        <v>0</v>
      </c>
      <c r="N1142" s="101">
        <v>2</v>
      </c>
      <c r="O1142" s="108">
        <v>124</v>
      </c>
      <c r="S1142" s="88"/>
    </row>
    <row r="1143" spans="1:19">
      <c r="A1143" s="100" t="s">
        <v>890</v>
      </c>
      <c r="B1143" s="100">
        <v>3509095331</v>
      </c>
      <c r="C1143" s="100" t="s">
        <v>524</v>
      </c>
      <c r="D1143" s="100" t="s">
        <v>580</v>
      </c>
      <c r="E1143" s="100" t="s">
        <v>100</v>
      </c>
      <c r="F1143" s="99" t="s">
        <v>581</v>
      </c>
      <c r="G1143" s="100" t="s">
        <v>336</v>
      </c>
      <c r="H1143" s="105">
        <v>1</v>
      </c>
      <c r="I1143" s="101">
        <v>16498</v>
      </c>
      <c r="J1143" s="101">
        <v>0</v>
      </c>
      <c r="K1143" s="101">
        <v>2</v>
      </c>
      <c r="L1143" s="101">
        <v>17290</v>
      </c>
      <c r="M1143" s="101">
        <v>0</v>
      </c>
      <c r="N1143" s="101">
        <v>2</v>
      </c>
      <c r="O1143" s="108">
        <v>792</v>
      </c>
      <c r="S1143" s="88"/>
    </row>
    <row r="1144" spans="1:19">
      <c r="A1144" s="100" t="s">
        <v>890</v>
      </c>
      <c r="B1144" s="100">
        <v>3509095763</v>
      </c>
      <c r="C1144" s="100" t="s">
        <v>524</v>
      </c>
      <c r="D1144" s="100" t="s">
        <v>580</v>
      </c>
      <c r="E1144" s="100" t="s">
        <v>100</v>
      </c>
      <c r="F1144" s="99" t="s">
        <v>872</v>
      </c>
      <c r="G1144" s="100" t="s">
        <v>407</v>
      </c>
      <c r="H1144" s="105">
        <v>2</v>
      </c>
      <c r="I1144" s="101" t="s">
        <v>532</v>
      </c>
      <c r="J1144" s="101">
        <v>0</v>
      </c>
      <c r="K1144" s="101">
        <v>0</v>
      </c>
      <c r="L1144" s="101">
        <v>18652</v>
      </c>
      <c r="M1144" s="101">
        <v>0</v>
      </c>
      <c r="N1144" s="101">
        <v>1</v>
      </c>
      <c r="O1144" s="108" t="s">
        <v>532</v>
      </c>
      <c r="S1144" s="88"/>
    </row>
    <row r="1145" spans="1:19">
      <c r="A1145" s="100" t="s">
        <v>891</v>
      </c>
      <c r="B1145" s="100">
        <v>3510281005</v>
      </c>
      <c r="C1145" s="100" t="s">
        <v>525</v>
      </c>
      <c r="D1145" s="100" t="s">
        <v>729</v>
      </c>
      <c r="E1145" s="100" t="s">
        <v>286</v>
      </c>
      <c r="F1145" s="99" t="s">
        <v>730</v>
      </c>
      <c r="G1145" s="100" t="s">
        <v>10</v>
      </c>
      <c r="H1145" s="105">
        <v>4</v>
      </c>
      <c r="I1145" s="101">
        <v>17314</v>
      </c>
      <c r="J1145" s="101">
        <v>0</v>
      </c>
      <c r="K1145" s="101">
        <v>1</v>
      </c>
      <c r="L1145" s="101">
        <v>17966</v>
      </c>
      <c r="M1145" s="101">
        <v>0</v>
      </c>
      <c r="N1145" s="101">
        <v>5</v>
      </c>
      <c r="O1145" s="108">
        <v>652</v>
      </c>
      <c r="S1145" s="88"/>
    </row>
    <row r="1146" spans="1:19">
      <c r="A1146" s="100" t="s">
        <v>891</v>
      </c>
      <c r="B1146" s="100">
        <v>3510281061</v>
      </c>
      <c r="C1146" s="100" t="s">
        <v>525</v>
      </c>
      <c r="D1146" s="100" t="s">
        <v>729</v>
      </c>
      <c r="E1146" s="100" t="s">
        <v>286</v>
      </c>
      <c r="F1146" s="99" t="s">
        <v>732</v>
      </c>
      <c r="G1146" s="100" t="s">
        <v>66</v>
      </c>
      <c r="H1146" s="105">
        <v>2</v>
      </c>
      <c r="I1146" s="101">
        <v>14770</v>
      </c>
      <c r="J1146" s="101">
        <v>0</v>
      </c>
      <c r="K1146" s="101">
        <v>1</v>
      </c>
      <c r="L1146" s="101">
        <v>15614</v>
      </c>
      <c r="M1146" s="101">
        <v>0</v>
      </c>
      <c r="N1146" s="101">
        <v>1</v>
      </c>
      <c r="O1146" s="108">
        <v>844</v>
      </c>
      <c r="S1146" s="88"/>
    </row>
    <row r="1147" spans="1:19">
      <c r="A1147" s="100" t="s">
        <v>891</v>
      </c>
      <c r="B1147" s="100">
        <v>3510281137</v>
      </c>
      <c r="C1147" s="100" t="s">
        <v>525</v>
      </c>
      <c r="D1147" s="100" t="s">
        <v>729</v>
      </c>
      <c r="E1147" s="100" t="s">
        <v>286</v>
      </c>
      <c r="F1147" s="99" t="s">
        <v>735</v>
      </c>
      <c r="G1147" s="100" t="s">
        <v>142</v>
      </c>
      <c r="H1147" s="105">
        <v>0</v>
      </c>
      <c r="I1147" s="101">
        <v>19551</v>
      </c>
      <c r="J1147" s="101">
        <v>0</v>
      </c>
      <c r="K1147" s="101">
        <v>1</v>
      </c>
      <c r="L1147" s="101" t="s">
        <v>532</v>
      </c>
      <c r="M1147" s="101">
        <v>0</v>
      </c>
      <c r="N1147" s="101">
        <v>0</v>
      </c>
      <c r="O1147" s="108" t="s">
        <v>532</v>
      </c>
      <c r="S1147" s="88"/>
    </row>
    <row r="1148" spans="1:19">
      <c r="A1148" s="100" t="s">
        <v>891</v>
      </c>
      <c r="B1148" s="100">
        <v>3510281278</v>
      </c>
      <c r="C1148" s="100" t="s">
        <v>525</v>
      </c>
      <c r="D1148" s="100" t="s">
        <v>729</v>
      </c>
      <c r="E1148" s="100" t="s">
        <v>286</v>
      </c>
      <c r="F1148" s="99" t="s">
        <v>785</v>
      </c>
      <c r="G1148" s="100" t="s">
        <v>283</v>
      </c>
      <c r="H1148" s="105">
        <v>0</v>
      </c>
      <c r="I1148" s="101">
        <v>19692</v>
      </c>
      <c r="J1148" s="101">
        <v>1</v>
      </c>
      <c r="K1148" s="101">
        <v>1</v>
      </c>
      <c r="L1148" s="101" t="s">
        <v>532</v>
      </c>
      <c r="M1148" s="101">
        <v>2</v>
      </c>
      <c r="N1148" s="101">
        <v>2</v>
      </c>
      <c r="O1148" s="108" t="s">
        <v>532</v>
      </c>
      <c r="S1148" s="88"/>
    </row>
    <row r="1149" spans="1:19">
      <c r="A1149" s="100" t="s">
        <v>891</v>
      </c>
      <c r="B1149" s="100">
        <v>3510281281</v>
      </c>
      <c r="C1149" s="100" t="s">
        <v>525</v>
      </c>
      <c r="D1149" s="100" t="s">
        <v>729</v>
      </c>
      <c r="E1149" s="100" t="s">
        <v>286</v>
      </c>
      <c r="F1149" s="99" t="s">
        <v>729</v>
      </c>
      <c r="G1149" s="100" t="s">
        <v>286</v>
      </c>
      <c r="H1149" s="105">
        <v>476</v>
      </c>
      <c r="I1149" s="101">
        <v>17960</v>
      </c>
      <c r="J1149" s="101">
        <v>49</v>
      </c>
      <c r="K1149" s="101">
        <v>378</v>
      </c>
      <c r="L1149" s="101">
        <v>19314</v>
      </c>
      <c r="M1149" s="101">
        <v>37</v>
      </c>
      <c r="N1149" s="101">
        <v>385</v>
      </c>
      <c r="O1149" s="108">
        <v>1354</v>
      </c>
      <c r="S1149" s="88"/>
    </row>
    <row r="1150" spans="1:19">
      <c r="A1150" s="100" t="s">
        <v>891</v>
      </c>
      <c r="B1150" s="100">
        <v>3510281332</v>
      </c>
      <c r="C1150" s="100" t="s">
        <v>525</v>
      </c>
      <c r="D1150" s="100" t="s">
        <v>729</v>
      </c>
      <c r="E1150" s="100" t="s">
        <v>286</v>
      </c>
      <c r="F1150" s="99" t="s">
        <v>740</v>
      </c>
      <c r="G1150" s="100" t="s">
        <v>337</v>
      </c>
      <c r="H1150" s="105">
        <v>2</v>
      </c>
      <c r="I1150" s="101">
        <v>18076</v>
      </c>
      <c r="J1150" s="101">
        <v>0</v>
      </c>
      <c r="K1150" s="101">
        <v>3</v>
      </c>
      <c r="L1150" s="101">
        <v>19090</v>
      </c>
      <c r="M1150" s="101">
        <v>0</v>
      </c>
      <c r="N1150" s="101">
        <v>2</v>
      </c>
      <c r="O1150" s="108">
        <v>1014</v>
      </c>
      <c r="S1150" s="88"/>
    </row>
    <row r="1151" spans="1:19">
      <c r="A1151" s="100" t="s">
        <v>891</v>
      </c>
      <c r="B1151" s="100">
        <v>3510281672</v>
      </c>
      <c r="C1151" s="100" t="s">
        <v>525</v>
      </c>
      <c r="D1151" s="100" t="s">
        <v>729</v>
      </c>
      <c r="E1151" s="100" t="s">
        <v>286</v>
      </c>
      <c r="F1151" s="99" t="s">
        <v>741</v>
      </c>
      <c r="G1151" s="100" t="s">
        <v>380</v>
      </c>
      <c r="H1151" s="105">
        <v>1</v>
      </c>
      <c r="I1151" s="101">
        <v>17828</v>
      </c>
      <c r="J1151" s="101">
        <v>0</v>
      </c>
      <c r="K1151" s="101">
        <v>1</v>
      </c>
      <c r="L1151" s="101">
        <v>18368</v>
      </c>
      <c r="M1151" s="101">
        <v>0</v>
      </c>
      <c r="N1151" s="101">
        <v>1</v>
      </c>
      <c r="O1151" s="108">
        <v>540</v>
      </c>
      <c r="S1151" s="88"/>
    </row>
    <row r="1152" spans="1:19">
      <c r="A1152" s="100" t="s">
        <v>891</v>
      </c>
      <c r="B1152" s="100">
        <v>3510281680</v>
      </c>
      <c r="C1152" s="100" t="s">
        <v>525</v>
      </c>
      <c r="D1152" s="100" t="s">
        <v>729</v>
      </c>
      <c r="E1152" s="100" t="s">
        <v>286</v>
      </c>
      <c r="F1152" s="99" t="s">
        <v>742</v>
      </c>
      <c r="G1152" s="100" t="s">
        <v>384</v>
      </c>
      <c r="H1152" s="105">
        <v>0</v>
      </c>
      <c r="I1152" s="101">
        <v>15732</v>
      </c>
      <c r="J1152" s="101">
        <v>0</v>
      </c>
      <c r="K1152" s="101">
        <v>2</v>
      </c>
      <c r="L1152" s="101" t="s">
        <v>532</v>
      </c>
      <c r="M1152" s="101">
        <v>0</v>
      </c>
      <c r="N1152" s="101">
        <v>0</v>
      </c>
      <c r="O1152" s="108" t="s">
        <v>532</v>
      </c>
      <c r="S1152" s="88"/>
    </row>
    <row r="1153" spans="1:19">
      <c r="A1153" s="100" t="s">
        <v>892</v>
      </c>
      <c r="B1153" s="100">
        <v>3513044001</v>
      </c>
      <c r="C1153" s="100" t="s">
        <v>526</v>
      </c>
      <c r="D1153" s="100" t="s">
        <v>584</v>
      </c>
      <c r="E1153" s="100" t="s">
        <v>49</v>
      </c>
      <c r="F1153" s="99" t="s">
        <v>756</v>
      </c>
      <c r="G1153" s="100" t="s">
        <v>6</v>
      </c>
      <c r="H1153" s="105">
        <v>0</v>
      </c>
      <c r="I1153" s="101">
        <v>12565</v>
      </c>
      <c r="J1153" s="101">
        <v>0</v>
      </c>
      <c r="K1153" s="101">
        <v>0</v>
      </c>
      <c r="L1153" s="101" t="s">
        <v>532</v>
      </c>
      <c r="M1153" s="101">
        <v>0</v>
      </c>
      <c r="N1153" s="101">
        <v>0</v>
      </c>
      <c r="O1153" s="108" t="s">
        <v>532</v>
      </c>
      <c r="S1153" s="88"/>
    </row>
    <row r="1154" spans="1:19">
      <c r="A1154" s="100" t="s">
        <v>892</v>
      </c>
      <c r="B1154" s="100">
        <v>3513044016</v>
      </c>
      <c r="C1154" s="100" t="s">
        <v>526</v>
      </c>
      <c r="D1154" s="100" t="s">
        <v>584</v>
      </c>
      <c r="E1154" s="100" t="s">
        <v>49</v>
      </c>
      <c r="F1154" s="99" t="s">
        <v>655</v>
      </c>
      <c r="G1154" s="100" t="s">
        <v>21</v>
      </c>
      <c r="H1154" s="105">
        <v>1</v>
      </c>
      <c r="I1154" s="101">
        <v>18842</v>
      </c>
      <c r="J1154" s="101">
        <v>0</v>
      </c>
      <c r="K1154" s="101">
        <v>1</v>
      </c>
      <c r="L1154" s="101">
        <v>19728</v>
      </c>
      <c r="M1154" s="101">
        <v>0</v>
      </c>
      <c r="N1154" s="101">
        <v>1</v>
      </c>
      <c r="O1154" s="108">
        <v>886</v>
      </c>
      <c r="S1154" s="88"/>
    </row>
    <row r="1155" spans="1:19">
      <c r="A1155" s="100" t="s">
        <v>892</v>
      </c>
      <c r="B1155" s="100">
        <v>3513044018</v>
      </c>
      <c r="C1155" s="100" t="s">
        <v>526</v>
      </c>
      <c r="D1155" s="100" t="s">
        <v>584</v>
      </c>
      <c r="E1155" s="100" t="s">
        <v>49</v>
      </c>
      <c r="F1155" s="99" t="s">
        <v>598</v>
      </c>
      <c r="G1155" s="100" t="s">
        <v>23</v>
      </c>
      <c r="H1155" s="105">
        <v>1</v>
      </c>
      <c r="I1155" s="101">
        <v>19285</v>
      </c>
      <c r="J1155" s="101">
        <v>0</v>
      </c>
      <c r="K1155" s="101">
        <v>1</v>
      </c>
      <c r="L1155" s="101">
        <v>19315</v>
      </c>
      <c r="M1155" s="101">
        <v>0</v>
      </c>
      <c r="N1155" s="101">
        <v>2</v>
      </c>
      <c r="O1155" s="108">
        <v>30</v>
      </c>
      <c r="S1155" s="88"/>
    </row>
    <row r="1156" spans="1:19">
      <c r="A1156" s="100" t="s">
        <v>892</v>
      </c>
      <c r="B1156" s="100">
        <v>3513044035</v>
      </c>
      <c r="C1156" s="100" t="s">
        <v>526</v>
      </c>
      <c r="D1156" s="100" t="s">
        <v>584</v>
      </c>
      <c r="E1156" s="100" t="s">
        <v>49</v>
      </c>
      <c r="F1156" s="99" t="s">
        <v>583</v>
      </c>
      <c r="G1156" s="100" t="s">
        <v>40</v>
      </c>
      <c r="H1156" s="105">
        <v>0</v>
      </c>
      <c r="I1156" s="101">
        <v>20404</v>
      </c>
      <c r="J1156" s="101">
        <v>0</v>
      </c>
      <c r="K1156" s="101">
        <v>3</v>
      </c>
      <c r="L1156" s="101" t="s">
        <v>532</v>
      </c>
      <c r="M1156" s="101">
        <v>0</v>
      </c>
      <c r="N1156" s="101">
        <v>1</v>
      </c>
      <c r="O1156" s="108" t="s">
        <v>532</v>
      </c>
      <c r="S1156" s="88"/>
    </row>
    <row r="1157" spans="1:19">
      <c r="A1157" s="100" t="s">
        <v>892</v>
      </c>
      <c r="B1157" s="100">
        <v>3513044044</v>
      </c>
      <c r="C1157" s="100" t="s">
        <v>526</v>
      </c>
      <c r="D1157" s="100" t="s">
        <v>584</v>
      </c>
      <c r="E1157" s="100" t="s">
        <v>49</v>
      </c>
      <c r="F1157" s="99" t="s">
        <v>584</v>
      </c>
      <c r="G1157" s="100" t="s">
        <v>49</v>
      </c>
      <c r="H1157" s="105">
        <v>654</v>
      </c>
      <c r="I1157" s="101">
        <v>17354</v>
      </c>
      <c r="J1157" s="101">
        <v>110</v>
      </c>
      <c r="K1157" s="101">
        <v>402</v>
      </c>
      <c r="L1157" s="101">
        <v>18246</v>
      </c>
      <c r="M1157" s="101">
        <v>104</v>
      </c>
      <c r="N1157" s="101">
        <v>411</v>
      </c>
      <c r="O1157" s="108">
        <v>892</v>
      </c>
      <c r="S1157" s="88"/>
    </row>
    <row r="1158" spans="1:19">
      <c r="A1158" s="100" t="s">
        <v>892</v>
      </c>
      <c r="B1158" s="100">
        <v>3513044050</v>
      </c>
      <c r="C1158" s="100" t="s">
        <v>526</v>
      </c>
      <c r="D1158" s="100" t="s">
        <v>584</v>
      </c>
      <c r="E1158" s="100" t="s">
        <v>49</v>
      </c>
      <c r="F1158" s="99" t="s">
        <v>600</v>
      </c>
      <c r="G1158" s="100" t="s">
        <v>55</v>
      </c>
      <c r="H1158" s="105">
        <v>1</v>
      </c>
      <c r="I1158" s="101">
        <v>15266</v>
      </c>
      <c r="J1158" s="101">
        <v>1</v>
      </c>
      <c r="K1158" s="101">
        <v>1</v>
      </c>
      <c r="L1158" s="101">
        <v>21656</v>
      </c>
      <c r="M1158" s="101">
        <v>1</v>
      </c>
      <c r="N1158" s="101">
        <v>1</v>
      </c>
      <c r="O1158" s="108">
        <v>6390</v>
      </c>
      <c r="S1158" s="88"/>
    </row>
    <row r="1159" spans="1:19">
      <c r="A1159" s="100" t="s">
        <v>892</v>
      </c>
      <c r="B1159" s="100">
        <v>3513044083</v>
      </c>
      <c r="C1159" s="100" t="s">
        <v>526</v>
      </c>
      <c r="D1159" s="100" t="s">
        <v>584</v>
      </c>
      <c r="E1159" s="100" t="s">
        <v>49</v>
      </c>
      <c r="F1159" s="99" t="s">
        <v>757</v>
      </c>
      <c r="G1159" s="100" t="s">
        <v>88</v>
      </c>
      <c r="H1159" s="105">
        <v>1</v>
      </c>
      <c r="I1159" s="101">
        <v>17232</v>
      </c>
      <c r="J1159" s="101">
        <v>1</v>
      </c>
      <c r="K1159" s="101">
        <v>2</v>
      </c>
      <c r="L1159" s="101">
        <v>20438</v>
      </c>
      <c r="M1159" s="101">
        <v>1</v>
      </c>
      <c r="N1159" s="101">
        <v>2</v>
      </c>
      <c r="O1159" s="108">
        <v>3206</v>
      </c>
      <c r="S1159" s="88"/>
    </row>
    <row r="1160" spans="1:19">
      <c r="A1160" s="100" t="s">
        <v>892</v>
      </c>
      <c r="B1160" s="100">
        <v>3513044095</v>
      </c>
      <c r="C1160" s="100" t="s">
        <v>526</v>
      </c>
      <c r="D1160" s="100" t="s">
        <v>584</v>
      </c>
      <c r="E1160" s="100" t="s">
        <v>49</v>
      </c>
      <c r="F1160" s="99" t="s">
        <v>580</v>
      </c>
      <c r="G1160" s="100" t="s">
        <v>100</v>
      </c>
      <c r="H1160" s="105">
        <v>0</v>
      </c>
      <c r="I1160" s="101">
        <v>24301</v>
      </c>
      <c r="J1160" s="101">
        <v>1</v>
      </c>
      <c r="K1160" s="101">
        <v>1</v>
      </c>
      <c r="L1160" s="101" t="s">
        <v>532</v>
      </c>
      <c r="M1160" s="101">
        <v>0</v>
      </c>
      <c r="N1160" s="101">
        <v>0</v>
      </c>
      <c r="O1160" s="108" t="s">
        <v>532</v>
      </c>
      <c r="S1160" s="88"/>
    </row>
    <row r="1161" spans="1:19">
      <c r="A1161" s="100" t="s">
        <v>892</v>
      </c>
      <c r="B1161" s="100">
        <v>3513044133</v>
      </c>
      <c r="C1161" s="100" t="s">
        <v>526</v>
      </c>
      <c r="D1161" s="100" t="s">
        <v>584</v>
      </c>
      <c r="E1161" s="100" t="s">
        <v>49</v>
      </c>
      <c r="F1161" s="99" t="s">
        <v>637</v>
      </c>
      <c r="G1161" s="100" t="s">
        <v>138</v>
      </c>
      <c r="H1161" s="105">
        <v>0</v>
      </c>
      <c r="I1161" s="101">
        <v>12565</v>
      </c>
      <c r="J1161" s="101">
        <v>0</v>
      </c>
      <c r="K1161" s="101">
        <v>0</v>
      </c>
      <c r="L1161" s="101" t="s">
        <v>532</v>
      </c>
      <c r="M1161" s="101">
        <v>0</v>
      </c>
      <c r="N1161" s="101">
        <v>0</v>
      </c>
      <c r="O1161" s="108" t="s">
        <v>532</v>
      </c>
      <c r="S1161" s="88"/>
    </row>
    <row r="1162" spans="1:19">
      <c r="A1162" s="100" t="s">
        <v>892</v>
      </c>
      <c r="B1162" s="100">
        <v>3513044182</v>
      </c>
      <c r="C1162" s="100" t="s">
        <v>526</v>
      </c>
      <c r="D1162" s="100" t="s">
        <v>584</v>
      </c>
      <c r="E1162" s="100" t="s">
        <v>49</v>
      </c>
      <c r="F1162" s="99" t="s">
        <v>759</v>
      </c>
      <c r="G1162" s="100" t="s">
        <v>187</v>
      </c>
      <c r="H1162" s="105">
        <v>1</v>
      </c>
      <c r="I1162" s="101" t="s">
        <v>532</v>
      </c>
      <c r="J1162" s="101">
        <v>0</v>
      </c>
      <c r="K1162" s="101">
        <v>0</v>
      </c>
      <c r="L1162" s="101">
        <v>17830</v>
      </c>
      <c r="M1162" s="101">
        <v>0</v>
      </c>
      <c r="N1162" s="101">
        <v>1</v>
      </c>
      <c r="O1162" s="108" t="s">
        <v>532</v>
      </c>
      <c r="S1162" s="88"/>
    </row>
    <row r="1163" spans="1:19">
      <c r="A1163" s="100" t="s">
        <v>892</v>
      </c>
      <c r="B1163" s="100">
        <v>3513044201</v>
      </c>
      <c r="C1163" s="100" t="s">
        <v>526</v>
      </c>
      <c r="D1163" s="100" t="s">
        <v>584</v>
      </c>
      <c r="E1163" s="100" t="s">
        <v>49</v>
      </c>
      <c r="F1163" s="99" t="s">
        <v>577</v>
      </c>
      <c r="G1163" s="100" t="s">
        <v>206</v>
      </c>
      <c r="H1163" s="105">
        <v>0</v>
      </c>
      <c r="I1163" s="101">
        <v>19178</v>
      </c>
      <c r="J1163" s="101">
        <v>0</v>
      </c>
      <c r="K1163" s="101">
        <v>1</v>
      </c>
      <c r="L1163" s="101" t="s">
        <v>532</v>
      </c>
      <c r="M1163" s="101">
        <v>0</v>
      </c>
      <c r="N1163" s="101">
        <v>0</v>
      </c>
      <c r="O1163" s="108" t="s">
        <v>532</v>
      </c>
      <c r="S1163" s="88"/>
    </row>
    <row r="1164" spans="1:19">
      <c r="A1164" s="100" t="s">
        <v>892</v>
      </c>
      <c r="B1164" s="100">
        <v>3513044218</v>
      </c>
      <c r="C1164" s="100" t="s">
        <v>526</v>
      </c>
      <c r="D1164" s="100" t="s">
        <v>584</v>
      </c>
      <c r="E1164" s="100" t="s">
        <v>49</v>
      </c>
      <c r="F1164" s="99" t="s">
        <v>762</v>
      </c>
      <c r="G1164" s="100" t="s">
        <v>223</v>
      </c>
      <c r="H1164" s="105">
        <v>0</v>
      </c>
      <c r="I1164" s="101">
        <v>15557</v>
      </c>
      <c r="J1164" s="101">
        <v>1</v>
      </c>
      <c r="K1164" s="101">
        <v>1</v>
      </c>
      <c r="L1164" s="101" t="s">
        <v>532</v>
      </c>
      <c r="M1164" s="101">
        <v>1</v>
      </c>
      <c r="N1164" s="101">
        <v>0</v>
      </c>
      <c r="O1164" s="108" t="s">
        <v>532</v>
      </c>
      <c r="S1164" s="88"/>
    </row>
    <row r="1165" spans="1:19">
      <c r="A1165" s="100" t="s">
        <v>892</v>
      </c>
      <c r="B1165" s="100">
        <v>3513044243</v>
      </c>
      <c r="C1165" s="100" t="s">
        <v>526</v>
      </c>
      <c r="D1165" s="100" t="s">
        <v>584</v>
      </c>
      <c r="E1165" s="100" t="s">
        <v>49</v>
      </c>
      <c r="F1165" s="99" t="s">
        <v>605</v>
      </c>
      <c r="G1165" s="100" t="s">
        <v>248</v>
      </c>
      <c r="H1165" s="105">
        <v>2</v>
      </c>
      <c r="I1165" s="101">
        <v>18335</v>
      </c>
      <c r="J1165" s="101">
        <v>0</v>
      </c>
      <c r="K1165" s="101">
        <v>2</v>
      </c>
      <c r="L1165" s="101">
        <v>19315</v>
      </c>
      <c r="M1165" s="101">
        <v>0</v>
      </c>
      <c r="N1165" s="101">
        <v>2</v>
      </c>
      <c r="O1165" s="108">
        <v>980</v>
      </c>
      <c r="S1165" s="88"/>
    </row>
    <row r="1166" spans="1:19">
      <c r="A1166" s="100" t="s">
        <v>892</v>
      </c>
      <c r="B1166" s="100">
        <v>3513044244</v>
      </c>
      <c r="C1166" s="100" t="s">
        <v>526</v>
      </c>
      <c r="D1166" s="100" t="s">
        <v>584</v>
      </c>
      <c r="E1166" s="100" t="s">
        <v>49</v>
      </c>
      <c r="F1166" s="99" t="s">
        <v>593</v>
      </c>
      <c r="G1166" s="100" t="s">
        <v>249</v>
      </c>
      <c r="H1166" s="105">
        <v>24</v>
      </c>
      <c r="I1166" s="101">
        <v>16807</v>
      </c>
      <c r="J1166" s="101">
        <v>4</v>
      </c>
      <c r="K1166" s="101">
        <v>22</v>
      </c>
      <c r="L1166" s="101">
        <v>16973</v>
      </c>
      <c r="M1166" s="101">
        <v>5</v>
      </c>
      <c r="N1166" s="101">
        <v>16</v>
      </c>
      <c r="O1166" s="108">
        <v>166</v>
      </c>
      <c r="S1166" s="88"/>
    </row>
    <row r="1167" spans="1:19">
      <c r="A1167" s="100" t="s">
        <v>892</v>
      </c>
      <c r="B1167" s="100">
        <v>3513044285</v>
      </c>
      <c r="C1167" s="100" t="s">
        <v>526</v>
      </c>
      <c r="D1167" s="100" t="s">
        <v>584</v>
      </c>
      <c r="E1167" s="100" t="s">
        <v>49</v>
      </c>
      <c r="F1167" s="99" t="s">
        <v>607</v>
      </c>
      <c r="G1167" s="100" t="s">
        <v>290</v>
      </c>
      <c r="H1167" s="105">
        <v>2</v>
      </c>
      <c r="I1167" s="101">
        <v>12565</v>
      </c>
      <c r="J1167" s="101">
        <v>0</v>
      </c>
      <c r="K1167" s="101">
        <v>0</v>
      </c>
      <c r="L1167" s="101">
        <v>15677</v>
      </c>
      <c r="M1167" s="101">
        <v>0</v>
      </c>
      <c r="N1167" s="101">
        <v>1</v>
      </c>
      <c r="O1167" s="108">
        <v>3112</v>
      </c>
      <c r="S1167" s="88"/>
    </row>
    <row r="1168" spans="1:19">
      <c r="A1168" s="100" t="s">
        <v>892</v>
      </c>
      <c r="B1168" s="100">
        <v>3513044293</v>
      </c>
      <c r="C1168" s="100" t="s">
        <v>526</v>
      </c>
      <c r="D1168" s="100" t="s">
        <v>584</v>
      </c>
      <c r="E1168" s="100" t="s">
        <v>49</v>
      </c>
      <c r="F1168" s="99" t="s">
        <v>608</v>
      </c>
      <c r="G1168" s="100" t="s">
        <v>298</v>
      </c>
      <c r="H1168" s="105">
        <v>37</v>
      </c>
      <c r="I1168" s="101">
        <v>17813</v>
      </c>
      <c r="J1168" s="101">
        <v>6</v>
      </c>
      <c r="K1168" s="101">
        <v>39</v>
      </c>
      <c r="L1168" s="101">
        <v>18132</v>
      </c>
      <c r="M1168" s="101">
        <v>5</v>
      </c>
      <c r="N1168" s="101">
        <v>30</v>
      </c>
      <c r="O1168" s="108">
        <v>319</v>
      </c>
      <c r="S1168" s="88"/>
    </row>
    <row r="1169" spans="1:19">
      <c r="A1169" s="100" t="s">
        <v>892</v>
      </c>
      <c r="B1169" s="100">
        <v>3513044323</v>
      </c>
      <c r="C1169" s="100" t="s">
        <v>526</v>
      </c>
      <c r="D1169" s="100" t="s">
        <v>584</v>
      </c>
      <c r="E1169" s="100" t="s">
        <v>49</v>
      </c>
      <c r="F1169" s="99" t="s">
        <v>767</v>
      </c>
      <c r="G1169" s="100" t="s">
        <v>328</v>
      </c>
      <c r="H1169" s="105">
        <v>0</v>
      </c>
      <c r="I1169" s="101">
        <v>17955</v>
      </c>
      <c r="J1169" s="101">
        <v>0</v>
      </c>
      <c r="K1169" s="101">
        <v>1</v>
      </c>
      <c r="L1169" s="101" t="s">
        <v>532</v>
      </c>
      <c r="M1169" s="101">
        <v>0</v>
      </c>
      <c r="N1169" s="101">
        <v>1</v>
      </c>
      <c r="O1169" s="108" t="s">
        <v>532</v>
      </c>
      <c r="S1169" s="88"/>
    </row>
    <row r="1170" spans="1:19">
      <c r="A1170" s="100" t="s">
        <v>892</v>
      </c>
      <c r="B1170" s="100">
        <v>3513044625</v>
      </c>
      <c r="C1170" s="100" t="s">
        <v>526</v>
      </c>
      <c r="D1170" s="100" t="s">
        <v>584</v>
      </c>
      <c r="E1170" s="100" t="s">
        <v>49</v>
      </c>
      <c r="F1170" s="99" t="s">
        <v>609</v>
      </c>
      <c r="G1170" s="100" t="s">
        <v>368</v>
      </c>
      <c r="H1170" s="105">
        <v>7</v>
      </c>
      <c r="I1170" s="101">
        <v>11666</v>
      </c>
      <c r="J1170" s="101">
        <v>1</v>
      </c>
      <c r="K1170" s="101">
        <v>0</v>
      </c>
      <c r="L1170" s="101">
        <v>15588</v>
      </c>
      <c r="M1170" s="101">
        <v>1</v>
      </c>
      <c r="N1170" s="101">
        <v>4</v>
      </c>
      <c r="O1170" s="108">
        <v>3922</v>
      </c>
      <c r="S1170" s="88"/>
    </row>
    <row r="1171" spans="1:19">
      <c r="A1171" s="100" t="s">
        <v>892</v>
      </c>
      <c r="B1171" s="100">
        <v>3513044690</v>
      </c>
      <c r="C1171" s="100" t="s">
        <v>526</v>
      </c>
      <c r="D1171" s="100" t="s">
        <v>584</v>
      </c>
      <c r="E1171" s="100" t="s">
        <v>49</v>
      </c>
      <c r="F1171" s="99" t="s">
        <v>651</v>
      </c>
      <c r="G1171" s="100" t="s">
        <v>387</v>
      </c>
      <c r="H1171" s="105">
        <v>0</v>
      </c>
      <c r="I1171" s="101">
        <v>17262</v>
      </c>
      <c r="J1171" s="101">
        <v>0</v>
      </c>
      <c r="K1171" s="101">
        <v>1</v>
      </c>
      <c r="L1171" s="101" t="s">
        <v>532</v>
      </c>
      <c r="M1171" s="101">
        <v>0</v>
      </c>
      <c r="N1171" s="101">
        <v>0</v>
      </c>
      <c r="O1171" s="108" t="s">
        <v>532</v>
      </c>
      <c r="S1171" s="88"/>
    </row>
    <row r="1172" spans="1:19">
      <c r="A1172" s="100" t="s">
        <v>892</v>
      </c>
      <c r="B1172" s="100">
        <v>3513044780</v>
      </c>
      <c r="C1172" s="100" t="s">
        <v>526</v>
      </c>
      <c r="D1172" s="100" t="s">
        <v>584</v>
      </c>
      <c r="E1172" s="100" t="s">
        <v>49</v>
      </c>
      <c r="F1172" s="99" t="s">
        <v>723</v>
      </c>
      <c r="G1172" s="100" t="s">
        <v>416</v>
      </c>
      <c r="H1172" s="105">
        <v>3</v>
      </c>
      <c r="I1172" s="101">
        <v>15419</v>
      </c>
      <c r="J1172" s="101">
        <v>0</v>
      </c>
      <c r="K1172" s="101">
        <v>3</v>
      </c>
      <c r="L1172" s="101">
        <v>16763</v>
      </c>
      <c r="M1172" s="101">
        <v>0</v>
      </c>
      <c r="N1172" s="101">
        <v>2</v>
      </c>
      <c r="O1172" s="108">
        <v>1344</v>
      </c>
      <c r="S1172" s="88"/>
    </row>
    <row r="1173" spans="1:19">
      <c r="A1173" s="100" t="s">
        <v>893</v>
      </c>
      <c r="B1173" s="100">
        <v>3514281005</v>
      </c>
      <c r="C1173" s="102" t="s">
        <v>527</v>
      </c>
      <c r="D1173" s="97">
        <v>281</v>
      </c>
      <c r="E1173" s="102" t="s">
        <v>286</v>
      </c>
      <c r="F1173" s="101">
        <v>5</v>
      </c>
      <c r="G1173" s="102" t="s">
        <v>10</v>
      </c>
      <c r="H1173" s="105">
        <v>1</v>
      </c>
      <c r="I1173" s="101" t="s">
        <v>532</v>
      </c>
      <c r="J1173" s="101">
        <v>0</v>
      </c>
      <c r="K1173" s="101">
        <v>0</v>
      </c>
      <c r="L1173" s="101">
        <v>15981.945223794399</v>
      </c>
      <c r="M1173" s="101">
        <v>0</v>
      </c>
      <c r="N1173" s="101">
        <v>0</v>
      </c>
      <c r="O1173" s="108" t="s">
        <v>532</v>
      </c>
      <c r="S1173" s="88"/>
    </row>
    <row r="1174" spans="1:19">
      <c r="A1174" s="100" t="s">
        <v>893</v>
      </c>
      <c r="B1174" s="100">
        <v>3514281061</v>
      </c>
      <c r="C1174" s="100" t="s">
        <v>527</v>
      </c>
      <c r="D1174" s="100" t="s">
        <v>729</v>
      </c>
      <c r="E1174" s="100" t="s">
        <v>286</v>
      </c>
      <c r="F1174" s="99" t="s">
        <v>732</v>
      </c>
      <c r="G1174" s="100" t="s">
        <v>66</v>
      </c>
      <c r="H1174" s="105">
        <v>5</v>
      </c>
      <c r="I1174" s="101">
        <v>17969</v>
      </c>
      <c r="J1174" s="101">
        <v>0</v>
      </c>
      <c r="K1174" s="101">
        <v>3</v>
      </c>
      <c r="L1174" s="101">
        <v>16378</v>
      </c>
      <c r="M1174" s="101">
        <v>0</v>
      </c>
      <c r="N1174" s="101">
        <v>1</v>
      </c>
      <c r="O1174" s="108">
        <v>-1591</v>
      </c>
      <c r="S1174" s="88"/>
    </row>
    <row r="1175" spans="1:19">
      <c r="A1175" s="100" t="s">
        <v>893</v>
      </c>
      <c r="B1175" s="100">
        <v>3514281137</v>
      </c>
      <c r="C1175" s="100" t="s">
        <v>527</v>
      </c>
      <c r="D1175" s="100" t="s">
        <v>729</v>
      </c>
      <c r="E1175" s="100" t="s">
        <v>286</v>
      </c>
      <c r="F1175" s="99" t="s">
        <v>735</v>
      </c>
      <c r="G1175" s="100" t="s">
        <v>142</v>
      </c>
      <c r="H1175" s="105">
        <v>3</v>
      </c>
      <c r="I1175" s="101">
        <v>20934</v>
      </c>
      <c r="J1175" s="101">
        <v>1</v>
      </c>
      <c r="K1175" s="101">
        <v>4</v>
      </c>
      <c r="L1175" s="101">
        <v>21772</v>
      </c>
      <c r="M1175" s="101">
        <v>0</v>
      </c>
      <c r="N1175" s="101">
        <v>5</v>
      </c>
      <c r="O1175" s="108">
        <v>838</v>
      </c>
      <c r="S1175" s="88"/>
    </row>
    <row r="1176" spans="1:19">
      <c r="A1176" s="100" t="s">
        <v>893</v>
      </c>
      <c r="B1176" s="100">
        <v>3514281161</v>
      </c>
      <c r="C1176" s="102" t="s">
        <v>527</v>
      </c>
      <c r="D1176" s="97">
        <v>281</v>
      </c>
      <c r="E1176" s="102" t="s">
        <v>286</v>
      </c>
      <c r="F1176" s="101">
        <v>161</v>
      </c>
      <c r="G1176" s="102" t="s">
        <v>166</v>
      </c>
      <c r="H1176" s="105">
        <v>1</v>
      </c>
      <c r="I1176" s="101" t="s">
        <v>532</v>
      </c>
      <c r="J1176" s="101">
        <v>0</v>
      </c>
      <c r="K1176" s="101">
        <v>0</v>
      </c>
      <c r="L1176" s="101">
        <v>15623.206692412536</v>
      </c>
      <c r="M1176" s="101">
        <v>0</v>
      </c>
      <c r="N1176" s="101">
        <v>0</v>
      </c>
      <c r="O1176" s="108" t="s">
        <v>532</v>
      </c>
      <c r="S1176" s="88"/>
    </row>
    <row r="1177" spans="1:19">
      <c r="A1177" s="100" t="s">
        <v>893</v>
      </c>
      <c r="B1177" s="100">
        <v>3514281281</v>
      </c>
      <c r="C1177" s="100" t="s">
        <v>527</v>
      </c>
      <c r="D1177" s="100" t="s">
        <v>729</v>
      </c>
      <c r="E1177" s="100" t="s">
        <v>286</v>
      </c>
      <c r="F1177" s="99" t="s">
        <v>729</v>
      </c>
      <c r="G1177" s="100" t="s">
        <v>286</v>
      </c>
      <c r="H1177" s="105">
        <v>582</v>
      </c>
      <c r="I1177" s="101">
        <v>19627</v>
      </c>
      <c r="J1177" s="101">
        <v>77</v>
      </c>
      <c r="K1177" s="101">
        <v>461</v>
      </c>
      <c r="L1177" s="101">
        <v>21018</v>
      </c>
      <c r="M1177" s="101">
        <v>69</v>
      </c>
      <c r="N1177" s="101">
        <v>497</v>
      </c>
      <c r="O1177" s="108">
        <v>1391</v>
      </c>
      <c r="S1177" s="88"/>
    </row>
    <row r="1178" spans="1:19">
      <c r="A1178" s="100" t="s">
        <v>893</v>
      </c>
      <c r="B1178" s="100">
        <v>3515287024</v>
      </c>
      <c r="C1178" s="100" t="s">
        <v>527</v>
      </c>
      <c r="D1178" s="100" t="s">
        <v>894</v>
      </c>
      <c r="E1178" s="100" t="s">
        <v>286</v>
      </c>
      <c r="F1178" s="99" t="s">
        <v>731</v>
      </c>
      <c r="G1178" s="100" t="s">
        <v>29</v>
      </c>
      <c r="H1178" s="105">
        <v>2</v>
      </c>
      <c r="I1178" s="101" t="s">
        <v>532</v>
      </c>
      <c r="J1178" s="101">
        <v>0</v>
      </c>
      <c r="K1178" s="101">
        <v>0</v>
      </c>
      <c r="L1178" s="101">
        <v>13684.612222222222</v>
      </c>
      <c r="M1178" s="101">
        <v>0</v>
      </c>
      <c r="N1178" s="101">
        <v>0</v>
      </c>
      <c r="O1178" s="108" t="s">
        <v>532</v>
      </c>
      <c r="S1178" s="88"/>
    </row>
    <row r="1179" spans="1:19">
      <c r="A1179" s="100" t="s">
        <v>895</v>
      </c>
      <c r="B1179" s="100">
        <v>3515287043</v>
      </c>
      <c r="C1179" s="100" t="s">
        <v>528</v>
      </c>
      <c r="D1179" s="100" t="s">
        <v>894</v>
      </c>
      <c r="E1179" s="100" t="s">
        <v>292</v>
      </c>
      <c r="F1179" s="99" t="s">
        <v>896</v>
      </c>
      <c r="G1179" s="100" t="s">
        <v>48</v>
      </c>
      <c r="H1179" s="105">
        <v>7</v>
      </c>
      <c r="I1179" s="101">
        <v>12402</v>
      </c>
      <c r="J1179" s="101">
        <v>0</v>
      </c>
      <c r="K1179" s="101">
        <v>1</v>
      </c>
      <c r="L1179" s="101">
        <v>12262</v>
      </c>
      <c r="M1179" s="101">
        <v>0</v>
      </c>
      <c r="N1179" s="101">
        <v>1</v>
      </c>
      <c r="O1179" s="108">
        <v>-140</v>
      </c>
      <c r="S1179" s="88"/>
    </row>
    <row r="1180" spans="1:19">
      <c r="A1180" s="100" t="s">
        <v>895</v>
      </c>
      <c r="B1180" s="100">
        <v>3515287045</v>
      </c>
      <c r="C1180" s="100" t="s">
        <v>528</v>
      </c>
      <c r="D1180" s="100" t="s">
        <v>894</v>
      </c>
      <c r="E1180" s="100" t="s">
        <v>292</v>
      </c>
      <c r="F1180" s="99" t="s">
        <v>897</v>
      </c>
      <c r="G1180" s="100" t="s">
        <v>50</v>
      </c>
      <c r="H1180" s="105">
        <v>2</v>
      </c>
      <c r="I1180" s="101">
        <v>11037</v>
      </c>
      <c r="J1180" s="101">
        <v>0</v>
      </c>
      <c r="K1180" s="101">
        <v>0</v>
      </c>
      <c r="L1180" s="101">
        <v>11247</v>
      </c>
      <c r="M1180" s="101">
        <v>0</v>
      </c>
      <c r="N1180" s="101">
        <v>0</v>
      </c>
      <c r="O1180" s="108">
        <v>210</v>
      </c>
      <c r="S1180" s="88"/>
    </row>
    <row r="1181" spans="1:19">
      <c r="A1181" s="100" t="s">
        <v>895</v>
      </c>
      <c r="B1181" s="100">
        <v>3515287135</v>
      </c>
      <c r="C1181" s="100" t="s">
        <v>528</v>
      </c>
      <c r="D1181" s="100" t="s">
        <v>894</v>
      </c>
      <c r="E1181" s="100" t="s">
        <v>292</v>
      </c>
      <c r="F1181" s="99" t="s">
        <v>898</v>
      </c>
      <c r="G1181" s="100" t="s">
        <v>140</v>
      </c>
      <c r="H1181" s="105">
        <v>2</v>
      </c>
      <c r="I1181" s="101">
        <v>13129</v>
      </c>
      <c r="J1181" s="101">
        <v>0</v>
      </c>
      <c r="K1181" s="101">
        <v>1</v>
      </c>
      <c r="L1181" s="101">
        <v>15175.065294117645</v>
      </c>
      <c r="M1181" s="101">
        <v>0</v>
      </c>
      <c r="N1181" s="101">
        <v>0</v>
      </c>
      <c r="O1181" s="108">
        <v>2046.065294117645</v>
      </c>
      <c r="S1181" s="88"/>
    </row>
    <row r="1182" spans="1:19">
      <c r="A1182" s="100" t="s">
        <v>895</v>
      </c>
      <c r="B1182" s="100">
        <v>3515287151</v>
      </c>
      <c r="C1182" s="100" t="s">
        <v>528</v>
      </c>
      <c r="D1182" s="100" t="s">
        <v>894</v>
      </c>
      <c r="E1182" s="100" t="s">
        <v>292</v>
      </c>
      <c r="F1182" s="99" t="s">
        <v>747</v>
      </c>
      <c r="G1182" s="100" t="s">
        <v>156</v>
      </c>
      <c r="H1182" s="105">
        <v>1</v>
      </c>
      <c r="I1182" s="101">
        <v>10851</v>
      </c>
      <c r="J1182" s="101">
        <v>0</v>
      </c>
      <c r="K1182" s="101">
        <v>0</v>
      </c>
      <c r="L1182" s="101">
        <v>11091</v>
      </c>
      <c r="M1182" s="101">
        <v>0</v>
      </c>
      <c r="N1182" s="101">
        <v>0</v>
      </c>
      <c r="O1182" s="108">
        <v>240</v>
      </c>
      <c r="S1182" s="88"/>
    </row>
    <row r="1183" spans="1:19">
      <c r="A1183" s="100" t="s">
        <v>895</v>
      </c>
      <c r="B1183" s="100">
        <v>3515287161</v>
      </c>
      <c r="C1183" s="100" t="s">
        <v>528</v>
      </c>
      <c r="D1183" s="100" t="s">
        <v>894</v>
      </c>
      <c r="E1183" s="100" t="s">
        <v>292</v>
      </c>
      <c r="F1183" s="99" t="s">
        <v>736</v>
      </c>
      <c r="G1183" s="100" t="s">
        <v>166</v>
      </c>
      <c r="H1183" s="105">
        <v>0</v>
      </c>
      <c r="I1183" s="101">
        <v>11037</v>
      </c>
      <c r="J1183" s="101">
        <v>0</v>
      </c>
      <c r="K1183" s="101">
        <v>0</v>
      </c>
      <c r="L1183" s="101" t="s">
        <v>532</v>
      </c>
      <c r="M1183" s="101">
        <v>0</v>
      </c>
      <c r="N1183" s="101">
        <v>0</v>
      </c>
      <c r="O1183" s="108" t="s">
        <v>532</v>
      </c>
      <c r="S1183" s="88"/>
    </row>
    <row r="1184" spans="1:19">
      <c r="A1184" s="100" t="s">
        <v>895</v>
      </c>
      <c r="B1184" s="100">
        <v>3515287191</v>
      </c>
      <c r="C1184" s="100" t="s">
        <v>528</v>
      </c>
      <c r="D1184" s="100" t="s">
        <v>894</v>
      </c>
      <c r="E1184" s="100" t="s">
        <v>292</v>
      </c>
      <c r="F1184" s="99" t="s">
        <v>737</v>
      </c>
      <c r="G1184" s="100" t="s">
        <v>196</v>
      </c>
      <c r="H1184" s="105">
        <v>25</v>
      </c>
      <c r="I1184" s="101">
        <v>12692</v>
      </c>
      <c r="J1184" s="101">
        <v>0</v>
      </c>
      <c r="K1184" s="101">
        <v>10</v>
      </c>
      <c r="L1184" s="101">
        <v>12911</v>
      </c>
      <c r="M1184" s="101">
        <v>0</v>
      </c>
      <c r="N1184" s="101">
        <v>6</v>
      </c>
      <c r="O1184" s="108">
        <v>219</v>
      </c>
      <c r="S1184" s="88"/>
    </row>
    <row r="1185" spans="1:19">
      <c r="A1185" s="100" t="s">
        <v>895</v>
      </c>
      <c r="B1185" s="100">
        <v>3515287215</v>
      </c>
      <c r="C1185" s="100" t="s">
        <v>528</v>
      </c>
      <c r="D1185" s="100" t="s">
        <v>894</v>
      </c>
      <c r="E1185" s="100" t="s">
        <v>292</v>
      </c>
      <c r="F1185" s="99" t="s">
        <v>859</v>
      </c>
      <c r="G1185" s="100" t="s">
        <v>220</v>
      </c>
      <c r="H1185" s="105">
        <v>14</v>
      </c>
      <c r="I1185" s="101">
        <v>13037</v>
      </c>
      <c r="J1185" s="101">
        <v>0</v>
      </c>
      <c r="K1185" s="101">
        <v>5</v>
      </c>
      <c r="L1185" s="101">
        <v>13851</v>
      </c>
      <c r="M1185" s="101">
        <v>0</v>
      </c>
      <c r="N1185" s="101">
        <v>5</v>
      </c>
      <c r="O1185" s="108">
        <v>814</v>
      </c>
      <c r="S1185" s="88"/>
    </row>
    <row r="1186" spans="1:19">
      <c r="A1186" s="100" t="s">
        <v>895</v>
      </c>
      <c r="B1186" s="100">
        <v>3515287226</v>
      </c>
      <c r="C1186" s="100" t="s">
        <v>528</v>
      </c>
      <c r="D1186" s="100" t="s">
        <v>894</v>
      </c>
      <c r="E1186" s="100" t="s">
        <v>292</v>
      </c>
      <c r="F1186" s="99" t="s">
        <v>748</v>
      </c>
      <c r="G1186" s="100" t="s">
        <v>231</v>
      </c>
      <c r="H1186" s="105">
        <v>0</v>
      </c>
      <c r="I1186" s="101">
        <v>17384</v>
      </c>
      <c r="J1186" s="101">
        <v>0</v>
      </c>
      <c r="K1186" s="101">
        <v>1</v>
      </c>
      <c r="L1186" s="101" t="s">
        <v>532</v>
      </c>
      <c r="M1186" s="101">
        <v>0</v>
      </c>
      <c r="N1186" s="101">
        <v>0</v>
      </c>
      <c r="O1186" s="108" t="s">
        <v>532</v>
      </c>
      <c r="S1186" s="88"/>
    </row>
    <row r="1187" spans="1:19">
      <c r="A1187" s="100" t="s">
        <v>895</v>
      </c>
      <c r="B1187" s="100">
        <v>3515287227</v>
      </c>
      <c r="C1187" s="100" t="s">
        <v>528</v>
      </c>
      <c r="D1187" s="100" t="s">
        <v>894</v>
      </c>
      <c r="E1187" s="100" t="s">
        <v>292</v>
      </c>
      <c r="F1187" s="99" t="s">
        <v>738</v>
      </c>
      <c r="G1187" s="100" t="s">
        <v>232</v>
      </c>
      <c r="H1187" s="105">
        <v>19</v>
      </c>
      <c r="I1187" s="101">
        <v>14608</v>
      </c>
      <c r="J1187" s="101">
        <v>0</v>
      </c>
      <c r="K1187" s="101">
        <v>12</v>
      </c>
      <c r="L1187" s="101">
        <v>15545</v>
      </c>
      <c r="M1187" s="101">
        <v>0</v>
      </c>
      <c r="N1187" s="101">
        <v>13</v>
      </c>
      <c r="O1187" s="108">
        <v>937</v>
      </c>
      <c r="S1187" s="88"/>
    </row>
    <row r="1188" spans="1:19">
      <c r="A1188" s="100" t="s">
        <v>895</v>
      </c>
      <c r="B1188" s="100">
        <v>3515287277</v>
      </c>
      <c r="C1188" s="100" t="s">
        <v>528</v>
      </c>
      <c r="D1188" s="100" t="s">
        <v>894</v>
      </c>
      <c r="E1188" s="100" t="s">
        <v>292</v>
      </c>
      <c r="F1188" s="99" t="s">
        <v>860</v>
      </c>
      <c r="G1188" s="100" t="s">
        <v>282</v>
      </c>
      <c r="H1188" s="105">
        <v>186</v>
      </c>
      <c r="I1188" s="101">
        <v>16813</v>
      </c>
      <c r="J1188" s="101">
        <v>20</v>
      </c>
      <c r="K1188" s="101">
        <v>87</v>
      </c>
      <c r="L1188" s="101">
        <v>18690</v>
      </c>
      <c r="M1188" s="101">
        <v>22</v>
      </c>
      <c r="N1188" s="101">
        <v>121</v>
      </c>
      <c r="O1188" s="108">
        <v>1877</v>
      </c>
      <c r="S1188" s="88"/>
    </row>
    <row r="1189" spans="1:19">
      <c r="A1189" s="100" t="s">
        <v>895</v>
      </c>
      <c r="B1189" s="100">
        <v>3515287281</v>
      </c>
      <c r="C1189" s="102" t="s">
        <v>528</v>
      </c>
      <c r="D1189" s="97">
        <v>287</v>
      </c>
      <c r="E1189" s="102" t="s">
        <v>292</v>
      </c>
      <c r="F1189" s="101">
        <v>281</v>
      </c>
      <c r="G1189" s="102" t="s">
        <v>286</v>
      </c>
      <c r="H1189" s="105">
        <v>1</v>
      </c>
      <c r="I1189" s="101" t="s">
        <v>532</v>
      </c>
      <c r="J1189" s="101">
        <v>0</v>
      </c>
      <c r="K1189" s="101">
        <v>0</v>
      </c>
      <c r="L1189" s="101">
        <v>21147.651529245948</v>
      </c>
      <c r="M1189" s="101">
        <v>0</v>
      </c>
      <c r="N1189" s="101">
        <v>0</v>
      </c>
      <c r="O1189" s="108" t="s">
        <v>532</v>
      </c>
      <c r="S1189" s="88"/>
    </row>
    <row r="1190" spans="1:19">
      <c r="A1190" s="100" t="s">
        <v>895</v>
      </c>
      <c r="B1190" s="100">
        <v>3515287287</v>
      </c>
      <c r="C1190" s="100" t="s">
        <v>528</v>
      </c>
      <c r="D1190" s="100" t="s">
        <v>894</v>
      </c>
      <c r="E1190" s="100" t="s">
        <v>292</v>
      </c>
      <c r="F1190" s="99" t="s">
        <v>894</v>
      </c>
      <c r="G1190" s="100" t="s">
        <v>292</v>
      </c>
      <c r="H1190" s="105">
        <v>26</v>
      </c>
      <c r="I1190" s="101">
        <v>12688</v>
      </c>
      <c r="J1190" s="101">
        <v>0</v>
      </c>
      <c r="K1190" s="101">
        <v>8</v>
      </c>
      <c r="L1190" s="101">
        <v>13054</v>
      </c>
      <c r="M1190" s="101">
        <v>0</v>
      </c>
      <c r="N1190" s="101">
        <v>7</v>
      </c>
      <c r="O1190" s="108">
        <v>366</v>
      </c>
      <c r="S1190" s="88"/>
    </row>
    <row r="1191" spans="1:19">
      <c r="A1191" s="100" t="s">
        <v>895</v>
      </c>
      <c r="B1191" s="100">
        <v>3515287306</v>
      </c>
      <c r="C1191" s="100" t="s">
        <v>528</v>
      </c>
      <c r="D1191" s="100" t="s">
        <v>894</v>
      </c>
      <c r="E1191" s="100" t="s">
        <v>292</v>
      </c>
      <c r="F1191" s="99" t="s">
        <v>899</v>
      </c>
      <c r="G1191" s="100" t="s">
        <v>311</v>
      </c>
      <c r="H1191" s="105">
        <v>1</v>
      </c>
      <c r="I1191" s="101">
        <v>13892</v>
      </c>
      <c r="J1191" s="101">
        <v>0</v>
      </c>
      <c r="K1191" s="101">
        <v>2</v>
      </c>
      <c r="L1191" s="101">
        <v>17229</v>
      </c>
      <c r="M1191" s="101">
        <v>0</v>
      </c>
      <c r="N1191" s="101">
        <v>3</v>
      </c>
      <c r="O1191" s="108">
        <v>3337</v>
      </c>
      <c r="S1191" s="88"/>
    </row>
    <row r="1192" spans="1:19">
      <c r="A1192" s="100" t="s">
        <v>895</v>
      </c>
      <c r="B1192" s="100">
        <v>3515287316</v>
      </c>
      <c r="C1192" s="100" t="s">
        <v>528</v>
      </c>
      <c r="D1192" s="100" t="s">
        <v>894</v>
      </c>
      <c r="E1192" s="100" t="s">
        <v>292</v>
      </c>
      <c r="F1192" s="99" t="s">
        <v>749</v>
      </c>
      <c r="G1192" s="100" t="s">
        <v>321</v>
      </c>
      <c r="H1192" s="105">
        <v>24</v>
      </c>
      <c r="I1192" s="101">
        <v>15583</v>
      </c>
      <c r="J1192" s="101">
        <v>3</v>
      </c>
      <c r="K1192" s="101">
        <v>10</v>
      </c>
      <c r="L1192" s="101">
        <v>17994</v>
      </c>
      <c r="M1192" s="101">
        <v>4</v>
      </c>
      <c r="N1192" s="101">
        <v>17</v>
      </c>
      <c r="O1192" s="108">
        <v>2411</v>
      </c>
      <c r="S1192" s="88"/>
    </row>
    <row r="1193" spans="1:19">
      <c r="A1193" s="100" t="s">
        <v>895</v>
      </c>
      <c r="B1193" s="100">
        <v>3515287658</v>
      </c>
      <c r="C1193" s="100" t="s">
        <v>528</v>
      </c>
      <c r="D1193" s="100" t="s">
        <v>894</v>
      </c>
      <c r="E1193" s="100" t="s">
        <v>292</v>
      </c>
      <c r="F1193" s="99" t="s">
        <v>751</v>
      </c>
      <c r="G1193" s="100" t="s">
        <v>375</v>
      </c>
      <c r="H1193" s="105">
        <v>2</v>
      </c>
      <c r="I1193" s="101">
        <v>10851</v>
      </c>
      <c r="J1193" s="101">
        <v>0</v>
      </c>
      <c r="K1193" s="101">
        <v>0</v>
      </c>
      <c r="L1193" s="101">
        <v>15471</v>
      </c>
      <c r="M1193" s="101">
        <v>0</v>
      </c>
      <c r="N1193" s="101">
        <v>2</v>
      </c>
      <c r="O1193" s="108">
        <v>4620</v>
      </c>
      <c r="S1193" s="88"/>
    </row>
    <row r="1194" spans="1:19">
      <c r="A1194" s="100" t="s">
        <v>895</v>
      </c>
      <c r="B1194" s="100">
        <v>3515287680</v>
      </c>
      <c r="C1194" s="100" t="s">
        <v>528</v>
      </c>
      <c r="D1194" s="100" t="s">
        <v>894</v>
      </c>
      <c r="E1194" s="100" t="s">
        <v>292</v>
      </c>
      <c r="F1194" s="99" t="s">
        <v>742</v>
      </c>
      <c r="G1194" s="100" t="s">
        <v>384</v>
      </c>
      <c r="H1194" s="105">
        <v>1</v>
      </c>
      <c r="I1194" s="101" t="s">
        <v>532</v>
      </c>
      <c r="J1194" s="101">
        <v>0</v>
      </c>
      <c r="K1194" s="101">
        <v>0</v>
      </c>
      <c r="L1194" s="101">
        <v>11462</v>
      </c>
      <c r="M1194" s="101">
        <v>0</v>
      </c>
      <c r="N1194" s="101">
        <v>0</v>
      </c>
      <c r="O1194" s="108" t="s">
        <v>532</v>
      </c>
      <c r="S1194" s="88"/>
    </row>
    <row r="1195" spans="1:19">
      <c r="A1195" s="100" t="s">
        <v>895</v>
      </c>
      <c r="B1195" s="100">
        <v>3515287767</v>
      </c>
      <c r="C1195" s="100" t="s">
        <v>528</v>
      </c>
      <c r="D1195" s="100" t="s">
        <v>894</v>
      </c>
      <c r="E1195" s="100" t="s">
        <v>292</v>
      </c>
      <c r="F1195" s="99" t="s">
        <v>753</v>
      </c>
      <c r="G1195" s="100" t="s">
        <v>410</v>
      </c>
      <c r="H1195" s="105">
        <v>39</v>
      </c>
      <c r="I1195" s="101">
        <v>12657</v>
      </c>
      <c r="J1195" s="101">
        <v>0</v>
      </c>
      <c r="K1195" s="101">
        <v>14</v>
      </c>
      <c r="L1195" s="101">
        <v>13901</v>
      </c>
      <c r="M1195" s="101">
        <v>0</v>
      </c>
      <c r="N1195" s="101">
        <v>16</v>
      </c>
      <c r="O1195" s="108">
        <v>1244</v>
      </c>
      <c r="S1195" s="88"/>
    </row>
    <row r="1196" spans="1:19">
      <c r="A1196" s="100" t="s">
        <v>895</v>
      </c>
      <c r="B1196" s="100">
        <v>3515287770</v>
      </c>
      <c r="C1196" s="100" t="s">
        <v>528</v>
      </c>
      <c r="D1196" s="100" t="s">
        <v>894</v>
      </c>
      <c r="E1196" s="100" t="s">
        <v>292</v>
      </c>
      <c r="F1196" s="99" t="s">
        <v>832</v>
      </c>
      <c r="G1196" s="100" t="s">
        <v>411</v>
      </c>
      <c r="H1196" s="105">
        <v>2</v>
      </c>
      <c r="I1196" s="101">
        <v>14033</v>
      </c>
      <c r="J1196" s="101">
        <v>0</v>
      </c>
      <c r="K1196" s="101">
        <v>5</v>
      </c>
      <c r="L1196" s="101">
        <v>14487</v>
      </c>
      <c r="M1196" s="101">
        <v>0</v>
      </c>
      <c r="N1196" s="101">
        <v>3</v>
      </c>
      <c r="O1196" s="108">
        <v>454</v>
      </c>
      <c r="S1196" s="88"/>
    </row>
    <row r="1197" spans="1:19">
      <c r="A1197" s="100" t="s">
        <v>895</v>
      </c>
      <c r="B1197" s="100">
        <v>3515287778</v>
      </c>
      <c r="C1197" s="100" t="s">
        <v>528</v>
      </c>
      <c r="D1197" s="100" t="s">
        <v>894</v>
      </c>
      <c r="E1197" s="100" t="s">
        <v>292</v>
      </c>
      <c r="F1197" s="99" t="s">
        <v>900</v>
      </c>
      <c r="G1197" s="100" t="s">
        <v>415</v>
      </c>
      <c r="H1197" s="105">
        <v>4</v>
      </c>
      <c r="I1197" s="101">
        <v>15466</v>
      </c>
      <c r="J1197" s="101">
        <v>1</v>
      </c>
      <c r="K1197" s="101">
        <v>6</v>
      </c>
      <c r="L1197" s="101">
        <v>15742</v>
      </c>
      <c r="M1197" s="101">
        <v>0</v>
      </c>
      <c r="N1197" s="101">
        <v>3</v>
      </c>
      <c r="O1197" s="108">
        <v>276</v>
      </c>
      <c r="S1197" s="88"/>
    </row>
    <row r="1198" spans="1:19">
      <c r="A1198" s="100" t="s">
        <v>901</v>
      </c>
      <c r="B1198" s="100">
        <v>3517239003</v>
      </c>
      <c r="C1198" s="100" t="s">
        <v>529</v>
      </c>
      <c r="D1198" s="100" t="s">
        <v>841</v>
      </c>
      <c r="E1198" s="100" t="s">
        <v>244</v>
      </c>
      <c r="F1198" s="99" t="s">
        <v>578</v>
      </c>
      <c r="G1198" s="100" t="s">
        <v>8</v>
      </c>
      <c r="H1198" s="105">
        <v>1</v>
      </c>
      <c r="I1198" s="101">
        <v>18945</v>
      </c>
      <c r="J1198" s="101">
        <v>0</v>
      </c>
      <c r="K1198" s="101">
        <v>1</v>
      </c>
      <c r="L1198" s="101">
        <v>19739</v>
      </c>
      <c r="M1198" s="101">
        <v>0</v>
      </c>
      <c r="N1198" s="101">
        <v>1</v>
      </c>
      <c r="O1198" s="108">
        <v>794</v>
      </c>
      <c r="S1198" s="88"/>
    </row>
    <row r="1199" spans="1:19">
      <c r="A1199" s="100" t="s">
        <v>901</v>
      </c>
      <c r="B1199" s="100">
        <v>3517239020</v>
      </c>
      <c r="C1199" s="100" t="s">
        <v>529</v>
      </c>
      <c r="D1199" s="100" t="s">
        <v>841</v>
      </c>
      <c r="E1199" s="100" t="s">
        <v>244</v>
      </c>
      <c r="F1199" s="99" t="s">
        <v>707</v>
      </c>
      <c r="G1199" s="100" t="s">
        <v>25</v>
      </c>
      <c r="H1199" s="105">
        <v>1</v>
      </c>
      <c r="I1199" s="101" t="s">
        <v>532</v>
      </c>
      <c r="J1199" s="101">
        <v>0</v>
      </c>
      <c r="K1199" s="101">
        <v>0</v>
      </c>
      <c r="L1199" s="101">
        <v>23241</v>
      </c>
      <c r="M1199" s="101">
        <v>1</v>
      </c>
      <c r="N1199" s="101">
        <v>2</v>
      </c>
      <c r="O1199" s="108" t="s">
        <v>532</v>
      </c>
      <c r="S1199" s="88"/>
    </row>
    <row r="1200" spans="1:19">
      <c r="A1200" s="100" t="s">
        <v>901</v>
      </c>
      <c r="B1200" s="100">
        <v>3517239035</v>
      </c>
      <c r="C1200" s="100" t="s">
        <v>529</v>
      </c>
      <c r="D1200" s="100" t="s">
        <v>841</v>
      </c>
      <c r="E1200" s="100" t="s">
        <v>244</v>
      </c>
      <c r="F1200" s="99" t="s">
        <v>583</v>
      </c>
      <c r="G1200" s="100" t="s">
        <v>40</v>
      </c>
      <c r="H1200" s="105">
        <v>0</v>
      </c>
      <c r="I1200" s="101">
        <v>12925</v>
      </c>
      <c r="J1200" s="101">
        <v>0</v>
      </c>
      <c r="K1200" s="101">
        <v>0</v>
      </c>
      <c r="L1200" s="101" t="s">
        <v>532</v>
      </c>
      <c r="M1200" s="101">
        <v>0</v>
      </c>
      <c r="N1200" s="101">
        <v>0</v>
      </c>
      <c r="O1200" s="108" t="s">
        <v>532</v>
      </c>
      <c r="S1200" s="88"/>
    </row>
    <row r="1201" spans="1:19">
      <c r="A1201" s="100" t="s">
        <v>901</v>
      </c>
      <c r="B1201" s="100">
        <v>3517239036</v>
      </c>
      <c r="C1201" s="100" t="s">
        <v>529</v>
      </c>
      <c r="D1201" s="100" t="s">
        <v>841</v>
      </c>
      <c r="E1201" s="100" t="s">
        <v>244</v>
      </c>
      <c r="F1201" s="99" t="s">
        <v>708</v>
      </c>
      <c r="G1201" s="100" t="s">
        <v>41</v>
      </c>
      <c r="H1201" s="105">
        <v>7</v>
      </c>
      <c r="I1201" s="101">
        <v>18945</v>
      </c>
      <c r="J1201" s="101">
        <v>0</v>
      </c>
      <c r="K1201" s="101">
        <v>4</v>
      </c>
      <c r="L1201" s="101">
        <v>18459</v>
      </c>
      <c r="M1201" s="101">
        <v>0</v>
      </c>
      <c r="N1201" s="101">
        <v>4</v>
      </c>
      <c r="O1201" s="108">
        <v>-486</v>
      </c>
      <c r="S1201" s="88"/>
    </row>
    <row r="1202" spans="1:19">
      <c r="A1202" s="100" t="s">
        <v>901</v>
      </c>
      <c r="B1202" s="100">
        <v>3517239040</v>
      </c>
      <c r="C1202" s="100" t="s">
        <v>529</v>
      </c>
      <c r="D1202" s="100" t="s">
        <v>841</v>
      </c>
      <c r="E1202" s="100" t="s">
        <v>244</v>
      </c>
      <c r="F1202" s="99" t="s">
        <v>639</v>
      </c>
      <c r="G1202" s="100" t="s">
        <v>45</v>
      </c>
      <c r="H1202" s="105">
        <v>0</v>
      </c>
      <c r="I1202" s="101">
        <v>18487</v>
      </c>
      <c r="J1202" s="101">
        <v>0</v>
      </c>
      <c r="K1202" s="101">
        <v>3</v>
      </c>
      <c r="L1202" s="101" t="s">
        <v>532</v>
      </c>
      <c r="M1202" s="101">
        <v>0</v>
      </c>
      <c r="N1202" s="101">
        <v>1</v>
      </c>
      <c r="O1202" s="108" t="s">
        <v>532</v>
      </c>
      <c r="S1202" s="88"/>
    </row>
    <row r="1203" spans="1:19">
      <c r="A1203" s="100" t="s">
        <v>901</v>
      </c>
      <c r="B1203" s="100">
        <v>3517239044</v>
      </c>
      <c r="C1203" s="100" t="s">
        <v>529</v>
      </c>
      <c r="D1203" s="100" t="s">
        <v>841</v>
      </c>
      <c r="E1203" s="100" t="s">
        <v>244</v>
      </c>
      <c r="F1203" s="99" t="s">
        <v>584</v>
      </c>
      <c r="G1203" s="100" t="s">
        <v>49</v>
      </c>
      <c r="H1203" s="105">
        <v>5</v>
      </c>
      <c r="I1203" s="101">
        <v>21015</v>
      </c>
      <c r="J1203" s="101">
        <v>0</v>
      </c>
      <c r="K1203" s="101">
        <v>3</v>
      </c>
      <c r="L1203" s="101">
        <v>22292</v>
      </c>
      <c r="M1203" s="101">
        <v>0</v>
      </c>
      <c r="N1203" s="101">
        <v>8</v>
      </c>
      <c r="O1203" s="108">
        <v>1277</v>
      </c>
      <c r="S1203" s="88"/>
    </row>
    <row r="1204" spans="1:19">
      <c r="A1204" s="100" t="s">
        <v>901</v>
      </c>
      <c r="B1204" s="100">
        <v>3517239052</v>
      </c>
      <c r="C1204" s="100" t="s">
        <v>529</v>
      </c>
      <c r="D1204" s="100" t="s">
        <v>841</v>
      </c>
      <c r="E1204" s="100" t="s">
        <v>244</v>
      </c>
      <c r="F1204" s="99" t="s">
        <v>842</v>
      </c>
      <c r="G1204" s="100" t="s">
        <v>57</v>
      </c>
      <c r="H1204" s="105">
        <v>20</v>
      </c>
      <c r="I1204" s="101">
        <v>15870</v>
      </c>
      <c r="J1204" s="101">
        <v>0</v>
      </c>
      <c r="K1204" s="101">
        <v>9</v>
      </c>
      <c r="L1204" s="101">
        <v>17561</v>
      </c>
      <c r="M1204" s="101">
        <v>0</v>
      </c>
      <c r="N1204" s="101">
        <v>13</v>
      </c>
      <c r="O1204" s="108">
        <v>1691</v>
      </c>
      <c r="S1204" s="88"/>
    </row>
    <row r="1205" spans="1:19">
      <c r="A1205" s="100" t="s">
        <v>901</v>
      </c>
      <c r="B1205" s="100">
        <v>3517239057</v>
      </c>
      <c r="C1205" s="102" t="s">
        <v>529</v>
      </c>
      <c r="D1205" s="97">
        <v>239</v>
      </c>
      <c r="E1205" s="102" t="s">
        <v>244</v>
      </c>
      <c r="F1205" s="101">
        <v>57</v>
      </c>
      <c r="G1205" s="102" t="s">
        <v>62</v>
      </c>
      <c r="H1205" s="105">
        <v>1</v>
      </c>
      <c r="I1205" s="101" t="s">
        <v>532</v>
      </c>
      <c r="J1205" s="101">
        <v>0</v>
      </c>
      <c r="K1205" s="101">
        <v>0</v>
      </c>
      <c r="L1205" s="101">
        <v>22168.796604329207</v>
      </c>
      <c r="M1205" s="101">
        <v>0</v>
      </c>
      <c r="N1205" s="101">
        <v>0</v>
      </c>
      <c r="O1205" s="108" t="s">
        <v>532</v>
      </c>
      <c r="S1205" s="88"/>
    </row>
    <row r="1206" spans="1:19">
      <c r="A1206" s="100" t="s">
        <v>901</v>
      </c>
      <c r="B1206" s="100">
        <v>3517239072</v>
      </c>
      <c r="C1206" s="100" t="s">
        <v>529</v>
      </c>
      <c r="D1206" s="100" t="s">
        <v>841</v>
      </c>
      <c r="E1206" s="100" t="s">
        <v>244</v>
      </c>
      <c r="F1206" s="99" t="s">
        <v>579</v>
      </c>
      <c r="G1206" s="100" t="s">
        <v>77</v>
      </c>
      <c r="H1206" s="105">
        <v>0</v>
      </c>
      <c r="I1206" s="101">
        <v>18487</v>
      </c>
      <c r="J1206" s="101">
        <v>0</v>
      </c>
      <c r="K1206" s="101">
        <v>1</v>
      </c>
      <c r="L1206" s="101" t="s">
        <v>532</v>
      </c>
      <c r="M1206" s="101">
        <v>0</v>
      </c>
      <c r="N1206" s="101">
        <v>1</v>
      </c>
      <c r="O1206" s="108" t="s">
        <v>532</v>
      </c>
      <c r="S1206" s="88"/>
    </row>
    <row r="1207" spans="1:19">
      <c r="A1207" s="100" t="s">
        <v>901</v>
      </c>
      <c r="B1207" s="100">
        <v>3517239082</v>
      </c>
      <c r="C1207" s="100" t="s">
        <v>529</v>
      </c>
      <c r="D1207" s="100" t="s">
        <v>841</v>
      </c>
      <c r="E1207" s="100" t="s">
        <v>244</v>
      </c>
      <c r="F1207" s="99" t="s">
        <v>843</v>
      </c>
      <c r="G1207" s="100" t="s">
        <v>87</v>
      </c>
      <c r="H1207" s="105">
        <v>4</v>
      </c>
      <c r="I1207" s="101">
        <v>12925</v>
      </c>
      <c r="J1207" s="101">
        <v>0</v>
      </c>
      <c r="K1207" s="101">
        <v>0</v>
      </c>
      <c r="L1207" s="101">
        <v>15622</v>
      </c>
      <c r="M1207" s="101">
        <v>0</v>
      </c>
      <c r="N1207" s="101">
        <v>1</v>
      </c>
      <c r="O1207" s="108">
        <v>2697</v>
      </c>
      <c r="S1207" s="88"/>
    </row>
    <row r="1208" spans="1:19">
      <c r="A1208" s="100" t="s">
        <v>901</v>
      </c>
      <c r="B1208" s="100">
        <v>3517239083</v>
      </c>
      <c r="C1208" s="100" t="s">
        <v>529</v>
      </c>
      <c r="D1208" s="100" t="s">
        <v>841</v>
      </c>
      <c r="E1208" s="100" t="s">
        <v>244</v>
      </c>
      <c r="F1208" s="99" t="s">
        <v>757</v>
      </c>
      <c r="G1208" s="100" t="s">
        <v>88</v>
      </c>
      <c r="H1208" s="105">
        <v>0</v>
      </c>
      <c r="I1208" s="101">
        <v>15706</v>
      </c>
      <c r="J1208" s="101">
        <v>0</v>
      </c>
      <c r="K1208" s="101">
        <v>1</v>
      </c>
      <c r="L1208" s="101" t="s">
        <v>532</v>
      </c>
      <c r="M1208" s="101">
        <v>0</v>
      </c>
      <c r="N1208" s="101">
        <v>0</v>
      </c>
      <c r="O1208" s="108" t="s">
        <v>532</v>
      </c>
      <c r="S1208" s="88"/>
    </row>
    <row r="1209" spans="1:19">
      <c r="A1209" s="100" t="s">
        <v>901</v>
      </c>
      <c r="B1209" s="100">
        <v>3517239094</v>
      </c>
      <c r="C1209" s="100" t="s">
        <v>529</v>
      </c>
      <c r="D1209" s="100" t="s">
        <v>841</v>
      </c>
      <c r="E1209" s="100" t="s">
        <v>244</v>
      </c>
      <c r="F1209" s="99" t="s">
        <v>877</v>
      </c>
      <c r="G1209" s="100" t="s">
        <v>99</v>
      </c>
      <c r="H1209" s="105">
        <v>1</v>
      </c>
      <c r="I1209" s="101">
        <v>19402</v>
      </c>
      <c r="J1209" s="101">
        <v>0</v>
      </c>
      <c r="K1209" s="101">
        <v>2</v>
      </c>
      <c r="L1209" s="101">
        <v>20294</v>
      </c>
      <c r="M1209" s="101">
        <v>0</v>
      </c>
      <c r="N1209" s="101">
        <v>1</v>
      </c>
      <c r="O1209" s="108">
        <v>892</v>
      </c>
      <c r="S1209" s="88"/>
    </row>
    <row r="1210" spans="1:19">
      <c r="A1210" s="100" t="s">
        <v>901</v>
      </c>
      <c r="B1210" s="100">
        <v>3517239095</v>
      </c>
      <c r="C1210" s="100" t="s">
        <v>529</v>
      </c>
      <c r="D1210" s="100" t="s">
        <v>841</v>
      </c>
      <c r="E1210" s="100" t="s">
        <v>244</v>
      </c>
      <c r="F1210" s="99" t="s">
        <v>580</v>
      </c>
      <c r="G1210" s="100" t="s">
        <v>100</v>
      </c>
      <c r="H1210" s="105">
        <v>3</v>
      </c>
      <c r="I1210" s="101">
        <v>21712</v>
      </c>
      <c r="J1210" s="101">
        <v>0</v>
      </c>
      <c r="K1210" s="101">
        <v>2</v>
      </c>
      <c r="L1210" s="101">
        <v>23184</v>
      </c>
      <c r="M1210" s="101">
        <v>0</v>
      </c>
      <c r="N1210" s="101">
        <v>3</v>
      </c>
      <c r="O1210" s="108">
        <v>1472</v>
      </c>
      <c r="S1210" s="88"/>
    </row>
    <row r="1211" spans="1:19">
      <c r="A1211" s="100" t="s">
        <v>901</v>
      </c>
      <c r="B1211" s="100">
        <v>3517239096</v>
      </c>
      <c r="C1211" s="100" t="s">
        <v>529</v>
      </c>
      <c r="D1211" s="100" t="s">
        <v>841</v>
      </c>
      <c r="E1211" s="100" t="s">
        <v>244</v>
      </c>
      <c r="F1211" s="99" t="s">
        <v>804</v>
      </c>
      <c r="G1211" s="100" t="s">
        <v>101</v>
      </c>
      <c r="H1211" s="105">
        <v>5</v>
      </c>
      <c r="I1211" s="101">
        <v>19402</v>
      </c>
      <c r="J1211" s="101">
        <v>0</v>
      </c>
      <c r="K1211" s="101">
        <v>8</v>
      </c>
      <c r="L1211" s="101">
        <v>20701</v>
      </c>
      <c r="M1211" s="101">
        <v>1</v>
      </c>
      <c r="N1211" s="101">
        <v>9</v>
      </c>
      <c r="O1211" s="108">
        <v>1299</v>
      </c>
      <c r="S1211" s="88"/>
    </row>
    <row r="1212" spans="1:19">
      <c r="A1212" s="100" t="s">
        <v>901</v>
      </c>
      <c r="B1212" s="100">
        <v>3517239122</v>
      </c>
      <c r="C1212" s="100" t="s">
        <v>529</v>
      </c>
      <c r="D1212" s="100" t="s">
        <v>841</v>
      </c>
      <c r="E1212" s="100" t="s">
        <v>244</v>
      </c>
      <c r="F1212" s="99" t="s">
        <v>845</v>
      </c>
      <c r="G1212" s="100" t="s">
        <v>127</v>
      </c>
      <c r="H1212" s="105">
        <v>2</v>
      </c>
      <c r="I1212" s="101" t="s">
        <v>532</v>
      </c>
      <c r="J1212" s="101">
        <v>0</v>
      </c>
      <c r="K1212" s="101">
        <v>0</v>
      </c>
      <c r="L1212" s="101">
        <v>13167.095746747573</v>
      </c>
      <c r="M1212" s="101">
        <v>0</v>
      </c>
      <c r="N1212" s="101">
        <v>0</v>
      </c>
      <c r="O1212" s="108" t="s">
        <v>532</v>
      </c>
      <c r="S1212" s="88"/>
    </row>
    <row r="1213" spans="1:19">
      <c r="A1213" s="100" t="s">
        <v>901</v>
      </c>
      <c r="B1213" s="100">
        <v>3517239171</v>
      </c>
      <c r="C1213" s="100" t="s">
        <v>529</v>
      </c>
      <c r="D1213" s="100" t="s">
        <v>841</v>
      </c>
      <c r="E1213" s="100" t="s">
        <v>244</v>
      </c>
      <c r="F1213" s="99" t="s">
        <v>744</v>
      </c>
      <c r="G1213" s="100" t="s">
        <v>176</v>
      </c>
      <c r="H1213" s="105">
        <v>11</v>
      </c>
      <c r="I1213" s="101">
        <v>14789</v>
      </c>
      <c r="J1213" s="101">
        <v>0</v>
      </c>
      <c r="K1213" s="101">
        <v>5</v>
      </c>
      <c r="L1213" s="101">
        <v>16082</v>
      </c>
      <c r="M1213" s="101">
        <v>0</v>
      </c>
      <c r="N1213" s="101">
        <v>6</v>
      </c>
      <c r="O1213" s="108">
        <v>1293</v>
      </c>
      <c r="S1213" s="88"/>
    </row>
    <row r="1214" spans="1:19">
      <c r="A1214" s="100" t="s">
        <v>901</v>
      </c>
      <c r="B1214" s="100">
        <v>3517239172</v>
      </c>
      <c r="C1214" s="100" t="s">
        <v>529</v>
      </c>
      <c r="D1214" s="100" t="s">
        <v>841</v>
      </c>
      <c r="E1214" s="100" t="s">
        <v>244</v>
      </c>
      <c r="F1214" s="99" t="s">
        <v>709</v>
      </c>
      <c r="G1214" s="100" t="s">
        <v>177</v>
      </c>
      <c r="H1214" s="105">
        <v>5</v>
      </c>
      <c r="I1214" s="101">
        <v>19402</v>
      </c>
      <c r="J1214" s="101">
        <v>0</v>
      </c>
      <c r="K1214" s="101">
        <v>2</v>
      </c>
      <c r="L1214" s="101">
        <v>18555</v>
      </c>
      <c r="M1214" s="101">
        <v>0</v>
      </c>
      <c r="N1214" s="101">
        <v>3</v>
      </c>
      <c r="O1214" s="108">
        <v>-847</v>
      </c>
      <c r="S1214" s="88"/>
    </row>
    <row r="1215" spans="1:19">
      <c r="A1215" s="100" t="s">
        <v>901</v>
      </c>
      <c r="B1215" s="100">
        <v>3517239182</v>
      </c>
      <c r="C1215" s="100" t="s">
        <v>529</v>
      </c>
      <c r="D1215" s="100" t="s">
        <v>841</v>
      </c>
      <c r="E1215" s="100" t="s">
        <v>244</v>
      </c>
      <c r="F1215" s="99" t="s">
        <v>759</v>
      </c>
      <c r="G1215" s="100" t="s">
        <v>187</v>
      </c>
      <c r="H1215" s="105">
        <v>21</v>
      </c>
      <c r="I1215" s="101">
        <v>17783</v>
      </c>
      <c r="J1215" s="101">
        <v>0</v>
      </c>
      <c r="K1215" s="101">
        <v>6</v>
      </c>
      <c r="L1215" s="101">
        <v>19066</v>
      </c>
      <c r="M1215" s="101">
        <v>0</v>
      </c>
      <c r="N1215" s="101">
        <v>14</v>
      </c>
      <c r="O1215" s="108">
        <v>1283</v>
      </c>
      <c r="S1215" s="88"/>
    </row>
    <row r="1216" spans="1:19">
      <c r="A1216" s="100" t="s">
        <v>901</v>
      </c>
      <c r="B1216" s="100">
        <v>3517239189</v>
      </c>
      <c r="C1216" s="100" t="s">
        <v>529</v>
      </c>
      <c r="D1216" s="100" t="s">
        <v>841</v>
      </c>
      <c r="E1216" s="100" t="s">
        <v>244</v>
      </c>
      <c r="F1216" s="99" t="s">
        <v>602</v>
      </c>
      <c r="G1216" s="100" t="s">
        <v>194</v>
      </c>
      <c r="H1216" s="105">
        <v>1</v>
      </c>
      <c r="I1216" s="101">
        <v>17581</v>
      </c>
      <c r="J1216" s="101">
        <v>0</v>
      </c>
      <c r="K1216" s="101">
        <v>1</v>
      </c>
      <c r="L1216" s="101">
        <v>18133</v>
      </c>
      <c r="M1216" s="101">
        <v>0</v>
      </c>
      <c r="N1216" s="101">
        <v>1</v>
      </c>
      <c r="O1216" s="108">
        <v>552</v>
      </c>
      <c r="S1216" s="88"/>
    </row>
    <row r="1217" spans="1:19">
      <c r="A1217" s="100" t="s">
        <v>901</v>
      </c>
      <c r="B1217" s="100">
        <v>3517239201</v>
      </c>
      <c r="C1217" s="100" t="s">
        <v>529</v>
      </c>
      <c r="D1217" s="100" t="s">
        <v>841</v>
      </c>
      <c r="E1217" s="100" t="s">
        <v>244</v>
      </c>
      <c r="F1217" s="99" t="s">
        <v>577</v>
      </c>
      <c r="G1217" s="100" t="s">
        <v>206</v>
      </c>
      <c r="H1217" s="105">
        <v>7</v>
      </c>
      <c r="I1217" s="101">
        <v>21712</v>
      </c>
      <c r="J1217" s="101">
        <v>0</v>
      </c>
      <c r="K1217" s="101">
        <v>5</v>
      </c>
      <c r="L1217" s="101">
        <v>23643</v>
      </c>
      <c r="M1217" s="101">
        <v>1</v>
      </c>
      <c r="N1217" s="101">
        <v>8</v>
      </c>
      <c r="O1217" s="108">
        <v>1931</v>
      </c>
      <c r="S1217" s="88"/>
    </row>
    <row r="1218" spans="1:19">
      <c r="A1218" s="100" t="s">
        <v>901</v>
      </c>
      <c r="B1218" s="100">
        <v>3517239219</v>
      </c>
      <c r="C1218" s="100" t="s">
        <v>529</v>
      </c>
      <c r="D1218" s="100" t="s">
        <v>841</v>
      </c>
      <c r="E1218" s="100" t="s">
        <v>244</v>
      </c>
      <c r="F1218" s="99" t="s">
        <v>863</v>
      </c>
      <c r="G1218" s="100" t="s">
        <v>224</v>
      </c>
      <c r="H1218" s="105">
        <v>1</v>
      </c>
      <c r="I1218" s="101">
        <v>17390</v>
      </c>
      <c r="J1218" s="101">
        <v>0</v>
      </c>
      <c r="K1218" s="101">
        <v>1</v>
      </c>
      <c r="L1218" s="101">
        <v>17902</v>
      </c>
      <c r="M1218" s="101">
        <v>0</v>
      </c>
      <c r="N1218" s="101">
        <v>1</v>
      </c>
      <c r="O1218" s="108">
        <v>512</v>
      </c>
      <c r="S1218" s="88"/>
    </row>
    <row r="1219" spans="1:19">
      <c r="A1219" s="100" t="s">
        <v>901</v>
      </c>
      <c r="B1219" s="100">
        <v>3517239231</v>
      </c>
      <c r="C1219" s="100" t="s">
        <v>529</v>
      </c>
      <c r="D1219" s="100" t="s">
        <v>841</v>
      </c>
      <c r="E1219" s="100" t="s">
        <v>244</v>
      </c>
      <c r="F1219" s="99" t="s">
        <v>849</v>
      </c>
      <c r="G1219" s="100" t="s">
        <v>236</v>
      </c>
      <c r="H1219" s="105">
        <v>18</v>
      </c>
      <c r="I1219" s="101">
        <v>16802</v>
      </c>
      <c r="J1219" s="101">
        <v>0</v>
      </c>
      <c r="K1219" s="101">
        <v>8</v>
      </c>
      <c r="L1219" s="101">
        <v>16690</v>
      </c>
      <c r="M1219" s="101">
        <v>0</v>
      </c>
      <c r="N1219" s="101">
        <v>12</v>
      </c>
      <c r="O1219" s="108">
        <v>-112</v>
      </c>
      <c r="S1219" s="88"/>
    </row>
    <row r="1220" spans="1:19">
      <c r="A1220" s="100" t="s">
        <v>901</v>
      </c>
      <c r="B1220" s="100">
        <v>3517239239</v>
      </c>
      <c r="C1220" s="100" t="s">
        <v>529</v>
      </c>
      <c r="D1220" s="100" t="s">
        <v>841</v>
      </c>
      <c r="E1220" s="100" t="s">
        <v>244</v>
      </c>
      <c r="F1220" s="99" t="s">
        <v>841</v>
      </c>
      <c r="G1220" s="100" t="s">
        <v>244</v>
      </c>
      <c r="H1220" s="105">
        <v>94</v>
      </c>
      <c r="I1220" s="101">
        <v>16891</v>
      </c>
      <c r="J1220" s="101">
        <v>0</v>
      </c>
      <c r="K1220" s="101">
        <v>77</v>
      </c>
      <c r="L1220" s="101">
        <v>18385</v>
      </c>
      <c r="M1220" s="101">
        <v>0</v>
      </c>
      <c r="N1220" s="101">
        <v>82</v>
      </c>
      <c r="O1220" s="108">
        <v>1494</v>
      </c>
      <c r="S1220" s="88"/>
    </row>
    <row r="1221" spans="1:19">
      <c r="A1221" s="100" t="s">
        <v>901</v>
      </c>
      <c r="B1221" s="100">
        <v>3517239251</v>
      </c>
      <c r="C1221" s="100" t="s">
        <v>529</v>
      </c>
      <c r="D1221" s="100" t="s">
        <v>841</v>
      </c>
      <c r="E1221" s="100" t="s">
        <v>244</v>
      </c>
      <c r="F1221" s="99" t="s">
        <v>799</v>
      </c>
      <c r="G1221" s="100" t="s">
        <v>256</v>
      </c>
      <c r="H1221" s="105">
        <v>1</v>
      </c>
      <c r="I1221" s="101" t="s">
        <v>532</v>
      </c>
      <c r="J1221" s="101">
        <v>0</v>
      </c>
      <c r="K1221" s="101">
        <v>0</v>
      </c>
      <c r="L1221" s="101">
        <v>20848</v>
      </c>
      <c r="M1221" s="101">
        <v>0</v>
      </c>
      <c r="N1221" s="101">
        <v>1</v>
      </c>
      <c r="O1221" s="108" t="s">
        <v>532</v>
      </c>
      <c r="S1221" s="88"/>
    </row>
    <row r="1222" spans="1:19">
      <c r="A1222" s="100" t="s">
        <v>901</v>
      </c>
      <c r="B1222" s="100">
        <v>3517239261</v>
      </c>
      <c r="C1222" s="100" t="s">
        <v>529</v>
      </c>
      <c r="D1222" s="100" t="s">
        <v>841</v>
      </c>
      <c r="E1222" s="100" t="s">
        <v>244</v>
      </c>
      <c r="F1222" s="99" t="s">
        <v>711</v>
      </c>
      <c r="G1222" s="100" t="s">
        <v>266</v>
      </c>
      <c r="H1222" s="105">
        <v>1</v>
      </c>
      <c r="I1222" s="101">
        <v>12925</v>
      </c>
      <c r="J1222" s="101">
        <v>0</v>
      </c>
      <c r="K1222" s="101">
        <v>0</v>
      </c>
      <c r="L1222" s="101">
        <v>13346</v>
      </c>
      <c r="M1222" s="101">
        <v>0</v>
      </c>
      <c r="N1222" s="101">
        <v>0</v>
      </c>
      <c r="O1222" s="108">
        <v>421</v>
      </c>
      <c r="S1222" s="88"/>
    </row>
    <row r="1223" spans="1:19" s="90" customFormat="1" ht="12.75">
      <c r="A1223" s="100" t="s">
        <v>901</v>
      </c>
      <c r="B1223" s="100">
        <v>3517239264</v>
      </c>
      <c r="C1223" s="100" t="s">
        <v>529</v>
      </c>
      <c r="D1223" s="100" t="s">
        <v>841</v>
      </c>
      <c r="E1223" s="100" t="s">
        <v>244</v>
      </c>
      <c r="F1223" s="99" t="s">
        <v>866</v>
      </c>
      <c r="G1223" s="100" t="s">
        <v>269</v>
      </c>
      <c r="H1223" s="105">
        <v>0</v>
      </c>
      <c r="I1223" s="101">
        <v>12925</v>
      </c>
      <c r="J1223" s="101">
        <v>0</v>
      </c>
      <c r="K1223" s="101">
        <v>0</v>
      </c>
      <c r="L1223" s="101" t="s">
        <v>532</v>
      </c>
      <c r="M1223" s="101">
        <v>0</v>
      </c>
      <c r="N1223" s="101">
        <v>0</v>
      </c>
      <c r="O1223" s="108" t="s">
        <v>532</v>
      </c>
      <c r="S1223" s="88"/>
    </row>
    <row r="1224" spans="1:19">
      <c r="A1224" s="100" t="s">
        <v>901</v>
      </c>
      <c r="B1224" s="100">
        <v>3517239285</v>
      </c>
      <c r="C1224" s="100" t="s">
        <v>529</v>
      </c>
      <c r="D1224" s="100" t="s">
        <v>841</v>
      </c>
      <c r="E1224" s="100" t="s">
        <v>244</v>
      </c>
      <c r="F1224" s="99" t="s">
        <v>607</v>
      </c>
      <c r="G1224" s="100" t="s">
        <v>290</v>
      </c>
      <c r="H1224" s="105">
        <v>1</v>
      </c>
      <c r="I1224" s="101">
        <v>19860</v>
      </c>
      <c r="J1224" s="101">
        <v>0</v>
      </c>
      <c r="K1224" s="101">
        <v>1</v>
      </c>
      <c r="L1224" s="101">
        <v>16946.116883036269</v>
      </c>
      <c r="M1224" s="101">
        <v>0</v>
      </c>
      <c r="N1224" s="101">
        <v>0</v>
      </c>
      <c r="O1224" s="108">
        <v>-2913.8831169637306</v>
      </c>
      <c r="S1224" s="88"/>
    </row>
    <row r="1225" spans="1:19">
      <c r="A1225" s="100" t="s">
        <v>901</v>
      </c>
      <c r="B1225" s="100">
        <v>3517239293</v>
      </c>
      <c r="C1225" s="100" t="s">
        <v>529</v>
      </c>
      <c r="D1225" s="100" t="s">
        <v>841</v>
      </c>
      <c r="E1225" s="100" t="s">
        <v>244</v>
      </c>
      <c r="F1225" s="99" t="s">
        <v>608</v>
      </c>
      <c r="G1225" s="100" t="s">
        <v>298</v>
      </c>
      <c r="H1225" s="105">
        <v>5</v>
      </c>
      <c r="I1225" s="101">
        <v>17853</v>
      </c>
      <c r="J1225" s="101">
        <v>0</v>
      </c>
      <c r="K1225" s="101">
        <v>2</v>
      </c>
      <c r="L1225" s="101">
        <v>19387</v>
      </c>
      <c r="M1225" s="101">
        <v>0</v>
      </c>
      <c r="N1225" s="101">
        <v>3</v>
      </c>
      <c r="O1225" s="108">
        <v>1534</v>
      </c>
      <c r="S1225" s="88"/>
    </row>
    <row r="1226" spans="1:19">
      <c r="A1226" s="100" t="s">
        <v>901</v>
      </c>
      <c r="B1226" s="100">
        <v>3517239310</v>
      </c>
      <c r="C1226" s="100" t="s">
        <v>529</v>
      </c>
      <c r="D1226" s="100" t="s">
        <v>841</v>
      </c>
      <c r="E1226" s="100" t="s">
        <v>244</v>
      </c>
      <c r="F1226" s="99" t="s">
        <v>852</v>
      </c>
      <c r="G1226" s="100" t="s">
        <v>315</v>
      </c>
      <c r="H1226" s="105">
        <v>42</v>
      </c>
      <c r="I1226" s="101">
        <v>19587</v>
      </c>
      <c r="J1226" s="101">
        <v>0</v>
      </c>
      <c r="K1226" s="101">
        <v>28</v>
      </c>
      <c r="L1226" s="101">
        <v>19330</v>
      </c>
      <c r="M1226" s="101">
        <v>0</v>
      </c>
      <c r="N1226" s="101">
        <v>26</v>
      </c>
      <c r="O1226" s="108">
        <v>-257</v>
      </c>
      <c r="S1226" s="88"/>
    </row>
    <row r="1227" spans="1:19">
      <c r="A1227" s="100" t="s">
        <v>901</v>
      </c>
      <c r="B1227" s="100">
        <v>3517239323</v>
      </c>
      <c r="C1227" s="100" t="s">
        <v>529</v>
      </c>
      <c r="D1227" s="100" t="s">
        <v>841</v>
      </c>
      <c r="E1227" s="100" t="s">
        <v>244</v>
      </c>
      <c r="F1227" s="99" t="s">
        <v>767</v>
      </c>
      <c r="G1227" s="100" t="s">
        <v>328</v>
      </c>
      <c r="H1227" s="105">
        <v>1</v>
      </c>
      <c r="I1227" s="101">
        <v>12925</v>
      </c>
      <c r="J1227" s="101">
        <v>0</v>
      </c>
      <c r="K1227" s="101">
        <v>0</v>
      </c>
      <c r="L1227" s="101">
        <v>13346</v>
      </c>
      <c r="M1227" s="101">
        <v>0</v>
      </c>
      <c r="N1227" s="101">
        <v>0</v>
      </c>
      <c r="O1227" s="108">
        <v>421</v>
      </c>
      <c r="S1227" s="88"/>
    </row>
    <row r="1228" spans="1:19">
      <c r="A1228" s="100" t="s">
        <v>901</v>
      </c>
      <c r="B1228" s="100">
        <v>3517239331</v>
      </c>
      <c r="C1228" s="100" t="s">
        <v>529</v>
      </c>
      <c r="D1228" s="100" t="s">
        <v>841</v>
      </c>
      <c r="E1228" s="100" t="s">
        <v>244</v>
      </c>
      <c r="F1228" s="99" t="s">
        <v>581</v>
      </c>
      <c r="G1228" s="100" t="s">
        <v>336</v>
      </c>
      <c r="H1228" s="105">
        <v>0</v>
      </c>
      <c r="I1228" s="101">
        <v>18945</v>
      </c>
      <c r="J1228" s="101">
        <v>0</v>
      </c>
      <c r="K1228" s="101">
        <v>1</v>
      </c>
      <c r="L1228" s="101" t="s">
        <v>532</v>
      </c>
      <c r="M1228" s="101">
        <v>0</v>
      </c>
      <c r="N1228" s="101">
        <v>0</v>
      </c>
      <c r="O1228" s="108" t="s">
        <v>532</v>
      </c>
      <c r="S1228" s="88"/>
    </row>
    <row r="1229" spans="1:19">
      <c r="A1229" s="100" t="s">
        <v>901</v>
      </c>
      <c r="B1229" s="100">
        <v>3517239336</v>
      </c>
      <c r="C1229" s="100" t="s">
        <v>529</v>
      </c>
      <c r="D1229" s="100" t="s">
        <v>841</v>
      </c>
      <c r="E1229" s="100" t="s">
        <v>244</v>
      </c>
      <c r="F1229" s="99" t="s">
        <v>677</v>
      </c>
      <c r="G1229" s="100" t="s">
        <v>341</v>
      </c>
      <c r="H1229" s="105">
        <v>4</v>
      </c>
      <c r="I1229" s="101">
        <v>12925</v>
      </c>
      <c r="J1229" s="101">
        <v>0</v>
      </c>
      <c r="K1229" s="101">
        <v>0</v>
      </c>
      <c r="L1229" s="101">
        <v>13346</v>
      </c>
      <c r="M1229" s="101">
        <v>0</v>
      </c>
      <c r="N1229" s="101">
        <v>0</v>
      </c>
      <c r="O1229" s="108">
        <v>421</v>
      </c>
      <c r="S1229" s="88"/>
    </row>
    <row r="1230" spans="1:19">
      <c r="A1230" s="100" t="s">
        <v>901</v>
      </c>
      <c r="B1230" s="100">
        <v>3517239625</v>
      </c>
      <c r="C1230" s="100" t="s">
        <v>529</v>
      </c>
      <c r="D1230" s="100" t="s">
        <v>841</v>
      </c>
      <c r="E1230" s="100" t="s">
        <v>244</v>
      </c>
      <c r="F1230" s="99" t="s">
        <v>609</v>
      </c>
      <c r="G1230" s="100" t="s">
        <v>368</v>
      </c>
      <c r="H1230" s="105">
        <v>4</v>
      </c>
      <c r="I1230" s="101">
        <v>18487</v>
      </c>
      <c r="J1230" s="101">
        <v>0</v>
      </c>
      <c r="K1230" s="101">
        <v>2</v>
      </c>
      <c r="L1230" s="101">
        <v>16263</v>
      </c>
      <c r="M1230" s="101">
        <v>0</v>
      </c>
      <c r="N1230" s="101">
        <v>1</v>
      </c>
      <c r="O1230" s="108">
        <v>-2224</v>
      </c>
      <c r="S1230" s="88"/>
    </row>
    <row r="1231" spans="1:19">
      <c r="A1231" s="100" t="s">
        <v>901</v>
      </c>
      <c r="B1231" s="100">
        <v>3517239645</v>
      </c>
      <c r="C1231" s="100" t="s">
        <v>529</v>
      </c>
      <c r="D1231" s="100" t="s">
        <v>841</v>
      </c>
      <c r="E1231" s="100" t="s">
        <v>244</v>
      </c>
      <c r="F1231" s="99" t="s">
        <v>713</v>
      </c>
      <c r="G1231" s="100" t="s">
        <v>372</v>
      </c>
      <c r="H1231" s="105">
        <v>1</v>
      </c>
      <c r="I1231" s="101" t="s">
        <v>532</v>
      </c>
      <c r="J1231" s="101">
        <v>0</v>
      </c>
      <c r="K1231" s="101">
        <v>0</v>
      </c>
      <c r="L1231" s="101">
        <v>13346</v>
      </c>
      <c r="M1231" s="101">
        <v>0</v>
      </c>
      <c r="N1231" s="101">
        <v>0</v>
      </c>
      <c r="O1231" s="108" t="s">
        <v>532</v>
      </c>
      <c r="S1231" s="88"/>
    </row>
    <row r="1232" spans="1:19">
      <c r="A1232" s="100" t="s">
        <v>901</v>
      </c>
      <c r="B1232" s="100">
        <v>3517239665</v>
      </c>
      <c r="C1232" s="100" t="s">
        <v>529</v>
      </c>
      <c r="D1232" s="100" t="s">
        <v>841</v>
      </c>
      <c r="E1232" s="100" t="s">
        <v>244</v>
      </c>
      <c r="F1232" s="99" t="s">
        <v>769</v>
      </c>
      <c r="G1232" s="100" t="s">
        <v>378</v>
      </c>
      <c r="H1232" s="105">
        <v>3</v>
      </c>
      <c r="I1232" s="101">
        <v>17962</v>
      </c>
      <c r="J1232" s="101">
        <v>0</v>
      </c>
      <c r="K1232" s="101">
        <v>1</v>
      </c>
      <c r="L1232" s="101">
        <v>18593</v>
      </c>
      <c r="M1232" s="101">
        <v>0</v>
      </c>
      <c r="N1232" s="101">
        <v>4</v>
      </c>
      <c r="O1232" s="108">
        <v>631</v>
      </c>
      <c r="S1232" s="88"/>
    </row>
    <row r="1233" spans="1:19">
      <c r="A1233" s="100" t="s">
        <v>901</v>
      </c>
      <c r="B1233" s="100">
        <v>3517239690</v>
      </c>
      <c r="C1233" s="102" t="s">
        <v>529</v>
      </c>
      <c r="D1233" s="97">
        <v>239</v>
      </c>
      <c r="E1233" s="102" t="s">
        <v>244</v>
      </c>
      <c r="F1233" s="101">
        <v>690</v>
      </c>
      <c r="G1233" s="102" t="s">
        <v>387</v>
      </c>
      <c r="H1233" s="105">
        <v>1</v>
      </c>
      <c r="I1233" s="101" t="s">
        <v>532</v>
      </c>
      <c r="J1233" s="101">
        <v>0</v>
      </c>
      <c r="K1233" s="101">
        <v>0</v>
      </c>
      <c r="L1233" s="101">
        <v>13977.940112033109</v>
      </c>
      <c r="M1233" s="101">
        <v>0</v>
      </c>
      <c r="N1233" s="101">
        <v>0</v>
      </c>
      <c r="O1233" s="108" t="s">
        <v>532</v>
      </c>
      <c r="S1233" s="88"/>
    </row>
    <row r="1234" spans="1:19">
      <c r="A1234" s="100" t="s">
        <v>901</v>
      </c>
      <c r="B1234" s="100">
        <v>3517239712</v>
      </c>
      <c r="C1234" s="100" t="s">
        <v>529</v>
      </c>
      <c r="D1234" s="100" t="s">
        <v>841</v>
      </c>
      <c r="E1234" s="100" t="s">
        <v>244</v>
      </c>
      <c r="F1234" s="99" t="s">
        <v>706</v>
      </c>
      <c r="G1234" s="100" t="s">
        <v>393</v>
      </c>
      <c r="H1234" s="105">
        <v>0</v>
      </c>
      <c r="I1234" s="101">
        <v>19402</v>
      </c>
      <c r="J1234" s="101">
        <v>0</v>
      </c>
      <c r="K1234" s="101">
        <v>1</v>
      </c>
      <c r="L1234" s="101" t="s">
        <v>532</v>
      </c>
      <c r="M1234" s="101">
        <v>0</v>
      </c>
      <c r="N1234" s="101">
        <v>0</v>
      </c>
      <c r="O1234" s="108" t="s">
        <v>532</v>
      </c>
      <c r="S1234" s="88"/>
    </row>
    <row r="1235" spans="1:19">
      <c r="A1235" s="100" t="s">
        <v>901</v>
      </c>
      <c r="B1235" s="100">
        <v>3517239740</v>
      </c>
      <c r="C1235" s="100" t="s">
        <v>529</v>
      </c>
      <c r="D1235" s="100" t="s">
        <v>841</v>
      </c>
      <c r="E1235" s="100" t="s">
        <v>244</v>
      </c>
      <c r="F1235" s="99" t="s">
        <v>853</v>
      </c>
      <c r="G1235" s="100" t="s">
        <v>401</v>
      </c>
      <c r="H1235" s="105">
        <v>4</v>
      </c>
      <c r="I1235" s="101">
        <v>14940</v>
      </c>
      <c r="J1235" s="101">
        <v>0</v>
      </c>
      <c r="K1235" s="101">
        <v>2</v>
      </c>
      <c r="L1235" s="101">
        <v>13345</v>
      </c>
      <c r="M1235" s="101">
        <v>0</v>
      </c>
      <c r="N1235" s="101">
        <v>0</v>
      </c>
      <c r="O1235" s="108">
        <v>-1595</v>
      </c>
      <c r="S1235" s="88"/>
    </row>
    <row r="1236" spans="1:19">
      <c r="A1236" s="100" t="s">
        <v>901</v>
      </c>
      <c r="B1236" s="100">
        <v>3517239760</v>
      </c>
      <c r="C1236" s="100" t="s">
        <v>529</v>
      </c>
      <c r="D1236" s="100" t="s">
        <v>841</v>
      </c>
      <c r="E1236" s="100" t="s">
        <v>244</v>
      </c>
      <c r="F1236" s="99" t="s">
        <v>854</v>
      </c>
      <c r="G1236" s="100" t="s">
        <v>406</v>
      </c>
      <c r="H1236" s="105">
        <v>23</v>
      </c>
      <c r="I1236" s="101">
        <v>16348</v>
      </c>
      <c r="J1236" s="101">
        <v>0</v>
      </c>
      <c r="K1236" s="101">
        <v>16</v>
      </c>
      <c r="L1236" s="101">
        <v>15969</v>
      </c>
      <c r="M1236" s="101">
        <v>0</v>
      </c>
      <c r="N1236" s="101">
        <v>12</v>
      </c>
      <c r="O1236" s="108">
        <v>-379</v>
      </c>
      <c r="S1236" s="88"/>
    </row>
    <row r="1237" spans="1:19">
      <c r="A1237" s="100" t="s">
        <v>901</v>
      </c>
      <c r="B1237" s="100">
        <v>3517239780</v>
      </c>
      <c r="C1237" s="100" t="s">
        <v>529</v>
      </c>
      <c r="D1237" s="100" t="s">
        <v>841</v>
      </c>
      <c r="E1237" s="100" t="s">
        <v>244</v>
      </c>
      <c r="F1237" s="99" t="s">
        <v>723</v>
      </c>
      <c r="G1237" s="100" t="s">
        <v>416</v>
      </c>
      <c r="H1237" s="105">
        <v>7</v>
      </c>
      <c r="I1237" s="101">
        <v>16633</v>
      </c>
      <c r="J1237" s="101">
        <v>0</v>
      </c>
      <c r="K1237" s="101">
        <v>2</v>
      </c>
      <c r="L1237" s="101">
        <v>13345</v>
      </c>
      <c r="M1237" s="101">
        <v>0</v>
      </c>
      <c r="N1237" s="101">
        <v>0</v>
      </c>
      <c r="O1237" s="108">
        <v>-3288</v>
      </c>
      <c r="S1237" s="88"/>
    </row>
    <row r="1238" spans="1:19">
      <c r="A1238" s="100" t="s">
        <v>902</v>
      </c>
      <c r="B1238" s="100">
        <v>3518149007</v>
      </c>
      <c r="C1238" s="100" t="s">
        <v>530</v>
      </c>
      <c r="D1238" s="100" t="s">
        <v>661</v>
      </c>
      <c r="E1238" s="100" t="s">
        <v>154</v>
      </c>
      <c r="F1238" s="99" t="s">
        <v>837</v>
      </c>
      <c r="G1238" s="100" t="s">
        <v>12</v>
      </c>
      <c r="H1238" s="105">
        <v>1</v>
      </c>
      <c r="I1238" s="101" t="s">
        <v>532</v>
      </c>
      <c r="J1238" s="101">
        <v>0</v>
      </c>
      <c r="K1238" s="101">
        <v>0</v>
      </c>
      <c r="L1238" s="101">
        <v>19190</v>
      </c>
      <c r="M1238" s="101">
        <v>0</v>
      </c>
      <c r="N1238" s="101">
        <v>1</v>
      </c>
      <c r="O1238" s="108" t="s">
        <v>532</v>
      </c>
      <c r="S1238" s="88"/>
    </row>
    <row r="1239" spans="1:19">
      <c r="A1239" s="100" t="s">
        <v>902</v>
      </c>
      <c r="B1239" s="100">
        <v>3518149128</v>
      </c>
      <c r="C1239" s="100" t="s">
        <v>530</v>
      </c>
      <c r="D1239" s="100" t="s">
        <v>661</v>
      </c>
      <c r="E1239" s="100" t="s">
        <v>154</v>
      </c>
      <c r="F1239" s="99" t="s">
        <v>660</v>
      </c>
      <c r="G1239" s="100" t="s">
        <v>133</v>
      </c>
      <c r="H1239" s="105">
        <v>35</v>
      </c>
      <c r="I1239" s="101">
        <v>19704</v>
      </c>
      <c r="J1239" s="101">
        <v>2</v>
      </c>
      <c r="K1239" s="101">
        <v>31</v>
      </c>
      <c r="L1239" s="101">
        <v>20750</v>
      </c>
      <c r="M1239" s="101">
        <v>4</v>
      </c>
      <c r="N1239" s="101">
        <v>33</v>
      </c>
      <c r="O1239" s="108">
        <v>1046</v>
      </c>
      <c r="S1239" s="88"/>
    </row>
    <row r="1240" spans="1:19">
      <c r="A1240" s="100" t="s">
        <v>902</v>
      </c>
      <c r="B1240" s="100">
        <v>3518149149</v>
      </c>
      <c r="C1240" s="100" t="s">
        <v>530</v>
      </c>
      <c r="D1240" s="100" t="s">
        <v>661</v>
      </c>
      <c r="E1240" s="100" t="s">
        <v>154</v>
      </c>
      <c r="F1240" s="99" t="s">
        <v>661</v>
      </c>
      <c r="G1240" s="100" t="s">
        <v>154</v>
      </c>
      <c r="H1240" s="105">
        <v>85</v>
      </c>
      <c r="I1240" s="101">
        <v>21523</v>
      </c>
      <c r="J1240" s="101">
        <v>12</v>
      </c>
      <c r="K1240" s="101">
        <v>67</v>
      </c>
      <c r="L1240" s="101">
        <v>22825</v>
      </c>
      <c r="M1240" s="101">
        <v>18</v>
      </c>
      <c r="N1240" s="101">
        <v>85</v>
      </c>
      <c r="O1240" s="108">
        <v>1302</v>
      </c>
      <c r="S1240" s="88"/>
    </row>
    <row r="1241" spans="1:19">
      <c r="A1241" s="100" t="s">
        <v>902</v>
      </c>
      <c r="B1241" s="100">
        <v>3518149160</v>
      </c>
      <c r="C1241" s="100" t="s">
        <v>530</v>
      </c>
      <c r="D1241" s="100" t="s">
        <v>661</v>
      </c>
      <c r="E1241" s="100" t="s">
        <v>154</v>
      </c>
      <c r="F1241" s="99" t="s">
        <v>588</v>
      </c>
      <c r="G1241" s="100" t="s">
        <v>165</v>
      </c>
      <c r="H1241" s="105">
        <v>3</v>
      </c>
      <c r="I1241" s="101">
        <v>20404</v>
      </c>
      <c r="J1241" s="101">
        <v>0</v>
      </c>
      <c r="K1241" s="101">
        <v>4</v>
      </c>
      <c r="L1241" s="101">
        <v>18774</v>
      </c>
      <c r="M1241" s="101">
        <v>0</v>
      </c>
      <c r="N1241" s="101">
        <v>2</v>
      </c>
      <c r="O1241" s="108">
        <v>-1630</v>
      </c>
      <c r="S1241" s="88"/>
    </row>
    <row r="1242" spans="1:19">
      <c r="A1242" s="100" t="s">
        <v>902</v>
      </c>
      <c r="B1242" s="100">
        <v>3518149181</v>
      </c>
      <c r="C1242" s="100" t="s">
        <v>530</v>
      </c>
      <c r="D1242" s="100" t="s">
        <v>661</v>
      </c>
      <c r="E1242" s="100" t="s">
        <v>154</v>
      </c>
      <c r="F1242" s="99" t="s">
        <v>664</v>
      </c>
      <c r="G1242" s="100" t="s">
        <v>186</v>
      </c>
      <c r="H1242" s="105">
        <v>7</v>
      </c>
      <c r="I1242" s="101">
        <v>16659</v>
      </c>
      <c r="J1242" s="101">
        <v>0</v>
      </c>
      <c r="K1242" s="101">
        <v>4</v>
      </c>
      <c r="L1242" s="101">
        <v>19296</v>
      </c>
      <c r="M1242" s="101">
        <v>1</v>
      </c>
      <c r="N1242" s="101">
        <v>6</v>
      </c>
      <c r="O1242" s="108">
        <v>2637</v>
      </c>
      <c r="S1242" s="88"/>
    </row>
    <row r="1243" spans="1:19">
      <c r="A1243" s="100" t="s">
        <v>902</v>
      </c>
      <c r="B1243" s="100">
        <v>3518149211</v>
      </c>
      <c r="C1243" s="100" t="s">
        <v>530</v>
      </c>
      <c r="D1243" s="100" t="s">
        <v>661</v>
      </c>
      <c r="E1243" s="100" t="s">
        <v>154</v>
      </c>
      <c r="F1243" s="99" t="s">
        <v>719</v>
      </c>
      <c r="G1243" s="100" t="s">
        <v>216</v>
      </c>
      <c r="H1243" s="105">
        <v>1</v>
      </c>
      <c r="I1243" s="101" t="s">
        <v>532</v>
      </c>
      <c r="J1243" s="101">
        <v>0</v>
      </c>
      <c r="K1243" s="101">
        <v>0</v>
      </c>
      <c r="L1243" s="101">
        <v>21656</v>
      </c>
      <c r="M1243" s="101">
        <v>1</v>
      </c>
      <c r="N1243" s="101">
        <v>1</v>
      </c>
      <c r="O1243" s="108" t="s">
        <v>532</v>
      </c>
      <c r="S1243" s="88"/>
    </row>
    <row r="1244" spans="1:19">
      <c r="A1244" s="100" t="s">
        <v>902</v>
      </c>
      <c r="B1244" s="100">
        <v>3518149281</v>
      </c>
      <c r="C1244" s="102" t="s">
        <v>530</v>
      </c>
      <c r="D1244" s="97">
        <v>149</v>
      </c>
      <c r="E1244" s="102" t="s">
        <v>154</v>
      </c>
      <c r="F1244" s="101">
        <v>281</v>
      </c>
      <c r="G1244" s="102" t="s">
        <v>286</v>
      </c>
      <c r="H1244" s="105">
        <v>1</v>
      </c>
      <c r="I1244" s="101" t="s">
        <v>532</v>
      </c>
      <c r="J1244" s="101">
        <v>0</v>
      </c>
      <c r="K1244" s="101">
        <v>0</v>
      </c>
      <c r="L1244" s="101">
        <v>21147.651529245948</v>
      </c>
      <c r="M1244" s="101">
        <v>0</v>
      </c>
      <c r="N1244" s="101">
        <v>0</v>
      </c>
      <c r="O1244" s="108" t="s">
        <v>532</v>
      </c>
      <c r="S1244" s="88"/>
    </row>
    <row r="1245" spans="1:19">
      <c r="A1245" s="100" t="s">
        <v>902</v>
      </c>
      <c r="B1245" s="100">
        <v>3518149295</v>
      </c>
      <c r="C1245" s="100" t="s">
        <v>530</v>
      </c>
      <c r="D1245" s="100" t="s">
        <v>661</v>
      </c>
      <c r="E1245" s="100" t="s">
        <v>154</v>
      </c>
      <c r="F1245" s="99" t="s">
        <v>668</v>
      </c>
      <c r="G1245" s="100" t="s">
        <v>300</v>
      </c>
      <c r="H1245" s="105">
        <v>0</v>
      </c>
      <c r="I1245" s="101">
        <v>17447</v>
      </c>
      <c r="J1245" s="101">
        <v>0</v>
      </c>
      <c r="K1245" s="101">
        <v>1</v>
      </c>
      <c r="L1245" s="101" t="s">
        <v>532</v>
      </c>
      <c r="M1245" s="101">
        <v>0</v>
      </c>
      <c r="N1245" s="101">
        <v>0</v>
      </c>
      <c r="O1245" s="108" t="s">
        <v>532</v>
      </c>
      <c r="S1245" s="88"/>
    </row>
    <row r="1246" spans="1:19">
      <c r="A1246" s="100" t="s">
        <v>903</v>
      </c>
      <c r="B1246" s="100">
        <v>3519348017</v>
      </c>
      <c r="C1246" s="100" t="s">
        <v>531</v>
      </c>
      <c r="D1246" s="100" t="s">
        <v>650</v>
      </c>
      <c r="E1246" s="100" t="s">
        <v>353</v>
      </c>
      <c r="F1246" s="99" t="s">
        <v>746</v>
      </c>
      <c r="G1246" s="100" t="s">
        <v>22</v>
      </c>
      <c r="H1246" s="105">
        <v>0</v>
      </c>
      <c r="I1246" s="101">
        <v>10983</v>
      </c>
      <c r="J1246" s="101">
        <v>0</v>
      </c>
      <c r="K1246" s="101">
        <v>0</v>
      </c>
      <c r="L1246" s="101" t="s">
        <v>532</v>
      </c>
      <c r="M1246" s="101">
        <v>0</v>
      </c>
      <c r="N1246" s="101">
        <v>0</v>
      </c>
      <c r="O1246" s="108" t="s">
        <v>532</v>
      </c>
      <c r="S1246" s="88"/>
    </row>
    <row r="1247" spans="1:19">
      <c r="A1247" s="100" t="s">
        <v>903</v>
      </c>
      <c r="B1247" s="100">
        <v>3519348097</v>
      </c>
      <c r="C1247" s="100" t="s">
        <v>531</v>
      </c>
      <c r="D1247" s="100" t="s">
        <v>650</v>
      </c>
      <c r="E1247" s="100" t="s">
        <v>353</v>
      </c>
      <c r="F1247" s="99" t="s">
        <v>659</v>
      </c>
      <c r="G1247" s="100" t="s">
        <v>102</v>
      </c>
      <c r="H1247" s="105">
        <v>1</v>
      </c>
      <c r="I1247" s="101" t="s">
        <v>532</v>
      </c>
      <c r="J1247" s="101">
        <v>0</v>
      </c>
      <c r="K1247" s="101">
        <v>0</v>
      </c>
      <c r="L1247" s="101">
        <v>20141</v>
      </c>
      <c r="M1247" s="101">
        <v>0</v>
      </c>
      <c r="N1247" s="101">
        <v>1</v>
      </c>
      <c r="O1247" s="108" t="s">
        <v>532</v>
      </c>
      <c r="S1247" s="88"/>
    </row>
    <row r="1248" spans="1:19">
      <c r="A1248" s="100" t="s">
        <v>903</v>
      </c>
      <c r="B1248" s="100">
        <v>3519348151</v>
      </c>
      <c r="C1248" s="100" t="s">
        <v>531</v>
      </c>
      <c r="D1248" s="100" t="s">
        <v>650</v>
      </c>
      <c r="E1248" s="100" t="s">
        <v>353</v>
      </c>
      <c r="F1248" s="99" t="s">
        <v>747</v>
      </c>
      <c r="G1248" s="100" t="s">
        <v>156</v>
      </c>
      <c r="H1248" s="105">
        <v>5</v>
      </c>
      <c r="I1248" s="101">
        <v>14148</v>
      </c>
      <c r="J1248" s="101">
        <v>0</v>
      </c>
      <c r="K1248" s="101">
        <v>2</v>
      </c>
      <c r="L1248" s="101">
        <v>21088</v>
      </c>
      <c r="M1248" s="101">
        <v>1</v>
      </c>
      <c r="N1248" s="101">
        <v>1</v>
      </c>
      <c r="O1248" s="108">
        <v>6940</v>
      </c>
      <c r="S1248" s="88"/>
    </row>
    <row r="1249" spans="1:19">
      <c r="A1249" s="100" t="s">
        <v>903</v>
      </c>
      <c r="B1249" s="100">
        <v>3519348153</v>
      </c>
      <c r="C1249" s="100" t="s">
        <v>531</v>
      </c>
      <c r="D1249" s="100" t="s">
        <v>650</v>
      </c>
      <c r="E1249" s="100" t="s">
        <v>353</v>
      </c>
      <c r="F1249" s="99" t="s">
        <v>587</v>
      </c>
      <c r="G1249" s="100" t="s">
        <v>158</v>
      </c>
      <c r="H1249" s="105">
        <v>1</v>
      </c>
      <c r="I1249" s="101">
        <v>18147</v>
      </c>
      <c r="J1249" s="101">
        <v>0</v>
      </c>
      <c r="K1249" s="101">
        <v>1</v>
      </c>
      <c r="L1249" s="101">
        <v>19277</v>
      </c>
      <c r="M1249" s="101">
        <v>0</v>
      </c>
      <c r="N1249" s="101">
        <v>1</v>
      </c>
      <c r="O1249" s="108">
        <v>1130</v>
      </c>
      <c r="S1249" s="88"/>
    </row>
    <row r="1250" spans="1:19">
      <c r="A1250" s="100" t="s">
        <v>903</v>
      </c>
      <c r="B1250" s="100">
        <v>3519348186</v>
      </c>
      <c r="C1250" s="100" t="s">
        <v>531</v>
      </c>
      <c r="D1250" s="100" t="s">
        <v>650</v>
      </c>
      <c r="E1250" s="100" t="s">
        <v>353</v>
      </c>
      <c r="F1250" s="99" t="s">
        <v>693</v>
      </c>
      <c r="G1250" s="100" t="s">
        <v>191</v>
      </c>
      <c r="H1250" s="105">
        <v>1</v>
      </c>
      <c r="I1250" s="101" t="s">
        <v>532</v>
      </c>
      <c r="J1250" s="101">
        <v>0</v>
      </c>
      <c r="K1250" s="101">
        <v>0</v>
      </c>
      <c r="L1250" s="101">
        <v>14832.93288692356</v>
      </c>
      <c r="M1250" s="101">
        <v>0</v>
      </c>
      <c r="N1250" s="101">
        <v>0</v>
      </c>
      <c r="O1250" s="108" t="s">
        <v>532</v>
      </c>
      <c r="S1250" s="88"/>
    </row>
    <row r="1251" spans="1:19">
      <c r="A1251" s="100" t="s">
        <v>903</v>
      </c>
      <c r="B1251" s="100">
        <v>3519348214</v>
      </c>
      <c r="C1251" s="100" t="s">
        <v>531</v>
      </c>
      <c r="D1251" s="100" t="s">
        <v>650</v>
      </c>
      <c r="E1251" s="100" t="s">
        <v>353</v>
      </c>
      <c r="F1251" s="99" t="s">
        <v>774</v>
      </c>
      <c r="G1251" s="100" t="s">
        <v>219</v>
      </c>
      <c r="H1251" s="105">
        <v>0</v>
      </c>
      <c r="I1251" s="101">
        <v>11037</v>
      </c>
      <c r="J1251" s="101">
        <v>0</v>
      </c>
      <c r="K1251" s="101">
        <v>0</v>
      </c>
      <c r="L1251" s="101" t="s">
        <v>532</v>
      </c>
      <c r="M1251" s="101">
        <v>0</v>
      </c>
      <c r="N1251" s="101">
        <v>0</v>
      </c>
      <c r="O1251" s="108" t="s">
        <v>532</v>
      </c>
      <c r="S1251" s="88"/>
    </row>
    <row r="1252" spans="1:19">
      <c r="A1252" s="100" t="s">
        <v>903</v>
      </c>
      <c r="B1252" s="100">
        <v>3519348215</v>
      </c>
      <c r="C1252" s="100" t="s">
        <v>531</v>
      </c>
      <c r="D1252" s="100" t="s">
        <v>650</v>
      </c>
      <c r="E1252" s="100" t="s">
        <v>353</v>
      </c>
      <c r="F1252" s="99" t="s">
        <v>859</v>
      </c>
      <c r="G1252" s="100" t="s">
        <v>220</v>
      </c>
      <c r="H1252" s="105">
        <v>3</v>
      </c>
      <c r="I1252" s="101">
        <v>17757</v>
      </c>
      <c r="J1252" s="101">
        <v>0</v>
      </c>
      <c r="K1252" s="101">
        <v>1</v>
      </c>
      <c r="L1252" s="101">
        <v>20699</v>
      </c>
      <c r="M1252" s="101">
        <v>2</v>
      </c>
      <c r="N1252" s="101">
        <v>3</v>
      </c>
      <c r="O1252" s="108">
        <v>2942</v>
      </c>
      <c r="S1252" s="88"/>
    </row>
    <row r="1253" spans="1:19">
      <c r="A1253" s="100" t="s">
        <v>903</v>
      </c>
      <c r="B1253" s="100">
        <v>3519348226</v>
      </c>
      <c r="C1253" s="100" t="s">
        <v>531</v>
      </c>
      <c r="D1253" s="100" t="s">
        <v>650</v>
      </c>
      <c r="E1253" s="100" t="s">
        <v>353</v>
      </c>
      <c r="F1253" s="99" t="s">
        <v>748</v>
      </c>
      <c r="G1253" s="100" t="s">
        <v>231</v>
      </c>
      <c r="H1253" s="105">
        <v>1</v>
      </c>
      <c r="I1253" s="101">
        <v>11037</v>
      </c>
      <c r="J1253" s="101">
        <v>0</v>
      </c>
      <c r="K1253" s="101">
        <v>0</v>
      </c>
      <c r="L1253" s="101">
        <v>11462</v>
      </c>
      <c r="M1253" s="101">
        <v>0</v>
      </c>
      <c r="N1253" s="101">
        <v>0</v>
      </c>
      <c r="O1253" s="108">
        <v>425</v>
      </c>
      <c r="S1253" s="88"/>
    </row>
    <row r="1254" spans="1:19">
      <c r="A1254" s="100" t="s">
        <v>903</v>
      </c>
      <c r="B1254" s="100">
        <v>3519348271</v>
      </c>
      <c r="C1254" s="100" t="s">
        <v>531</v>
      </c>
      <c r="D1254" s="100" t="s">
        <v>650</v>
      </c>
      <c r="E1254" s="100" t="s">
        <v>353</v>
      </c>
      <c r="F1254" s="99" t="s">
        <v>695</v>
      </c>
      <c r="G1254" s="100" t="s">
        <v>276</v>
      </c>
      <c r="H1254" s="105">
        <v>2</v>
      </c>
      <c r="I1254" s="101" t="s">
        <v>532</v>
      </c>
      <c r="J1254" s="101">
        <v>0</v>
      </c>
      <c r="K1254" s="101">
        <v>0</v>
      </c>
      <c r="L1254" s="101">
        <v>19216</v>
      </c>
      <c r="M1254" s="101">
        <v>1</v>
      </c>
      <c r="N1254" s="101">
        <v>1</v>
      </c>
      <c r="O1254" s="108" t="s">
        <v>532</v>
      </c>
      <c r="S1254" s="88"/>
    </row>
    <row r="1255" spans="1:19">
      <c r="A1255" s="100" t="s">
        <v>903</v>
      </c>
      <c r="B1255" s="100">
        <v>3519348277</v>
      </c>
      <c r="C1255" s="100" t="s">
        <v>531</v>
      </c>
      <c r="D1255" s="100" t="s">
        <v>650</v>
      </c>
      <c r="E1255" s="100" t="s">
        <v>353</v>
      </c>
      <c r="F1255" s="99" t="s">
        <v>860</v>
      </c>
      <c r="G1255" s="100" t="s">
        <v>282</v>
      </c>
      <c r="H1255" s="105">
        <v>4</v>
      </c>
      <c r="I1255" s="101">
        <v>12394</v>
      </c>
      <c r="J1255" s="101">
        <v>1</v>
      </c>
      <c r="K1255" s="101">
        <v>0</v>
      </c>
      <c r="L1255" s="101">
        <v>12423</v>
      </c>
      <c r="M1255" s="101">
        <v>1</v>
      </c>
      <c r="N1255" s="101">
        <v>0</v>
      </c>
      <c r="O1255" s="108">
        <v>29</v>
      </c>
      <c r="S1255" s="88"/>
    </row>
    <row r="1256" spans="1:19">
      <c r="A1256" s="100" t="s">
        <v>903</v>
      </c>
      <c r="B1256" s="100">
        <v>3519348290</v>
      </c>
      <c r="C1256" s="100" t="s">
        <v>531</v>
      </c>
      <c r="D1256" s="100" t="s">
        <v>650</v>
      </c>
      <c r="E1256" s="100" t="s">
        <v>353</v>
      </c>
      <c r="F1256" s="99" t="s">
        <v>775</v>
      </c>
      <c r="G1256" s="100" t="s">
        <v>295</v>
      </c>
      <c r="H1256" s="105">
        <v>1</v>
      </c>
      <c r="I1256" s="101" t="s">
        <v>532</v>
      </c>
      <c r="J1256" s="101">
        <v>0</v>
      </c>
      <c r="K1256" s="101">
        <v>0</v>
      </c>
      <c r="L1256" s="101">
        <v>16274</v>
      </c>
      <c r="M1256" s="101">
        <v>0</v>
      </c>
      <c r="N1256" s="101">
        <v>1</v>
      </c>
      <c r="O1256" s="108" t="s">
        <v>532</v>
      </c>
      <c r="S1256" s="88"/>
    </row>
    <row r="1257" spans="1:19">
      <c r="A1257" s="100" t="s">
        <v>903</v>
      </c>
      <c r="B1257" s="100">
        <v>3519348348</v>
      </c>
      <c r="C1257" s="100" t="s">
        <v>531</v>
      </c>
      <c r="D1257" s="100" t="s">
        <v>650</v>
      </c>
      <c r="E1257" s="100" t="s">
        <v>353</v>
      </c>
      <c r="F1257" s="99" t="s">
        <v>650</v>
      </c>
      <c r="G1257" s="100" t="s">
        <v>353</v>
      </c>
      <c r="H1257" s="105">
        <v>208</v>
      </c>
      <c r="I1257" s="101">
        <v>18452</v>
      </c>
      <c r="J1257" s="101">
        <v>57</v>
      </c>
      <c r="K1257" s="101">
        <v>97</v>
      </c>
      <c r="L1257" s="101">
        <v>20120</v>
      </c>
      <c r="M1257" s="101">
        <v>88</v>
      </c>
      <c r="N1257" s="101">
        <v>147</v>
      </c>
      <c r="O1257" s="108">
        <v>1668</v>
      </c>
      <c r="S1257" s="88"/>
    </row>
    <row r="1258" spans="1:19">
      <c r="A1258" s="100" t="s">
        <v>903</v>
      </c>
      <c r="B1258" s="100">
        <v>3519348710</v>
      </c>
      <c r="C1258" s="100" t="s">
        <v>531</v>
      </c>
      <c r="D1258" s="100" t="s">
        <v>650</v>
      </c>
      <c r="E1258" s="100" t="s">
        <v>353</v>
      </c>
      <c r="F1258" s="99" t="s">
        <v>700</v>
      </c>
      <c r="G1258" s="100" t="s">
        <v>392</v>
      </c>
      <c r="H1258" s="105">
        <v>1</v>
      </c>
      <c r="I1258" s="101" t="s">
        <v>532</v>
      </c>
      <c r="J1258" s="101">
        <v>0</v>
      </c>
      <c r="K1258" s="101">
        <v>0</v>
      </c>
      <c r="L1258" s="101">
        <v>19047</v>
      </c>
      <c r="M1258" s="101">
        <v>1</v>
      </c>
      <c r="N1258" s="101">
        <v>1</v>
      </c>
      <c r="O1258" s="108" t="s">
        <v>532</v>
      </c>
      <c r="S1258" s="88"/>
    </row>
    <row r="1259" spans="1:19">
      <c r="A1259" s="100" t="s">
        <v>903</v>
      </c>
      <c r="B1259" s="100">
        <v>3519348767</v>
      </c>
      <c r="C1259" s="100" t="s">
        <v>531</v>
      </c>
      <c r="D1259" s="100" t="s">
        <v>650</v>
      </c>
      <c r="E1259" s="100" t="s">
        <v>353</v>
      </c>
      <c r="F1259" s="99" t="s">
        <v>753</v>
      </c>
      <c r="G1259" s="100" t="s">
        <v>410</v>
      </c>
      <c r="H1259" s="105">
        <v>2</v>
      </c>
      <c r="I1259" s="101" t="s">
        <v>532</v>
      </c>
      <c r="J1259" s="101">
        <v>0</v>
      </c>
      <c r="K1259" s="101">
        <v>0</v>
      </c>
      <c r="L1259" s="101">
        <v>11433</v>
      </c>
      <c r="M1259" s="101">
        <v>0</v>
      </c>
      <c r="N1259" s="101">
        <v>0</v>
      </c>
      <c r="O1259" s="108" t="s">
        <v>532</v>
      </c>
      <c r="S1259" s="88"/>
    </row>
    <row r="1260" spans="1:19">
      <c r="A1260" s="100" t="s">
        <v>903</v>
      </c>
      <c r="B1260" s="100">
        <v>3519348775</v>
      </c>
      <c r="C1260" s="100" t="s">
        <v>531</v>
      </c>
      <c r="D1260" s="100" t="s">
        <v>650</v>
      </c>
      <c r="E1260" s="100" t="s">
        <v>353</v>
      </c>
      <c r="F1260" s="99" t="s">
        <v>704</v>
      </c>
      <c r="G1260" s="100" t="s">
        <v>414</v>
      </c>
      <c r="H1260" s="105">
        <v>0</v>
      </c>
      <c r="I1260" s="101">
        <v>15680</v>
      </c>
      <c r="J1260" s="101">
        <v>0</v>
      </c>
      <c r="K1260" s="101">
        <v>1</v>
      </c>
      <c r="L1260" s="101" t="s">
        <v>532</v>
      </c>
      <c r="M1260" s="101">
        <v>0</v>
      </c>
      <c r="N1260" s="101">
        <v>0</v>
      </c>
      <c r="O1260" s="108" t="s">
        <v>532</v>
      </c>
      <c r="S1260" s="88"/>
    </row>
    <row r="1261" spans="1:19">
      <c r="S1261" s="88"/>
    </row>
    <row r="1262" spans="1:19">
      <c r="A1262" s="98">
        <v>9999</v>
      </c>
      <c r="B1262" s="98">
        <v>9999999999</v>
      </c>
      <c r="C1262" s="96" t="s">
        <v>566</v>
      </c>
      <c r="D1262" s="96" t="s">
        <v>451</v>
      </c>
      <c r="E1262" s="96"/>
      <c r="F1262" s="107" t="s">
        <v>532</v>
      </c>
      <c r="G1262" s="96" t="s">
        <v>532</v>
      </c>
      <c r="H1262" s="106">
        <f>SUBTOTAL(9,H9:H1260)</f>
        <v>46375</v>
      </c>
      <c r="I1262" s="104">
        <f>AVERAGE(I9:I1260)</f>
        <v>15496.358778625954</v>
      </c>
      <c r="J1262" s="107">
        <f>SUBTOTAL(9,J9:J1260)</f>
        <v>6499</v>
      </c>
      <c r="K1262" s="107">
        <f>SUBTOTAL(9,K9:K1260)</f>
        <v>28849</v>
      </c>
      <c r="L1262" s="104">
        <f>AVERAGE(L9:L1260)</f>
        <v>16035.364358124527</v>
      </c>
      <c r="M1262" s="107">
        <f>SUBTOTAL(9,M9:M1260)</f>
        <v>6442</v>
      </c>
      <c r="N1262" s="107">
        <f>SUBTOTAL(9,N9:N1260)</f>
        <v>29221</v>
      </c>
      <c r="O1262" s="104">
        <f>AVERAGE(O9:O1260)</f>
        <v>622.54267045782797</v>
      </c>
      <c r="S1262" s="88"/>
    </row>
    <row r="1263" spans="1:19">
      <c r="A1263" s="100" t="s">
        <v>918</v>
      </c>
      <c r="S1263" s="88"/>
    </row>
    <row r="1264" spans="1:19">
      <c r="S1264" s="88"/>
    </row>
    <row r="1265" spans="19:19">
      <c r="S1265" s="88"/>
    </row>
    <row r="1266" spans="19:19">
      <c r="S1266" s="88"/>
    </row>
    <row r="1267" spans="19:19">
      <c r="S1267" s="88"/>
    </row>
    <row r="1268" spans="19:19">
      <c r="S1268" s="88"/>
    </row>
    <row r="1269" spans="19:19">
      <c r="S1269" s="88"/>
    </row>
    <row r="1270" spans="19:19">
      <c r="S1270" s="88"/>
    </row>
    <row r="1271" spans="19:19">
      <c r="S1271" s="88"/>
    </row>
    <row r="1272" spans="19:19">
      <c r="S1272" s="88"/>
    </row>
    <row r="1273" spans="19:19">
      <c r="S1273" s="88"/>
    </row>
    <row r="1274" spans="19:19">
      <c r="S1274" s="88"/>
    </row>
    <row r="1275" spans="19:19">
      <c r="S1275" s="88"/>
    </row>
    <row r="1276" spans="19:19">
      <c r="S1276" s="88"/>
    </row>
    <row r="1277" spans="19:19">
      <c r="S1277" s="88"/>
    </row>
    <row r="1278" spans="19:19">
      <c r="S1278" s="88"/>
    </row>
    <row r="1279" spans="19:19">
      <c r="S1279" s="88"/>
    </row>
    <row r="1280" spans="19:19">
      <c r="S1280" s="88"/>
    </row>
    <row r="1281" spans="19:19">
      <c r="S1281" s="88"/>
    </row>
    <row r="1282" spans="19:19">
      <c r="S1282" s="88"/>
    </row>
    <row r="1283" spans="19:19">
      <c r="S1283" s="88"/>
    </row>
    <row r="1284" spans="19:19">
      <c r="S1284" s="88"/>
    </row>
    <row r="1285" spans="19:19">
      <c r="S1285" s="88"/>
    </row>
    <row r="1286" spans="19:19">
      <c r="S1286" s="88"/>
    </row>
    <row r="1287" spans="19:19">
      <c r="S1287" s="88"/>
    </row>
    <row r="1288" spans="19:19">
      <c r="S1288" s="88"/>
    </row>
    <row r="1289" spans="19:19">
      <c r="S1289" s="88"/>
    </row>
    <row r="1290" spans="19:19">
      <c r="S1290" s="88"/>
    </row>
    <row r="1291" spans="19:19">
      <c r="S1291" s="88"/>
    </row>
    <row r="1292" spans="19:19">
      <c r="S1292" s="88"/>
    </row>
    <row r="1293" spans="19:19">
      <c r="S1293" s="88"/>
    </row>
    <row r="1294" spans="19:19">
      <c r="S1294" s="88"/>
    </row>
    <row r="1295" spans="19:19">
      <c r="S1295" s="88"/>
    </row>
    <row r="1296" spans="19:19">
      <c r="S1296" s="88"/>
    </row>
    <row r="1297" spans="19:19">
      <c r="S1297" s="88"/>
    </row>
    <row r="1298" spans="19:19">
      <c r="S1298" s="88"/>
    </row>
    <row r="1299" spans="19:19">
      <c r="S1299" s="88"/>
    </row>
    <row r="1300" spans="19:19">
      <c r="S1300" s="88"/>
    </row>
    <row r="1301" spans="19:19">
      <c r="S1301" s="88"/>
    </row>
    <row r="1302" spans="19:19">
      <c r="S1302" s="88"/>
    </row>
    <row r="1303" spans="19:19">
      <c r="S1303" s="88"/>
    </row>
    <row r="1304" spans="19:19">
      <c r="S1304" s="88"/>
    </row>
    <row r="1305" spans="19:19">
      <c r="S1305" s="88"/>
    </row>
    <row r="1306" spans="19:19">
      <c r="S1306" s="88"/>
    </row>
    <row r="1307" spans="19:19">
      <c r="S1307" s="88"/>
    </row>
    <row r="1308" spans="19:19">
      <c r="S1308" s="88"/>
    </row>
    <row r="1309" spans="19:19">
      <c r="S1309" s="88"/>
    </row>
    <row r="1310" spans="19:19">
      <c r="S1310" s="88"/>
    </row>
    <row r="1311" spans="19:19">
      <c r="S1311" s="88"/>
    </row>
    <row r="1312" spans="19:19">
      <c r="S1312" s="88"/>
    </row>
    <row r="1313" spans="19:19">
      <c r="S1313" s="88"/>
    </row>
    <row r="1314" spans="19:19">
      <c r="S1314" s="88"/>
    </row>
    <row r="1315" spans="19:19">
      <c r="S1315" s="88"/>
    </row>
    <row r="1316" spans="19:19">
      <c r="S1316" s="88"/>
    </row>
    <row r="1317" spans="19:19">
      <c r="S1317" s="88"/>
    </row>
    <row r="1318" spans="19:19">
      <c r="S1318" s="88"/>
    </row>
    <row r="1319" spans="19:19">
      <c r="S1319" s="88"/>
    </row>
    <row r="1320" spans="19:19">
      <c r="S1320" s="88"/>
    </row>
    <row r="1321" spans="19:19">
      <c r="S1321" s="88"/>
    </row>
    <row r="1322" spans="19:19">
      <c r="S1322" s="88"/>
    </row>
    <row r="1323" spans="19:19">
      <c r="S1323" s="88"/>
    </row>
    <row r="1324" spans="19:19">
      <c r="S1324" s="88"/>
    </row>
    <row r="1325" spans="19:19">
      <c r="S1325" s="88"/>
    </row>
    <row r="1326" spans="19:19">
      <c r="S1326" s="88"/>
    </row>
    <row r="1327" spans="19:19">
      <c r="S1327" s="88"/>
    </row>
    <row r="1328" spans="19:19">
      <c r="S1328" s="88"/>
    </row>
    <row r="1329" spans="19:19">
      <c r="S1329" s="88"/>
    </row>
    <row r="1330" spans="19:19">
      <c r="S1330" s="88"/>
    </row>
    <row r="1331" spans="19:19">
      <c r="S1331" s="88"/>
    </row>
    <row r="1332" spans="19:19">
      <c r="S1332" s="88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B822-62AD-48C8-8AA2-CECE8932441E}">
  <dimension ref="A1:AC1064"/>
  <sheetViews>
    <sheetView showGridLines="0"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3" sqref="A3"/>
    </sheetView>
  </sheetViews>
  <sheetFormatPr defaultColWidth="9.140625" defaultRowHeight="15"/>
  <cols>
    <col min="1" max="1" width="5.85546875" style="21" customWidth="1"/>
    <col min="2" max="2" width="12.140625" style="21" customWidth="1"/>
    <col min="3" max="3" width="24.5703125" style="21" customWidth="1"/>
    <col min="4" max="4" width="6.5703125" style="21" customWidth="1"/>
    <col min="5" max="5" width="16.28515625" style="21" customWidth="1"/>
    <col min="6" max="6" width="6.85546875" style="21" customWidth="1"/>
    <col min="7" max="7" width="18.5703125" style="21" customWidth="1"/>
    <col min="8" max="8" width="8.42578125" style="21" customWidth="1"/>
    <col min="9" max="9" width="7.42578125" style="21" customWidth="1"/>
    <col min="10" max="10" width="9.42578125" style="21" customWidth="1"/>
    <col min="11" max="11" width="8.85546875" style="21" customWidth="1"/>
    <col min="12" max="12" width="9.42578125" style="21" customWidth="1"/>
    <col min="13" max="13" width="8.85546875" style="21" customWidth="1"/>
    <col min="14" max="14" width="13.42578125" style="21" customWidth="1"/>
    <col min="15" max="15" width="10.42578125" style="21" customWidth="1"/>
    <col min="16" max="16" width="6.28515625" style="21" customWidth="1"/>
    <col min="17" max="17" width="12" style="21" customWidth="1"/>
    <col min="18" max="18" width="14.28515625" style="21" bestFit="1" customWidth="1"/>
    <col min="19" max="19" width="8.5703125" style="21" customWidth="1"/>
    <col min="20" max="20" width="8.42578125" style="21" customWidth="1"/>
    <col min="21" max="21" width="10.140625" style="21" customWidth="1"/>
    <col min="22" max="22" width="8.140625" style="21" customWidth="1"/>
    <col min="23" max="24" width="9.42578125" style="21" customWidth="1"/>
    <col min="25" max="25" width="10.140625" style="21" customWidth="1"/>
    <col min="26" max="26" width="6.85546875" style="21" customWidth="1"/>
    <col min="27" max="27" width="7.140625" style="21" customWidth="1"/>
    <col min="28" max="16384" width="9.140625" style="21"/>
  </cols>
  <sheetData>
    <row r="1" spans="1:29" s="138" customFormat="1" ht="15.75">
      <c r="A1" s="171" t="s">
        <v>446</v>
      </c>
    </row>
    <row r="2" spans="1:29" s="137" customFormat="1" ht="17.25">
      <c r="A2" s="172" t="s">
        <v>447</v>
      </c>
    </row>
    <row r="3" spans="1:29" s="137" customFormat="1" ht="15.75" customHeight="1">
      <c r="A3" s="173" t="s">
        <v>568</v>
      </c>
    </row>
    <row r="4" spans="1:29" s="137" customFormat="1" hidden="1">
      <c r="A4" s="170" t="s">
        <v>448</v>
      </c>
      <c r="B4" s="170">
        <v>1</v>
      </c>
      <c r="C4" s="170">
        <v>2</v>
      </c>
      <c r="D4" s="170">
        <v>3</v>
      </c>
      <c r="E4" s="170">
        <v>4</v>
      </c>
      <c r="F4" s="170">
        <v>5</v>
      </c>
      <c r="G4" s="170">
        <v>6</v>
      </c>
      <c r="H4" s="170">
        <v>8</v>
      </c>
      <c r="I4" s="170">
        <v>9</v>
      </c>
      <c r="J4" s="170">
        <v>10</v>
      </c>
      <c r="K4" s="170">
        <v>11</v>
      </c>
      <c r="L4" s="170">
        <v>12</v>
      </c>
      <c r="M4" s="170">
        <v>14</v>
      </c>
      <c r="N4" s="170">
        <v>15</v>
      </c>
      <c r="O4" s="170">
        <v>16</v>
      </c>
      <c r="P4" s="170">
        <v>17</v>
      </c>
      <c r="Q4" s="170">
        <v>18</v>
      </c>
      <c r="R4" s="170">
        <v>19</v>
      </c>
      <c r="S4" s="170">
        <v>21</v>
      </c>
      <c r="T4" s="170">
        <v>23</v>
      </c>
      <c r="U4" s="170">
        <v>24</v>
      </c>
      <c r="V4" s="170">
        <v>25</v>
      </c>
      <c r="W4" s="170">
        <v>27</v>
      </c>
      <c r="X4" s="170">
        <v>28</v>
      </c>
      <c r="Y4" s="170">
        <v>29</v>
      </c>
      <c r="Z4" s="170">
        <v>30</v>
      </c>
      <c r="AA4" s="170">
        <v>31</v>
      </c>
      <c r="AB4" s="170"/>
      <c r="AC4" s="170"/>
    </row>
    <row r="5" spans="1:29" hidden="1"/>
    <row r="6" spans="1:29" hidden="1"/>
    <row r="7" spans="1:29" s="68" customFormat="1" ht="12.75">
      <c r="A7" s="22" t="s">
        <v>449</v>
      </c>
      <c r="B7" s="23"/>
      <c r="C7" s="24"/>
      <c r="D7" s="23"/>
      <c r="E7" s="23"/>
      <c r="F7" s="23"/>
      <c r="G7" s="24"/>
      <c r="H7" s="23" t="s">
        <v>450</v>
      </c>
      <c r="I7" s="23"/>
      <c r="J7" s="23"/>
      <c r="K7" s="23"/>
      <c r="L7" s="23" t="s">
        <v>451</v>
      </c>
      <c r="M7" s="22" t="s">
        <v>541</v>
      </c>
      <c r="N7" s="23"/>
      <c r="O7" s="23"/>
      <c r="P7" s="23"/>
      <c r="Q7" s="23"/>
      <c r="R7" s="23"/>
      <c r="S7" s="22" t="s">
        <v>542</v>
      </c>
      <c r="T7" s="23"/>
      <c r="U7" s="23"/>
      <c r="V7" s="23"/>
      <c r="W7" s="22" t="s">
        <v>543</v>
      </c>
      <c r="X7" s="22"/>
      <c r="Y7" s="22"/>
      <c r="Z7" s="22"/>
      <c r="AA7" s="22"/>
      <c r="AB7" s="52"/>
    </row>
    <row r="8" spans="1:29" s="68" customFormat="1" ht="84.75" thickBot="1">
      <c r="A8" s="143" t="s">
        <v>452</v>
      </c>
      <c r="B8" s="144" t="s">
        <v>453</v>
      </c>
      <c r="C8" s="145" t="s">
        <v>454</v>
      </c>
      <c r="D8" s="144" t="s">
        <v>455</v>
      </c>
      <c r="E8" s="144" t="s">
        <v>456</v>
      </c>
      <c r="F8" s="144" t="s">
        <v>457</v>
      </c>
      <c r="G8" s="174" t="s">
        <v>458</v>
      </c>
      <c r="H8" s="143" t="s">
        <v>460</v>
      </c>
      <c r="I8" s="144" t="s">
        <v>461</v>
      </c>
      <c r="J8" s="144" t="s">
        <v>462</v>
      </c>
      <c r="K8" s="144" t="s">
        <v>463</v>
      </c>
      <c r="L8" s="144" t="s">
        <v>464</v>
      </c>
      <c r="M8" s="144" t="s">
        <v>459</v>
      </c>
      <c r="N8" s="144" t="s">
        <v>544</v>
      </c>
      <c r="O8" s="144" t="s">
        <v>545</v>
      </c>
      <c r="P8" s="144" t="s">
        <v>546</v>
      </c>
      <c r="Q8" s="144" t="s">
        <v>547</v>
      </c>
      <c r="R8" s="144" t="s">
        <v>548</v>
      </c>
      <c r="S8" s="144" t="s">
        <v>549</v>
      </c>
      <c r="T8" s="144" t="s">
        <v>550</v>
      </c>
      <c r="U8" s="144" t="s">
        <v>551</v>
      </c>
      <c r="V8" s="144" t="s">
        <v>552</v>
      </c>
      <c r="W8" s="144" t="s">
        <v>553</v>
      </c>
      <c r="X8" s="144" t="s">
        <v>554</v>
      </c>
      <c r="Y8" s="144" t="s">
        <v>555</v>
      </c>
      <c r="Z8" s="144" t="s">
        <v>556</v>
      </c>
      <c r="AA8" s="144" t="s">
        <v>557</v>
      </c>
      <c r="AB8" s="69"/>
    </row>
    <row r="9" spans="1:29" s="13" customFormat="1" ht="12">
      <c r="A9" s="27">
        <v>409</v>
      </c>
      <c r="B9" s="18">
        <v>409201003</v>
      </c>
      <c r="C9" s="28" t="s">
        <v>465</v>
      </c>
      <c r="D9" s="18">
        <v>201</v>
      </c>
      <c r="E9" s="28" t="s">
        <v>206</v>
      </c>
      <c r="F9" s="18">
        <v>3</v>
      </c>
      <c r="G9" s="47" t="s">
        <v>8</v>
      </c>
      <c r="H9" s="29">
        <v>11091</v>
      </c>
      <c r="I9" s="29">
        <v>1409</v>
      </c>
      <c r="J9" s="29">
        <v>0</v>
      </c>
      <c r="K9" s="29">
        <v>1188</v>
      </c>
      <c r="L9" s="30">
        <v>13688</v>
      </c>
      <c r="M9" s="48">
        <v>1</v>
      </c>
      <c r="N9" s="70">
        <v>12500</v>
      </c>
      <c r="O9" s="70">
        <v>0</v>
      </c>
      <c r="P9" s="70">
        <v>0</v>
      </c>
      <c r="Q9" s="71">
        <v>1188</v>
      </c>
      <c r="R9" s="103">
        <v>13688</v>
      </c>
      <c r="S9" s="72">
        <v>0</v>
      </c>
      <c r="T9" s="73">
        <v>0</v>
      </c>
      <c r="U9" s="73">
        <v>0.09</v>
      </c>
      <c r="V9" s="74">
        <v>4.9766561456260098E-3</v>
      </c>
      <c r="W9" s="49">
        <v>0</v>
      </c>
      <c r="X9" s="70">
        <v>0</v>
      </c>
      <c r="Y9" s="49">
        <v>0</v>
      </c>
      <c r="Z9" s="92">
        <v>0</v>
      </c>
      <c r="AA9" s="93">
        <v>0</v>
      </c>
    </row>
    <row r="10" spans="1:29" s="13" customFormat="1" ht="12">
      <c r="A10" s="27">
        <v>409</v>
      </c>
      <c r="B10" s="18">
        <v>409201036</v>
      </c>
      <c r="C10" s="28" t="s">
        <v>465</v>
      </c>
      <c r="D10" s="18">
        <v>201</v>
      </c>
      <c r="E10" s="28" t="s">
        <v>206</v>
      </c>
      <c r="F10" s="18">
        <v>36</v>
      </c>
      <c r="G10" s="47" t="s">
        <v>41</v>
      </c>
      <c r="H10" s="29">
        <v>14803.306169950743</v>
      </c>
      <c r="I10" s="29">
        <v>7665</v>
      </c>
      <c r="J10" s="29">
        <v>0</v>
      </c>
      <c r="K10" s="29">
        <v>1188</v>
      </c>
      <c r="L10" s="30">
        <v>23656.306169950745</v>
      </c>
      <c r="M10" s="48">
        <v>1</v>
      </c>
      <c r="N10" s="70">
        <v>22468</v>
      </c>
      <c r="O10" s="70">
        <v>0</v>
      </c>
      <c r="P10" s="70">
        <v>0</v>
      </c>
      <c r="Q10" s="71">
        <v>1188</v>
      </c>
      <c r="R10" s="103">
        <v>23656</v>
      </c>
      <c r="S10" s="75">
        <v>0</v>
      </c>
      <c r="T10" s="73">
        <v>0</v>
      </c>
      <c r="U10" s="73">
        <v>0.09</v>
      </c>
      <c r="V10" s="74">
        <v>6.0236192302667829E-2</v>
      </c>
      <c r="W10" s="49">
        <v>1</v>
      </c>
      <c r="X10" s="70">
        <v>0</v>
      </c>
      <c r="Y10" s="49">
        <v>0</v>
      </c>
      <c r="Z10" s="92">
        <v>0</v>
      </c>
      <c r="AA10" s="93">
        <v>0</v>
      </c>
    </row>
    <row r="11" spans="1:29" s="13" customFormat="1" ht="12">
      <c r="A11" s="27">
        <v>409</v>
      </c>
      <c r="B11" s="18">
        <v>409201095</v>
      </c>
      <c r="C11" s="28" t="s">
        <v>465</v>
      </c>
      <c r="D11" s="18">
        <v>201</v>
      </c>
      <c r="E11" s="28" t="s">
        <v>206</v>
      </c>
      <c r="F11" s="18">
        <v>95</v>
      </c>
      <c r="G11" s="47" t="s">
        <v>100</v>
      </c>
      <c r="H11" s="29">
        <v>22247</v>
      </c>
      <c r="I11" s="29">
        <v>15</v>
      </c>
      <c r="J11" s="29">
        <v>0</v>
      </c>
      <c r="K11" s="29">
        <v>1188</v>
      </c>
      <c r="L11" s="30">
        <v>23450</v>
      </c>
      <c r="M11" s="48">
        <v>4</v>
      </c>
      <c r="N11" s="70">
        <v>89048</v>
      </c>
      <c r="O11" s="70">
        <v>0</v>
      </c>
      <c r="P11" s="70">
        <v>0</v>
      </c>
      <c r="Q11" s="71">
        <v>4752</v>
      </c>
      <c r="R11" s="103">
        <v>93800</v>
      </c>
      <c r="S11" s="75">
        <v>0</v>
      </c>
      <c r="T11" s="73">
        <v>0</v>
      </c>
      <c r="U11" s="73">
        <v>0.18</v>
      </c>
      <c r="V11" s="74">
        <v>0.12452842842038275</v>
      </c>
      <c r="W11" s="49">
        <v>0</v>
      </c>
      <c r="X11" s="70">
        <v>0</v>
      </c>
      <c r="Y11" s="49">
        <v>0</v>
      </c>
      <c r="Z11" s="92">
        <v>0</v>
      </c>
      <c r="AA11" s="93">
        <v>0</v>
      </c>
    </row>
    <row r="12" spans="1:29" s="13" customFormat="1" ht="12">
      <c r="A12" s="27">
        <v>409</v>
      </c>
      <c r="B12" s="18">
        <v>409201201</v>
      </c>
      <c r="C12" s="28" t="s">
        <v>465</v>
      </c>
      <c r="D12" s="18">
        <v>201</v>
      </c>
      <c r="E12" s="28" t="s">
        <v>206</v>
      </c>
      <c r="F12" s="18">
        <v>201</v>
      </c>
      <c r="G12" s="47" t="s">
        <v>206</v>
      </c>
      <c r="H12" s="29">
        <v>19935</v>
      </c>
      <c r="I12" s="29">
        <v>0</v>
      </c>
      <c r="J12" s="29">
        <v>0</v>
      </c>
      <c r="K12" s="29">
        <v>1188</v>
      </c>
      <c r="L12" s="30">
        <v>21123</v>
      </c>
      <c r="M12" s="48">
        <v>1037</v>
      </c>
      <c r="N12" s="70">
        <v>20672595</v>
      </c>
      <c r="O12" s="70">
        <v>0</v>
      </c>
      <c r="P12" s="70">
        <v>0</v>
      </c>
      <c r="Q12" s="71">
        <v>1231956</v>
      </c>
      <c r="R12" s="103">
        <v>21904551</v>
      </c>
      <c r="S12" s="75">
        <v>0</v>
      </c>
      <c r="T12" s="73">
        <v>0</v>
      </c>
      <c r="U12" s="73">
        <v>0.18</v>
      </c>
      <c r="V12" s="74">
        <v>0.10531221162109514</v>
      </c>
      <c r="W12" s="49">
        <v>137</v>
      </c>
      <c r="X12" s="70">
        <v>0</v>
      </c>
      <c r="Y12" s="49">
        <v>0</v>
      </c>
      <c r="Z12" s="92">
        <v>0</v>
      </c>
      <c r="AA12" s="93">
        <v>0</v>
      </c>
    </row>
    <row r="13" spans="1:29" s="13" customFormat="1" ht="12">
      <c r="A13" s="27">
        <v>409</v>
      </c>
      <c r="B13" s="18">
        <v>409201331</v>
      </c>
      <c r="C13" s="28" t="s">
        <v>465</v>
      </c>
      <c r="D13" s="18">
        <v>201</v>
      </c>
      <c r="E13" s="28" t="s">
        <v>206</v>
      </c>
      <c r="F13" s="18">
        <v>331</v>
      </c>
      <c r="G13" s="47" t="s">
        <v>336</v>
      </c>
      <c r="H13" s="29">
        <v>14189</v>
      </c>
      <c r="I13" s="29">
        <v>2707</v>
      </c>
      <c r="J13" s="29">
        <v>0</v>
      </c>
      <c r="K13" s="29">
        <v>1188</v>
      </c>
      <c r="L13" s="30">
        <v>18084</v>
      </c>
      <c r="M13" s="48">
        <v>1</v>
      </c>
      <c r="N13" s="70">
        <v>16896</v>
      </c>
      <c r="O13" s="70">
        <v>0</v>
      </c>
      <c r="P13" s="70">
        <v>0</v>
      </c>
      <c r="Q13" s="71">
        <v>1188</v>
      </c>
      <c r="R13" s="103">
        <v>18084</v>
      </c>
      <c r="S13" s="75">
        <v>0</v>
      </c>
      <c r="T13" s="73">
        <v>0</v>
      </c>
      <c r="U13" s="73">
        <v>0.09</v>
      </c>
      <c r="V13" s="74">
        <v>9.9571336018639874E-3</v>
      </c>
      <c r="W13" s="49">
        <v>0</v>
      </c>
      <c r="X13" s="70">
        <v>0</v>
      </c>
      <c r="Y13" s="49">
        <v>0</v>
      </c>
      <c r="Z13" s="92">
        <v>0</v>
      </c>
      <c r="AA13" s="93">
        <v>0</v>
      </c>
    </row>
    <row r="14" spans="1:29" s="13" customFormat="1" ht="12">
      <c r="A14" s="27">
        <v>410</v>
      </c>
      <c r="B14" s="18">
        <v>410035035</v>
      </c>
      <c r="C14" s="28" t="s">
        <v>466</v>
      </c>
      <c r="D14" s="18">
        <v>35</v>
      </c>
      <c r="E14" s="28" t="s">
        <v>40</v>
      </c>
      <c r="F14" s="18">
        <v>35</v>
      </c>
      <c r="G14" s="47" t="s">
        <v>40</v>
      </c>
      <c r="H14" s="29">
        <v>20412</v>
      </c>
      <c r="I14" s="29">
        <v>7092</v>
      </c>
      <c r="J14" s="29">
        <v>0</v>
      </c>
      <c r="K14" s="29">
        <v>1188</v>
      </c>
      <c r="L14" s="30">
        <v>28692</v>
      </c>
      <c r="M14" s="48">
        <v>669</v>
      </c>
      <c r="N14" s="70">
        <v>18400176</v>
      </c>
      <c r="O14" s="70">
        <v>0</v>
      </c>
      <c r="P14" s="70">
        <v>0</v>
      </c>
      <c r="Q14" s="71">
        <v>794772</v>
      </c>
      <c r="R14" s="103">
        <v>19194948</v>
      </c>
      <c r="S14" s="75">
        <v>0</v>
      </c>
      <c r="T14" s="73">
        <v>0</v>
      </c>
      <c r="U14" s="73">
        <v>0.18</v>
      </c>
      <c r="V14" s="74">
        <v>0.16290793847418597</v>
      </c>
      <c r="W14" s="49">
        <v>148</v>
      </c>
      <c r="X14" s="70">
        <v>0</v>
      </c>
      <c r="Y14" s="49">
        <v>0</v>
      </c>
      <c r="Z14" s="92">
        <v>0</v>
      </c>
      <c r="AA14" s="93">
        <v>0</v>
      </c>
    </row>
    <row r="15" spans="1:29" s="13" customFormat="1" ht="12">
      <c r="A15" s="27">
        <v>410</v>
      </c>
      <c r="B15" s="18">
        <v>410035057</v>
      </c>
      <c r="C15" s="28" t="s">
        <v>466</v>
      </c>
      <c r="D15" s="18">
        <v>35</v>
      </c>
      <c r="E15" s="28" t="s">
        <v>40</v>
      </c>
      <c r="F15" s="18">
        <v>57</v>
      </c>
      <c r="G15" s="47" t="s">
        <v>62</v>
      </c>
      <c r="H15" s="29">
        <v>20984</v>
      </c>
      <c r="I15" s="29">
        <v>942</v>
      </c>
      <c r="J15" s="29">
        <v>0</v>
      </c>
      <c r="K15" s="29">
        <v>1188</v>
      </c>
      <c r="L15" s="30">
        <v>23114</v>
      </c>
      <c r="M15" s="48">
        <v>311</v>
      </c>
      <c r="N15" s="70">
        <v>6818986</v>
      </c>
      <c r="O15" s="70">
        <v>0</v>
      </c>
      <c r="P15" s="70">
        <v>0</v>
      </c>
      <c r="Q15" s="71">
        <v>369468</v>
      </c>
      <c r="R15" s="103">
        <v>7188454</v>
      </c>
      <c r="S15" s="75">
        <v>0</v>
      </c>
      <c r="T15" s="73">
        <v>0</v>
      </c>
      <c r="U15" s="73">
        <v>0.18</v>
      </c>
      <c r="V15" s="74">
        <v>0.12451516929493252</v>
      </c>
      <c r="W15" s="49">
        <v>107</v>
      </c>
      <c r="X15" s="70">
        <v>0</v>
      </c>
      <c r="Y15" s="49">
        <v>0</v>
      </c>
      <c r="Z15" s="92">
        <v>0</v>
      </c>
      <c r="AA15" s="93">
        <v>0</v>
      </c>
    </row>
    <row r="16" spans="1:29" s="13" customFormat="1" ht="12">
      <c r="A16" s="27">
        <v>410</v>
      </c>
      <c r="B16" s="18">
        <v>410035093</v>
      </c>
      <c r="C16" s="28" t="s">
        <v>466</v>
      </c>
      <c r="D16" s="18">
        <v>35</v>
      </c>
      <c r="E16" s="28" t="s">
        <v>40</v>
      </c>
      <c r="F16" s="18">
        <v>93</v>
      </c>
      <c r="G16" s="47" t="s">
        <v>98</v>
      </c>
      <c r="H16" s="29">
        <v>22964</v>
      </c>
      <c r="I16" s="29">
        <v>0</v>
      </c>
      <c r="J16" s="29">
        <v>0</v>
      </c>
      <c r="K16" s="29">
        <v>1188</v>
      </c>
      <c r="L16" s="30">
        <v>24152</v>
      </c>
      <c r="M16" s="48">
        <v>14</v>
      </c>
      <c r="N16" s="70">
        <v>321496</v>
      </c>
      <c r="O16" s="70">
        <v>0</v>
      </c>
      <c r="P16" s="70">
        <v>0</v>
      </c>
      <c r="Q16" s="71">
        <v>16632</v>
      </c>
      <c r="R16" s="103">
        <v>338128</v>
      </c>
      <c r="S16" s="75">
        <v>0</v>
      </c>
      <c r="T16" s="73">
        <v>0</v>
      </c>
      <c r="U16" s="73">
        <v>0.18</v>
      </c>
      <c r="V16" s="74">
        <v>8.6029155103013247E-2</v>
      </c>
      <c r="W16" s="49">
        <v>5</v>
      </c>
      <c r="X16" s="70">
        <v>0</v>
      </c>
      <c r="Y16" s="49">
        <v>0</v>
      </c>
      <c r="Z16" s="92">
        <v>0</v>
      </c>
      <c r="AA16" s="93">
        <v>0</v>
      </c>
    </row>
    <row r="17" spans="1:27" s="13" customFormat="1" ht="12">
      <c r="A17" s="27">
        <v>410</v>
      </c>
      <c r="B17" s="18">
        <v>410035163</v>
      </c>
      <c r="C17" s="28" t="s">
        <v>466</v>
      </c>
      <c r="D17" s="18">
        <v>35</v>
      </c>
      <c r="E17" s="28" t="s">
        <v>40</v>
      </c>
      <c r="F17" s="18">
        <v>163</v>
      </c>
      <c r="G17" s="47" t="s">
        <v>168</v>
      </c>
      <c r="H17" s="29">
        <v>20359</v>
      </c>
      <c r="I17" s="29">
        <v>0</v>
      </c>
      <c r="J17" s="29">
        <v>0</v>
      </c>
      <c r="K17" s="29">
        <v>1188</v>
      </c>
      <c r="L17" s="30">
        <v>21547</v>
      </c>
      <c r="M17" s="48">
        <v>36</v>
      </c>
      <c r="N17" s="70">
        <v>732924</v>
      </c>
      <c r="O17" s="70">
        <v>0</v>
      </c>
      <c r="P17" s="70">
        <v>0</v>
      </c>
      <c r="Q17" s="71">
        <v>42768</v>
      </c>
      <c r="R17" s="103">
        <v>775692</v>
      </c>
      <c r="S17" s="75">
        <v>0</v>
      </c>
      <c r="T17" s="73">
        <v>0</v>
      </c>
      <c r="U17" s="73">
        <v>0.18</v>
      </c>
      <c r="V17" s="74">
        <v>9.6025808246793312E-2</v>
      </c>
      <c r="W17" s="49">
        <v>13</v>
      </c>
      <c r="X17" s="70">
        <v>0</v>
      </c>
      <c r="Y17" s="49">
        <v>0</v>
      </c>
      <c r="Z17" s="92">
        <v>0</v>
      </c>
      <c r="AA17" s="93">
        <v>0</v>
      </c>
    </row>
    <row r="18" spans="1:27" s="13" customFormat="1" ht="12">
      <c r="A18" s="27">
        <v>410</v>
      </c>
      <c r="B18" s="18">
        <v>410035165</v>
      </c>
      <c r="C18" s="28" t="s">
        <v>466</v>
      </c>
      <c r="D18" s="18">
        <v>35</v>
      </c>
      <c r="E18" s="28" t="s">
        <v>40</v>
      </c>
      <c r="F18" s="18">
        <v>165</v>
      </c>
      <c r="G18" s="47" t="s">
        <v>170</v>
      </c>
      <c r="H18" s="29">
        <v>17763</v>
      </c>
      <c r="I18" s="29">
        <v>0</v>
      </c>
      <c r="J18" s="29">
        <v>0</v>
      </c>
      <c r="K18" s="29">
        <v>1188</v>
      </c>
      <c r="L18" s="30">
        <v>18951</v>
      </c>
      <c r="M18" s="48">
        <v>8</v>
      </c>
      <c r="N18" s="70">
        <v>142104</v>
      </c>
      <c r="O18" s="70">
        <v>0</v>
      </c>
      <c r="P18" s="70">
        <v>0</v>
      </c>
      <c r="Q18" s="71">
        <v>9504</v>
      </c>
      <c r="R18" s="103">
        <v>151608</v>
      </c>
      <c r="S18" s="75">
        <v>0</v>
      </c>
      <c r="T18" s="73">
        <v>0</v>
      </c>
      <c r="U18" s="73">
        <v>9.8299999999999998E-2</v>
      </c>
      <c r="V18" s="74">
        <v>8.1729703391456535E-2</v>
      </c>
      <c r="W18" s="49">
        <v>2</v>
      </c>
      <c r="X18" s="70">
        <v>0</v>
      </c>
      <c r="Y18" s="49">
        <v>0</v>
      </c>
      <c r="Z18" s="92">
        <v>0</v>
      </c>
      <c r="AA18" s="93">
        <v>0</v>
      </c>
    </row>
    <row r="19" spans="1:27" s="13" customFormat="1" ht="12">
      <c r="A19" s="27">
        <v>410</v>
      </c>
      <c r="B19" s="18">
        <v>410035176</v>
      </c>
      <c r="C19" s="28" t="s">
        <v>466</v>
      </c>
      <c r="D19" s="18">
        <v>35</v>
      </c>
      <c r="E19" s="28" t="s">
        <v>40</v>
      </c>
      <c r="F19" s="18">
        <v>176</v>
      </c>
      <c r="G19" s="47" t="s">
        <v>181</v>
      </c>
      <c r="H19" s="29">
        <v>21085</v>
      </c>
      <c r="I19" s="29">
        <v>8360</v>
      </c>
      <c r="J19" s="29">
        <v>0</v>
      </c>
      <c r="K19" s="29">
        <v>1188</v>
      </c>
      <c r="L19" s="30">
        <v>30633</v>
      </c>
      <c r="M19" s="48">
        <v>2</v>
      </c>
      <c r="N19" s="70">
        <v>58890</v>
      </c>
      <c r="O19" s="70">
        <v>0</v>
      </c>
      <c r="P19" s="70">
        <v>0</v>
      </c>
      <c r="Q19" s="71">
        <v>2376</v>
      </c>
      <c r="R19" s="103">
        <v>61266</v>
      </c>
      <c r="S19" s="75">
        <v>0</v>
      </c>
      <c r="T19" s="73">
        <v>0</v>
      </c>
      <c r="U19" s="73">
        <v>0.09</v>
      </c>
      <c r="V19" s="74">
        <v>7.6256358764643081E-2</v>
      </c>
      <c r="W19" s="49">
        <v>0</v>
      </c>
      <c r="X19" s="70">
        <v>0</v>
      </c>
      <c r="Y19" s="49">
        <v>0</v>
      </c>
      <c r="Z19" s="92">
        <v>0</v>
      </c>
      <c r="AA19" s="93">
        <v>0</v>
      </c>
    </row>
    <row r="20" spans="1:27" s="13" customFormat="1" ht="12">
      <c r="A20" s="27">
        <v>410</v>
      </c>
      <c r="B20" s="18">
        <v>410035229</v>
      </c>
      <c r="C20" s="28" t="s">
        <v>466</v>
      </c>
      <c r="D20" s="18">
        <v>35</v>
      </c>
      <c r="E20" s="28" t="s">
        <v>40</v>
      </c>
      <c r="F20" s="18">
        <v>229</v>
      </c>
      <c r="G20" s="47" t="s">
        <v>234</v>
      </c>
      <c r="H20" s="29">
        <v>13846</v>
      </c>
      <c r="I20" s="29">
        <v>1501</v>
      </c>
      <c r="J20" s="29">
        <v>0</v>
      </c>
      <c r="K20" s="29">
        <v>1188</v>
      </c>
      <c r="L20" s="30">
        <v>16535</v>
      </c>
      <c r="M20" s="48">
        <v>1</v>
      </c>
      <c r="N20" s="70">
        <v>15347</v>
      </c>
      <c r="O20" s="70">
        <v>0</v>
      </c>
      <c r="P20" s="70">
        <v>0</v>
      </c>
      <c r="Q20" s="71">
        <v>1188</v>
      </c>
      <c r="R20" s="103">
        <v>16535</v>
      </c>
      <c r="S20" s="75">
        <v>0</v>
      </c>
      <c r="T20" s="73">
        <v>0</v>
      </c>
      <c r="U20" s="73">
        <v>0.09</v>
      </c>
      <c r="V20" s="74">
        <v>2.7570191143230279E-2</v>
      </c>
      <c r="W20" s="49">
        <v>1</v>
      </c>
      <c r="X20" s="70">
        <v>0</v>
      </c>
      <c r="Y20" s="49">
        <v>0</v>
      </c>
      <c r="Z20" s="92">
        <v>0</v>
      </c>
      <c r="AA20" s="93">
        <v>0</v>
      </c>
    </row>
    <row r="21" spans="1:27" s="13" customFormat="1" ht="12">
      <c r="A21" s="27">
        <v>410</v>
      </c>
      <c r="B21" s="18">
        <v>410035244</v>
      </c>
      <c r="C21" s="28" t="s">
        <v>466</v>
      </c>
      <c r="D21" s="18">
        <v>35</v>
      </c>
      <c r="E21" s="28" t="s">
        <v>40</v>
      </c>
      <c r="F21" s="18">
        <v>244</v>
      </c>
      <c r="G21" s="47" t="s">
        <v>249</v>
      </c>
      <c r="H21" s="29">
        <v>16466</v>
      </c>
      <c r="I21" s="29">
        <v>3952</v>
      </c>
      <c r="J21" s="29">
        <v>0</v>
      </c>
      <c r="K21" s="29">
        <v>1188</v>
      </c>
      <c r="L21" s="30">
        <v>21606</v>
      </c>
      <c r="M21" s="48">
        <v>2</v>
      </c>
      <c r="N21" s="70">
        <v>40836</v>
      </c>
      <c r="O21" s="70">
        <v>0</v>
      </c>
      <c r="P21" s="70">
        <v>0</v>
      </c>
      <c r="Q21" s="71">
        <v>2376</v>
      </c>
      <c r="R21" s="103">
        <v>43212</v>
      </c>
      <c r="S21" s="75">
        <v>0</v>
      </c>
      <c r="T21" s="73">
        <v>0</v>
      </c>
      <c r="U21" s="73">
        <v>0.09</v>
      </c>
      <c r="V21" s="74">
        <v>7.9114321810778362E-2</v>
      </c>
      <c r="W21" s="49">
        <v>1</v>
      </c>
      <c r="X21" s="70">
        <v>0</v>
      </c>
      <c r="Y21" s="49">
        <v>0</v>
      </c>
      <c r="Z21" s="92">
        <v>0</v>
      </c>
      <c r="AA21" s="93">
        <v>0</v>
      </c>
    </row>
    <row r="22" spans="1:27" s="13" customFormat="1" ht="12">
      <c r="A22" s="27">
        <v>410</v>
      </c>
      <c r="B22" s="18">
        <v>410035248</v>
      </c>
      <c r="C22" s="28" t="s">
        <v>466</v>
      </c>
      <c r="D22" s="18">
        <v>35</v>
      </c>
      <c r="E22" s="28" t="s">
        <v>40</v>
      </c>
      <c r="F22" s="18">
        <v>248</v>
      </c>
      <c r="G22" s="47" t="s">
        <v>253</v>
      </c>
      <c r="H22" s="29">
        <v>19514</v>
      </c>
      <c r="I22" s="29">
        <v>711</v>
      </c>
      <c r="J22" s="29">
        <v>0</v>
      </c>
      <c r="K22" s="29">
        <v>1188</v>
      </c>
      <c r="L22" s="30">
        <v>21413</v>
      </c>
      <c r="M22" s="48">
        <v>81</v>
      </c>
      <c r="N22" s="70">
        <v>1638225</v>
      </c>
      <c r="O22" s="70">
        <v>0</v>
      </c>
      <c r="P22" s="70">
        <v>0</v>
      </c>
      <c r="Q22" s="71">
        <v>96228</v>
      </c>
      <c r="R22" s="103">
        <v>1734453</v>
      </c>
      <c r="S22" s="75">
        <v>0</v>
      </c>
      <c r="T22" s="73">
        <v>0</v>
      </c>
      <c r="U22" s="73">
        <v>0.18</v>
      </c>
      <c r="V22" s="74">
        <v>6.915990449254858E-2</v>
      </c>
      <c r="W22" s="49">
        <v>32</v>
      </c>
      <c r="X22" s="70">
        <v>0</v>
      </c>
      <c r="Y22" s="49">
        <v>0</v>
      </c>
      <c r="Z22" s="92">
        <v>0</v>
      </c>
      <c r="AA22" s="93">
        <v>0</v>
      </c>
    </row>
    <row r="23" spans="1:27" s="13" customFormat="1" ht="12">
      <c r="A23" s="27">
        <v>410</v>
      </c>
      <c r="B23" s="18">
        <v>410035262</v>
      </c>
      <c r="C23" s="28" t="s">
        <v>466</v>
      </c>
      <c r="D23" s="18">
        <v>35</v>
      </c>
      <c r="E23" s="28" t="s">
        <v>40</v>
      </c>
      <c r="F23" s="18">
        <v>262</v>
      </c>
      <c r="G23" s="47" t="s">
        <v>267</v>
      </c>
      <c r="H23" s="29">
        <v>15943</v>
      </c>
      <c r="I23" s="29">
        <v>149</v>
      </c>
      <c r="J23" s="29">
        <v>0</v>
      </c>
      <c r="K23" s="29">
        <v>1188</v>
      </c>
      <c r="L23" s="30">
        <v>17280</v>
      </c>
      <c r="M23" s="48">
        <v>4</v>
      </c>
      <c r="N23" s="70">
        <v>64368</v>
      </c>
      <c r="O23" s="70">
        <v>0</v>
      </c>
      <c r="P23" s="70">
        <v>0</v>
      </c>
      <c r="Q23" s="71">
        <v>4752</v>
      </c>
      <c r="R23" s="103">
        <v>69120</v>
      </c>
      <c r="S23" s="75">
        <v>0</v>
      </c>
      <c r="T23" s="73">
        <v>0</v>
      </c>
      <c r="U23" s="73">
        <v>0.09</v>
      </c>
      <c r="V23" s="74">
        <v>8.7644249277373867E-2</v>
      </c>
      <c r="W23" s="49">
        <v>4</v>
      </c>
      <c r="X23" s="70">
        <v>0</v>
      </c>
      <c r="Y23" s="49">
        <v>0</v>
      </c>
      <c r="Z23" s="92">
        <v>0</v>
      </c>
      <c r="AA23" s="93">
        <v>0</v>
      </c>
    </row>
    <row r="24" spans="1:27" s="13" customFormat="1" ht="12">
      <c r="A24" s="27">
        <v>410</v>
      </c>
      <c r="B24" s="18">
        <v>410035346</v>
      </c>
      <c r="C24" s="28" t="s">
        <v>466</v>
      </c>
      <c r="D24" s="18">
        <v>35</v>
      </c>
      <c r="E24" s="28" t="s">
        <v>40</v>
      </c>
      <c r="F24" s="18">
        <v>346</v>
      </c>
      <c r="G24" s="47" t="s">
        <v>351</v>
      </c>
      <c r="H24" s="29">
        <v>18158</v>
      </c>
      <c r="I24" s="29">
        <v>2809</v>
      </c>
      <c r="J24" s="29">
        <v>0</v>
      </c>
      <c r="K24" s="29">
        <v>1188</v>
      </c>
      <c r="L24" s="30">
        <v>22155</v>
      </c>
      <c r="M24" s="48">
        <v>17</v>
      </c>
      <c r="N24" s="70">
        <v>356439</v>
      </c>
      <c r="O24" s="70">
        <v>0</v>
      </c>
      <c r="P24" s="70">
        <v>0</v>
      </c>
      <c r="Q24" s="71">
        <v>20196</v>
      </c>
      <c r="R24" s="103">
        <v>376635</v>
      </c>
      <c r="S24" s="75">
        <v>0</v>
      </c>
      <c r="T24" s="73">
        <v>0</v>
      </c>
      <c r="U24" s="73">
        <v>0.09</v>
      </c>
      <c r="V24" s="74">
        <v>2.0957251287915167E-2</v>
      </c>
      <c r="W24" s="49">
        <v>6</v>
      </c>
      <c r="X24" s="70">
        <v>0</v>
      </c>
      <c r="Y24" s="49">
        <v>0</v>
      </c>
      <c r="Z24" s="92">
        <v>0</v>
      </c>
      <c r="AA24" s="93">
        <v>0</v>
      </c>
    </row>
    <row r="25" spans="1:27" s="13" customFormat="1" ht="12">
      <c r="A25" s="27">
        <v>410</v>
      </c>
      <c r="B25" s="18">
        <v>410057035</v>
      </c>
      <c r="C25" s="28" t="s">
        <v>466</v>
      </c>
      <c r="D25" s="18">
        <v>57</v>
      </c>
      <c r="E25" s="28" t="s">
        <v>62</v>
      </c>
      <c r="F25" s="18">
        <v>35</v>
      </c>
      <c r="G25" s="47" t="s">
        <v>40</v>
      </c>
      <c r="H25" s="29">
        <v>18231</v>
      </c>
      <c r="I25" s="29">
        <v>6335</v>
      </c>
      <c r="J25" s="29">
        <v>0</v>
      </c>
      <c r="K25" s="29">
        <v>1188</v>
      </c>
      <c r="L25" s="30">
        <v>25754</v>
      </c>
      <c r="M25" s="48">
        <v>7</v>
      </c>
      <c r="N25" s="70">
        <v>171962</v>
      </c>
      <c r="O25" s="70">
        <v>0</v>
      </c>
      <c r="P25" s="70">
        <v>0</v>
      </c>
      <c r="Q25" s="71">
        <v>8316</v>
      </c>
      <c r="R25" s="103">
        <v>180278</v>
      </c>
      <c r="S25" s="75">
        <v>0</v>
      </c>
      <c r="T25" s="73">
        <v>0</v>
      </c>
      <c r="U25" s="73">
        <v>0.18</v>
      </c>
      <c r="V25" s="74">
        <v>0.16290793847418597</v>
      </c>
      <c r="W25" s="49">
        <v>1</v>
      </c>
      <c r="X25" s="70">
        <v>0</v>
      </c>
      <c r="Y25" s="49">
        <v>0</v>
      </c>
      <c r="Z25" s="92">
        <v>0</v>
      </c>
      <c r="AA25" s="93">
        <v>0</v>
      </c>
    </row>
    <row r="26" spans="1:27" s="13" customFormat="1" ht="12">
      <c r="A26" s="27">
        <v>410</v>
      </c>
      <c r="B26" s="18">
        <v>410057057</v>
      </c>
      <c r="C26" s="28" t="s">
        <v>466</v>
      </c>
      <c r="D26" s="18">
        <v>57</v>
      </c>
      <c r="E26" s="28" t="s">
        <v>62</v>
      </c>
      <c r="F26" s="18">
        <v>57</v>
      </c>
      <c r="G26" s="47" t="s">
        <v>62</v>
      </c>
      <c r="H26" s="29">
        <v>19922</v>
      </c>
      <c r="I26" s="29">
        <v>894</v>
      </c>
      <c r="J26" s="29">
        <v>0</v>
      </c>
      <c r="K26" s="29">
        <v>1188</v>
      </c>
      <c r="L26" s="30">
        <v>22004</v>
      </c>
      <c r="M26" s="48">
        <v>201</v>
      </c>
      <c r="N26" s="70">
        <v>4184016</v>
      </c>
      <c r="O26" s="70">
        <v>0</v>
      </c>
      <c r="P26" s="70">
        <v>0</v>
      </c>
      <c r="Q26" s="71">
        <v>238788</v>
      </c>
      <c r="R26" s="103">
        <v>4422804</v>
      </c>
      <c r="S26" s="75">
        <v>0</v>
      </c>
      <c r="T26" s="73">
        <v>0</v>
      </c>
      <c r="U26" s="73">
        <v>0.18</v>
      </c>
      <c r="V26" s="74">
        <v>0.12451516929493252</v>
      </c>
      <c r="W26" s="49">
        <v>52</v>
      </c>
      <c r="X26" s="70">
        <v>0</v>
      </c>
      <c r="Y26" s="49">
        <v>0</v>
      </c>
      <c r="Z26" s="92">
        <v>0</v>
      </c>
      <c r="AA26" s="93">
        <v>0</v>
      </c>
    </row>
    <row r="27" spans="1:27" s="13" customFormat="1" ht="12">
      <c r="A27" s="27">
        <v>410</v>
      </c>
      <c r="B27" s="18">
        <v>410057093</v>
      </c>
      <c r="C27" s="28" t="s">
        <v>466</v>
      </c>
      <c r="D27" s="18">
        <v>57</v>
      </c>
      <c r="E27" s="28" t="s">
        <v>62</v>
      </c>
      <c r="F27" s="18">
        <v>93</v>
      </c>
      <c r="G27" s="47" t="s">
        <v>98</v>
      </c>
      <c r="H27" s="29">
        <v>15451</v>
      </c>
      <c r="I27" s="29">
        <v>0</v>
      </c>
      <c r="J27" s="29">
        <v>0</v>
      </c>
      <c r="K27" s="29">
        <v>1188</v>
      </c>
      <c r="L27" s="30">
        <v>16639</v>
      </c>
      <c r="M27" s="48">
        <v>7</v>
      </c>
      <c r="N27" s="70">
        <v>108157</v>
      </c>
      <c r="O27" s="70">
        <v>0</v>
      </c>
      <c r="P27" s="70">
        <v>0</v>
      </c>
      <c r="Q27" s="71">
        <v>8316</v>
      </c>
      <c r="R27" s="103">
        <v>116473</v>
      </c>
      <c r="S27" s="75">
        <v>0</v>
      </c>
      <c r="T27" s="73">
        <v>0</v>
      </c>
      <c r="U27" s="73">
        <v>0.18</v>
      </c>
      <c r="V27" s="74">
        <v>8.6029155103013247E-2</v>
      </c>
      <c r="W27" s="49">
        <v>3</v>
      </c>
      <c r="X27" s="70">
        <v>0</v>
      </c>
      <c r="Y27" s="49">
        <v>0</v>
      </c>
      <c r="Z27" s="92">
        <v>0</v>
      </c>
      <c r="AA27" s="93">
        <v>0</v>
      </c>
    </row>
    <row r="28" spans="1:27" s="13" customFormat="1" ht="12">
      <c r="A28" s="27">
        <v>410</v>
      </c>
      <c r="B28" s="18">
        <v>410057163</v>
      </c>
      <c r="C28" s="28" t="s">
        <v>466</v>
      </c>
      <c r="D28" s="18">
        <v>57</v>
      </c>
      <c r="E28" s="28" t="s">
        <v>62</v>
      </c>
      <c r="F28" s="18">
        <v>163</v>
      </c>
      <c r="G28" s="47" t="s">
        <v>168</v>
      </c>
      <c r="H28" s="29">
        <v>15906</v>
      </c>
      <c r="I28" s="29">
        <v>0</v>
      </c>
      <c r="J28" s="29">
        <v>0</v>
      </c>
      <c r="K28" s="29">
        <v>1188</v>
      </c>
      <c r="L28" s="30">
        <v>17094</v>
      </c>
      <c r="M28" s="48">
        <v>4</v>
      </c>
      <c r="N28" s="70">
        <v>63624</v>
      </c>
      <c r="O28" s="70">
        <v>0</v>
      </c>
      <c r="P28" s="70">
        <v>0</v>
      </c>
      <c r="Q28" s="71">
        <v>4752</v>
      </c>
      <c r="R28" s="103">
        <v>68376</v>
      </c>
      <c r="S28" s="75">
        <v>0</v>
      </c>
      <c r="T28" s="73">
        <v>0</v>
      </c>
      <c r="U28" s="73">
        <v>0.18</v>
      </c>
      <c r="V28" s="74">
        <v>9.6025808246793312E-2</v>
      </c>
      <c r="W28" s="49">
        <v>3</v>
      </c>
      <c r="X28" s="70">
        <v>0</v>
      </c>
      <c r="Y28" s="49">
        <v>0</v>
      </c>
      <c r="Z28" s="92">
        <v>0</v>
      </c>
      <c r="AA28" s="93">
        <v>0</v>
      </c>
    </row>
    <row r="29" spans="1:27" s="13" customFormat="1" ht="12">
      <c r="A29" s="27">
        <v>410</v>
      </c>
      <c r="B29" s="18">
        <v>410057248</v>
      </c>
      <c r="C29" s="28" t="s">
        <v>466</v>
      </c>
      <c r="D29" s="18">
        <v>57</v>
      </c>
      <c r="E29" s="28" t="s">
        <v>62</v>
      </c>
      <c r="F29" s="18">
        <v>248</v>
      </c>
      <c r="G29" s="47" t="s">
        <v>253</v>
      </c>
      <c r="H29" s="29">
        <v>18090</v>
      </c>
      <c r="I29" s="29">
        <v>659</v>
      </c>
      <c r="J29" s="29">
        <v>0</v>
      </c>
      <c r="K29" s="29">
        <v>1188</v>
      </c>
      <c r="L29" s="30">
        <v>19937</v>
      </c>
      <c r="M29" s="48">
        <v>11</v>
      </c>
      <c r="N29" s="70">
        <v>206239</v>
      </c>
      <c r="O29" s="70">
        <v>0</v>
      </c>
      <c r="P29" s="70">
        <v>0</v>
      </c>
      <c r="Q29" s="71">
        <v>13068</v>
      </c>
      <c r="R29" s="103">
        <v>219307</v>
      </c>
      <c r="S29" s="75">
        <v>0</v>
      </c>
      <c r="T29" s="73">
        <v>0</v>
      </c>
      <c r="U29" s="73">
        <v>0.18</v>
      </c>
      <c r="V29" s="74">
        <v>6.915990449254858E-2</v>
      </c>
      <c r="W29" s="49">
        <v>2</v>
      </c>
      <c r="X29" s="70">
        <v>0</v>
      </c>
      <c r="Y29" s="49">
        <v>0</v>
      </c>
      <c r="Z29" s="92">
        <v>0</v>
      </c>
      <c r="AA29" s="93">
        <v>0</v>
      </c>
    </row>
    <row r="30" spans="1:27" s="13" customFormat="1" ht="12">
      <c r="A30" s="27">
        <v>410</v>
      </c>
      <c r="B30" s="18">
        <v>410057336</v>
      </c>
      <c r="C30" s="28" t="s">
        <v>466</v>
      </c>
      <c r="D30" s="18">
        <v>57</v>
      </c>
      <c r="E30" s="28" t="s">
        <v>62</v>
      </c>
      <c r="F30" s="18">
        <v>336</v>
      </c>
      <c r="G30" s="47" t="s">
        <v>341</v>
      </c>
      <c r="H30" s="29">
        <v>16410.426652716051</v>
      </c>
      <c r="I30" s="29">
        <v>3591</v>
      </c>
      <c r="J30" s="29">
        <v>0</v>
      </c>
      <c r="K30" s="29">
        <v>1188</v>
      </c>
      <c r="L30" s="30">
        <v>21189.426652716051</v>
      </c>
      <c r="M30" s="48">
        <v>1</v>
      </c>
      <c r="N30" s="70">
        <v>20001</v>
      </c>
      <c r="O30" s="70">
        <v>0</v>
      </c>
      <c r="P30" s="70">
        <v>0</v>
      </c>
      <c r="Q30" s="71">
        <v>1188</v>
      </c>
      <c r="R30" s="103">
        <v>21189</v>
      </c>
      <c r="S30" s="75">
        <v>0</v>
      </c>
      <c r="T30" s="73">
        <v>0</v>
      </c>
      <c r="U30" s="73">
        <v>0.09</v>
      </c>
      <c r="V30" s="74">
        <v>4.0612139745391795E-2</v>
      </c>
      <c r="W30" s="49">
        <v>0</v>
      </c>
      <c r="X30" s="70">
        <v>0</v>
      </c>
      <c r="Y30" s="49">
        <v>0</v>
      </c>
      <c r="Z30" s="92">
        <v>0</v>
      </c>
      <c r="AA30" s="93">
        <v>0</v>
      </c>
    </row>
    <row r="31" spans="1:27" s="13" customFormat="1" ht="12">
      <c r="A31" s="27">
        <v>412</v>
      </c>
      <c r="B31" s="18">
        <v>412035018</v>
      </c>
      <c r="C31" s="28" t="s">
        <v>467</v>
      </c>
      <c r="D31" s="18">
        <v>35</v>
      </c>
      <c r="E31" s="28" t="s">
        <v>40</v>
      </c>
      <c r="F31" s="18">
        <v>18</v>
      </c>
      <c r="G31" s="47" t="s">
        <v>23</v>
      </c>
      <c r="H31" s="29">
        <v>11796</v>
      </c>
      <c r="I31" s="29">
        <v>6413</v>
      </c>
      <c r="J31" s="29">
        <v>0</v>
      </c>
      <c r="K31" s="29">
        <v>1188</v>
      </c>
      <c r="L31" s="30">
        <v>19397</v>
      </c>
      <c r="M31" s="48">
        <v>1</v>
      </c>
      <c r="N31" s="70">
        <v>18209</v>
      </c>
      <c r="O31" s="70">
        <v>0</v>
      </c>
      <c r="P31" s="70">
        <v>0</v>
      </c>
      <c r="Q31" s="71">
        <v>1188</v>
      </c>
      <c r="R31" s="103">
        <v>19397</v>
      </c>
      <c r="S31" s="75">
        <v>0</v>
      </c>
      <c r="T31" s="73">
        <v>0</v>
      </c>
      <c r="U31" s="73">
        <v>0.09</v>
      </c>
      <c r="V31" s="74">
        <v>2.9610694742858778E-2</v>
      </c>
      <c r="W31" s="49">
        <v>0</v>
      </c>
      <c r="X31" s="70">
        <v>0</v>
      </c>
      <c r="Y31" s="49">
        <v>0</v>
      </c>
      <c r="Z31" s="92">
        <v>0</v>
      </c>
      <c r="AA31" s="93">
        <v>0</v>
      </c>
    </row>
    <row r="32" spans="1:27" s="13" customFormat="1" ht="12">
      <c r="A32" s="27">
        <v>412</v>
      </c>
      <c r="B32" s="18">
        <v>412035035</v>
      </c>
      <c r="C32" s="28" t="s">
        <v>467</v>
      </c>
      <c r="D32" s="18">
        <v>35</v>
      </c>
      <c r="E32" s="28" t="s">
        <v>40</v>
      </c>
      <c r="F32" s="18">
        <v>35</v>
      </c>
      <c r="G32" s="47" t="s">
        <v>40</v>
      </c>
      <c r="H32" s="29">
        <v>20301</v>
      </c>
      <c r="I32" s="29">
        <v>7054</v>
      </c>
      <c r="J32" s="29">
        <v>0</v>
      </c>
      <c r="K32" s="29">
        <v>1188</v>
      </c>
      <c r="L32" s="30">
        <v>28543</v>
      </c>
      <c r="M32" s="48">
        <v>463</v>
      </c>
      <c r="N32" s="70">
        <v>12665365</v>
      </c>
      <c r="O32" s="70">
        <v>0</v>
      </c>
      <c r="P32" s="70">
        <v>0</v>
      </c>
      <c r="Q32" s="71">
        <v>550044</v>
      </c>
      <c r="R32" s="103">
        <v>13215409</v>
      </c>
      <c r="S32" s="75">
        <v>0</v>
      </c>
      <c r="T32" s="73">
        <v>0</v>
      </c>
      <c r="U32" s="73">
        <v>0.18</v>
      </c>
      <c r="V32" s="74">
        <v>0.16290793847418597</v>
      </c>
      <c r="W32" s="49">
        <v>59</v>
      </c>
      <c r="X32" s="70">
        <v>0</v>
      </c>
      <c r="Y32" s="49">
        <v>0</v>
      </c>
      <c r="Z32" s="92">
        <v>0</v>
      </c>
      <c r="AA32" s="93">
        <v>0</v>
      </c>
    </row>
    <row r="33" spans="1:27" s="13" customFormat="1" ht="12">
      <c r="A33" s="27">
        <v>412</v>
      </c>
      <c r="B33" s="18">
        <v>412035044</v>
      </c>
      <c r="C33" s="28" t="s">
        <v>467</v>
      </c>
      <c r="D33" s="18">
        <v>35</v>
      </c>
      <c r="E33" s="28" t="s">
        <v>40</v>
      </c>
      <c r="F33" s="18">
        <v>44</v>
      </c>
      <c r="G33" s="47" t="s">
        <v>49</v>
      </c>
      <c r="H33" s="29">
        <v>18138</v>
      </c>
      <c r="I33" s="29">
        <v>314</v>
      </c>
      <c r="J33" s="29">
        <v>0</v>
      </c>
      <c r="K33" s="29">
        <v>1188</v>
      </c>
      <c r="L33" s="30">
        <v>19640</v>
      </c>
      <c r="M33" s="48">
        <v>8</v>
      </c>
      <c r="N33" s="70">
        <v>147616</v>
      </c>
      <c r="O33" s="70">
        <v>-10490.252890320931</v>
      </c>
      <c r="P33" s="70">
        <v>0</v>
      </c>
      <c r="Q33" s="71">
        <v>8829</v>
      </c>
      <c r="R33" s="103">
        <v>145954.74710967907</v>
      </c>
      <c r="S33" s="75">
        <v>0</v>
      </c>
      <c r="T33" s="73">
        <v>0</v>
      </c>
      <c r="U33" s="73">
        <v>0.09</v>
      </c>
      <c r="V33" s="74">
        <v>9.3823705433192212E-2</v>
      </c>
      <c r="W33" s="49">
        <v>3</v>
      </c>
      <c r="X33" s="70">
        <v>0.56851576470414766</v>
      </c>
      <c r="Y33" s="49">
        <v>10490.252890320931</v>
      </c>
      <c r="Z33" s="92">
        <v>0</v>
      </c>
      <c r="AA33" s="93">
        <v>0</v>
      </c>
    </row>
    <row r="34" spans="1:27" s="13" customFormat="1" ht="12">
      <c r="A34" s="27">
        <v>412</v>
      </c>
      <c r="B34" s="18">
        <v>412035046</v>
      </c>
      <c r="C34" s="28" t="s">
        <v>467</v>
      </c>
      <c r="D34" s="18">
        <v>35</v>
      </c>
      <c r="E34" s="28" t="s">
        <v>40</v>
      </c>
      <c r="F34" s="18">
        <v>46</v>
      </c>
      <c r="G34" s="47" t="s">
        <v>51</v>
      </c>
      <c r="H34" s="29">
        <v>16784</v>
      </c>
      <c r="I34" s="29">
        <v>16705</v>
      </c>
      <c r="J34" s="29">
        <v>0</v>
      </c>
      <c r="K34" s="29">
        <v>1188</v>
      </c>
      <c r="L34" s="30">
        <v>34677</v>
      </c>
      <c r="M34" s="48">
        <v>1</v>
      </c>
      <c r="N34" s="70">
        <v>33489</v>
      </c>
      <c r="O34" s="70">
        <v>0</v>
      </c>
      <c r="P34" s="70">
        <v>0</v>
      </c>
      <c r="Q34" s="71">
        <v>1188</v>
      </c>
      <c r="R34" s="103">
        <v>34677</v>
      </c>
      <c r="S34" s="75">
        <v>0</v>
      </c>
      <c r="T34" s="73">
        <v>0</v>
      </c>
      <c r="U34" s="73">
        <v>0.09</v>
      </c>
      <c r="V34" s="74">
        <v>8.3218488793757896E-4</v>
      </c>
      <c r="W34" s="49">
        <v>0</v>
      </c>
      <c r="X34" s="70">
        <v>0</v>
      </c>
      <c r="Y34" s="49">
        <v>0</v>
      </c>
      <c r="Z34" s="92">
        <v>0</v>
      </c>
      <c r="AA34" s="93">
        <v>0</v>
      </c>
    </row>
    <row r="35" spans="1:27" s="13" customFormat="1" ht="12">
      <c r="A35" s="27">
        <v>412</v>
      </c>
      <c r="B35" s="18">
        <v>412035073</v>
      </c>
      <c r="C35" s="28" t="s">
        <v>467</v>
      </c>
      <c r="D35" s="18">
        <v>35</v>
      </c>
      <c r="E35" s="28" t="s">
        <v>40</v>
      </c>
      <c r="F35" s="18">
        <v>73</v>
      </c>
      <c r="G35" s="47" t="s">
        <v>78</v>
      </c>
      <c r="H35" s="29">
        <v>20121</v>
      </c>
      <c r="I35" s="29">
        <v>14466</v>
      </c>
      <c r="J35" s="29">
        <v>0</v>
      </c>
      <c r="K35" s="29">
        <v>1188</v>
      </c>
      <c r="L35" s="30">
        <v>35775</v>
      </c>
      <c r="M35" s="48">
        <v>3</v>
      </c>
      <c r="N35" s="70">
        <v>103761</v>
      </c>
      <c r="O35" s="70">
        <v>0</v>
      </c>
      <c r="P35" s="70">
        <v>0</v>
      </c>
      <c r="Q35" s="71">
        <v>3564</v>
      </c>
      <c r="R35" s="103">
        <v>107325</v>
      </c>
      <c r="S35" s="75">
        <v>0</v>
      </c>
      <c r="T35" s="73">
        <v>0</v>
      </c>
      <c r="U35" s="73">
        <v>0.09</v>
      </c>
      <c r="V35" s="74">
        <v>1.1705836642532353E-2</v>
      </c>
      <c r="W35" s="49">
        <v>1</v>
      </c>
      <c r="X35" s="70">
        <v>0</v>
      </c>
      <c r="Y35" s="49">
        <v>0</v>
      </c>
      <c r="Z35" s="92">
        <v>0</v>
      </c>
      <c r="AA35" s="93">
        <v>0</v>
      </c>
    </row>
    <row r="36" spans="1:27" s="13" customFormat="1" ht="12">
      <c r="A36" s="27">
        <v>412</v>
      </c>
      <c r="B36" s="18">
        <v>412035088</v>
      </c>
      <c r="C36" s="28" t="s">
        <v>467</v>
      </c>
      <c r="D36" s="18">
        <v>35</v>
      </c>
      <c r="E36" s="28" t="s">
        <v>40</v>
      </c>
      <c r="F36" s="18">
        <v>88</v>
      </c>
      <c r="G36" s="47" t="s">
        <v>93</v>
      </c>
      <c r="H36" s="29">
        <v>13522.748360704687</v>
      </c>
      <c r="I36" s="29">
        <v>3971</v>
      </c>
      <c r="J36" s="29">
        <v>0</v>
      </c>
      <c r="K36" s="29">
        <v>1188</v>
      </c>
      <c r="L36" s="30">
        <v>18681.748360704689</v>
      </c>
      <c r="M36" s="48">
        <v>1</v>
      </c>
      <c r="N36" s="70">
        <v>17494</v>
      </c>
      <c r="O36" s="70">
        <v>0</v>
      </c>
      <c r="P36" s="70">
        <v>0</v>
      </c>
      <c r="Q36" s="71">
        <v>1188</v>
      </c>
      <c r="R36" s="103">
        <v>18682</v>
      </c>
      <c r="S36" s="75">
        <v>0</v>
      </c>
      <c r="T36" s="73">
        <v>0</v>
      </c>
      <c r="U36" s="73">
        <v>0.09</v>
      </c>
      <c r="V36" s="74">
        <v>6.9240702689687536E-3</v>
      </c>
      <c r="W36" s="49">
        <v>0</v>
      </c>
      <c r="X36" s="70">
        <v>0</v>
      </c>
      <c r="Y36" s="49">
        <v>0</v>
      </c>
      <c r="Z36" s="92">
        <v>0</v>
      </c>
      <c r="AA36" s="93">
        <v>0</v>
      </c>
    </row>
    <row r="37" spans="1:27" s="13" customFormat="1" ht="12">
      <c r="A37" s="27">
        <v>412</v>
      </c>
      <c r="B37" s="18">
        <v>412035100</v>
      </c>
      <c r="C37" s="28" t="s">
        <v>467</v>
      </c>
      <c r="D37" s="18">
        <v>35</v>
      </c>
      <c r="E37" s="28" t="s">
        <v>40</v>
      </c>
      <c r="F37" s="18">
        <v>100</v>
      </c>
      <c r="G37" s="47" t="s">
        <v>105</v>
      </c>
      <c r="H37" s="29">
        <v>18250.951534425098</v>
      </c>
      <c r="I37" s="29">
        <v>4941</v>
      </c>
      <c r="J37" s="29">
        <v>0</v>
      </c>
      <c r="K37" s="29">
        <v>1188</v>
      </c>
      <c r="L37" s="30">
        <v>24379.951534425098</v>
      </c>
      <c r="M37" s="48">
        <v>1</v>
      </c>
      <c r="N37" s="70">
        <v>23192</v>
      </c>
      <c r="O37" s="70">
        <v>0</v>
      </c>
      <c r="P37" s="70">
        <v>0</v>
      </c>
      <c r="Q37" s="71">
        <v>1188</v>
      </c>
      <c r="R37" s="103">
        <v>24380</v>
      </c>
      <c r="S37" s="75">
        <v>0</v>
      </c>
      <c r="T37" s="73">
        <v>0</v>
      </c>
      <c r="U37" s="73">
        <v>0.09</v>
      </c>
      <c r="V37" s="74">
        <v>2.67323512702447E-2</v>
      </c>
      <c r="W37" s="49">
        <v>0</v>
      </c>
      <c r="X37" s="70">
        <v>0</v>
      </c>
      <c r="Y37" s="49">
        <v>0</v>
      </c>
      <c r="Z37" s="92">
        <v>0</v>
      </c>
      <c r="AA37" s="93">
        <v>0</v>
      </c>
    </row>
    <row r="38" spans="1:27" s="13" customFormat="1" ht="12">
      <c r="A38" s="27">
        <v>412</v>
      </c>
      <c r="B38" s="18">
        <v>412035189</v>
      </c>
      <c r="C38" s="28" t="s">
        <v>467</v>
      </c>
      <c r="D38" s="18">
        <v>35</v>
      </c>
      <c r="E38" s="28" t="s">
        <v>40</v>
      </c>
      <c r="F38" s="18">
        <v>189</v>
      </c>
      <c r="G38" s="47" t="s">
        <v>194</v>
      </c>
      <c r="H38" s="29">
        <v>17904</v>
      </c>
      <c r="I38" s="29">
        <v>8154</v>
      </c>
      <c r="J38" s="29">
        <v>0</v>
      </c>
      <c r="K38" s="29">
        <v>1188</v>
      </c>
      <c r="L38" s="30">
        <v>27246</v>
      </c>
      <c r="M38" s="48">
        <v>4</v>
      </c>
      <c r="N38" s="70">
        <v>104232</v>
      </c>
      <c r="O38" s="70">
        <v>0</v>
      </c>
      <c r="P38" s="70">
        <v>0</v>
      </c>
      <c r="Q38" s="71">
        <v>4752</v>
      </c>
      <c r="R38" s="103">
        <v>108984</v>
      </c>
      <c r="S38" s="75">
        <v>0</v>
      </c>
      <c r="T38" s="73">
        <v>0</v>
      </c>
      <c r="U38" s="73">
        <v>0.09</v>
      </c>
      <c r="V38" s="74">
        <v>4.8693292168432096E-3</v>
      </c>
      <c r="W38" s="49">
        <v>0</v>
      </c>
      <c r="X38" s="70">
        <v>0</v>
      </c>
      <c r="Y38" s="49">
        <v>0</v>
      </c>
      <c r="Z38" s="92">
        <v>0</v>
      </c>
      <c r="AA38" s="93">
        <v>0</v>
      </c>
    </row>
    <row r="39" spans="1:27" s="13" customFormat="1" ht="12">
      <c r="A39" s="27">
        <v>412</v>
      </c>
      <c r="B39" s="18">
        <v>412035199</v>
      </c>
      <c r="C39" s="28" t="s">
        <v>467</v>
      </c>
      <c r="D39" s="18">
        <v>35</v>
      </c>
      <c r="E39" s="28" t="s">
        <v>40</v>
      </c>
      <c r="F39" s="18">
        <v>199</v>
      </c>
      <c r="G39" s="47" t="s">
        <v>204</v>
      </c>
      <c r="H39" s="29">
        <v>13510.509526206772</v>
      </c>
      <c r="I39" s="29">
        <v>12253</v>
      </c>
      <c r="J39" s="29">
        <v>0</v>
      </c>
      <c r="K39" s="29">
        <v>1188</v>
      </c>
      <c r="L39" s="30">
        <v>26951.50952620677</v>
      </c>
      <c r="M39" s="48">
        <v>1</v>
      </c>
      <c r="N39" s="70">
        <v>25764</v>
      </c>
      <c r="O39" s="70">
        <v>0</v>
      </c>
      <c r="P39" s="70">
        <v>0</v>
      </c>
      <c r="Q39" s="71">
        <v>1188</v>
      </c>
      <c r="R39" s="103">
        <v>26952</v>
      </c>
      <c r="S39" s="75">
        <v>0</v>
      </c>
      <c r="T39" s="73">
        <v>0</v>
      </c>
      <c r="U39" s="73">
        <v>0.09</v>
      </c>
      <c r="V39" s="74">
        <v>5.7729470046393447E-4</v>
      </c>
      <c r="W39" s="49">
        <v>0</v>
      </c>
      <c r="X39" s="70">
        <v>0</v>
      </c>
      <c r="Y39" s="49">
        <v>0</v>
      </c>
      <c r="Z39" s="92">
        <v>0</v>
      </c>
      <c r="AA39" s="93">
        <v>0</v>
      </c>
    </row>
    <row r="40" spans="1:27" s="13" customFormat="1" ht="12">
      <c r="A40" s="27">
        <v>412</v>
      </c>
      <c r="B40" s="18">
        <v>412035220</v>
      </c>
      <c r="C40" s="28" t="s">
        <v>467</v>
      </c>
      <c r="D40" s="18">
        <v>35</v>
      </c>
      <c r="E40" s="28" t="s">
        <v>40</v>
      </c>
      <c r="F40" s="18">
        <v>220</v>
      </c>
      <c r="G40" s="47" t="s">
        <v>225</v>
      </c>
      <c r="H40" s="29">
        <v>20059</v>
      </c>
      <c r="I40" s="29">
        <v>7104</v>
      </c>
      <c r="J40" s="29">
        <v>0</v>
      </c>
      <c r="K40" s="29">
        <v>1188</v>
      </c>
      <c r="L40" s="30">
        <v>28351</v>
      </c>
      <c r="M40" s="48">
        <v>4</v>
      </c>
      <c r="N40" s="70">
        <v>108652</v>
      </c>
      <c r="O40" s="70">
        <v>0</v>
      </c>
      <c r="P40" s="70">
        <v>0</v>
      </c>
      <c r="Q40" s="71">
        <v>4752</v>
      </c>
      <c r="R40" s="103">
        <v>113404</v>
      </c>
      <c r="S40" s="75">
        <v>0</v>
      </c>
      <c r="T40" s="73">
        <v>0</v>
      </c>
      <c r="U40" s="73">
        <v>0.09</v>
      </c>
      <c r="V40" s="74">
        <v>1.6031678821270913E-2</v>
      </c>
      <c r="W40" s="49">
        <v>1</v>
      </c>
      <c r="X40" s="70">
        <v>0</v>
      </c>
      <c r="Y40" s="49">
        <v>0</v>
      </c>
      <c r="Z40" s="92">
        <v>0</v>
      </c>
      <c r="AA40" s="93">
        <v>0</v>
      </c>
    </row>
    <row r="41" spans="1:27" s="13" customFormat="1" ht="12">
      <c r="A41" s="27">
        <v>412</v>
      </c>
      <c r="B41" s="18">
        <v>412035238</v>
      </c>
      <c r="C41" s="28" t="s">
        <v>467</v>
      </c>
      <c r="D41" s="18">
        <v>35</v>
      </c>
      <c r="E41" s="28" t="s">
        <v>40</v>
      </c>
      <c r="F41" s="18">
        <v>238</v>
      </c>
      <c r="G41" s="47" t="s">
        <v>243</v>
      </c>
      <c r="H41" s="29">
        <v>14335.41813846154</v>
      </c>
      <c r="I41" s="29">
        <v>5162</v>
      </c>
      <c r="J41" s="29">
        <v>0</v>
      </c>
      <c r="K41" s="29">
        <v>1188</v>
      </c>
      <c r="L41" s="30">
        <v>20685.41813846154</v>
      </c>
      <c r="M41" s="48">
        <v>1</v>
      </c>
      <c r="N41" s="70">
        <v>19497</v>
      </c>
      <c r="O41" s="70">
        <v>0</v>
      </c>
      <c r="P41" s="70">
        <v>0</v>
      </c>
      <c r="Q41" s="71">
        <v>1188</v>
      </c>
      <c r="R41" s="103">
        <v>20685</v>
      </c>
      <c r="S41" s="75">
        <v>0</v>
      </c>
      <c r="T41" s="73">
        <v>0</v>
      </c>
      <c r="U41" s="73">
        <v>0.09</v>
      </c>
      <c r="V41" s="74">
        <v>2.511053932251902E-2</v>
      </c>
      <c r="W41" s="49">
        <v>1</v>
      </c>
      <c r="X41" s="70">
        <v>0</v>
      </c>
      <c r="Y41" s="49">
        <v>0</v>
      </c>
      <c r="Z41" s="92">
        <v>0</v>
      </c>
      <c r="AA41" s="93">
        <v>0</v>
      </c>
    </row>
    <row r="42" spans="1:27" s="13" customFormat="1" ht="12">
      <c r="A42" s="27">
        <v>412</v>
      </c>
      <c r="B42" s="18">
        <v>412035244</v>
      </c>
      <c r="C42" s="28" t="s">
        <v>467</v>
      </c>
      <c r="D42" s="18">
        <v>35</v>
      </c>
      <c r="E42" s="28" t="s">
        <v>40</v>
      </c>
      <c r="F42" s="18">
        <v>244</v>
      </c>
      <c r="G42" s="47" t="s">
        <v>249</v>
      </c>
      <c r="H42" s="29">
        <v>13161</v>
      </c>
      <c r="I42" s="29">
        <v>3158</v>
      </c>
      <c r="J42" s="29">
        <v>0</v>
      </c>
      <c r="K42" s="29">
        <v>1188</v>
      </c>
      <c r="L42" s="30">
        <v>17507</v>
      </c>
      <c r="M42" s="48">
        <v>4</v>
      </c>
      <c r="N42" s="70">
        <v>65276</v>
      </c>
      <c r="O42" s="70">
        <v>0</v>
      </c>
      <c r="P42" s="70">
        <v>0</v>
      </c>
      <c r="Q42" s="71">
        <v>4752</v>
      </c>
      <c r="R42" s="103">
        <v>70028</v>
      </c>
      <c r="S42" s="75">
        <v>0</v>
      </c>
      <c r="T42" s="73">
        <v>0</v>
      </c>
      <c r="U42" s="73">
        <v>0.09</v>
      </c>
      <c r="V42" s="74">
        <v>7.9114321810778362E-2</v>
      </c>
      <c r="W42" s="49">
        <v>0</v>
      </c>
      <c r="X42" s="70">
        <v>0</v>
      </c>
      <c r="Y42" s="49">
        <v>0</v>
      </c>
      <c r="Z42" s="92">
        <v>0</v>
      </c>
      <c r="AA42" s="93">
        <v>0</v>
      </c>
    </row>
    <row r="43" spans="1:27" s="13" customFormat="1" ht="12">
      <c r="A43" s="27">
        <v>412</v>
      </c>
      <c r="B43" s="18">
        <v>412035274</v>
      </c>
      <c r="C43" s="28" t="s">
        <v>467</v>
      </c>
      <c r="D43" s="18">
        <v>35</v>
      </c>
      <c r="E43" s="28" t="s">
        <v>40</v>
      </c>
      <c r="F43" s="18">
        <v>274</v>
      </c>
      <c r="G43" s="47" t="s">
        <v>279</v>
      </c>
      <c r="H43" s="29">
        <v>21663</v>
      </c>
      <c r="I43" s="29">
        <v>11156</v>
      </c>
      <c r="J43" s="29">
        <v>0</v>
      </c>
      <c r="K43" s="29">
        <v>1188</v>
      </c>
      <c r="L43" s="30">
        <v>34007</v>
      </c>
      <c r="M43" s="48">
        <v>1</v>
      </c>
      <c r="N43" s="70">
        <v>32819</v>
      </c>
      <c r="O43" s="70">
        <v>0</v>
      </c>
      <c r="P43" s="70">
        <v>0</v>
      </c>
      <c r="Q43" s="71">
        <v>1188</v>
      </c>
      <c r="R43" s="103">
        <v>34007</v>
      </c>
      <c r="S43" s="75">
        <v>0</v>
      </c>
      <c r="T43" s="73">
        <v>0</v>
      </c>
      <c r="U43" s="73">
        <v>0.09</v>
      </c>
      <c r="V43" s="74">
        <v>4.9839181687097993E-2</v>
      </c>
      <c r="W43" s="49">
        <v>0</v>
      </c>
      <c r="X43" s="70">
        <v>0</v>
      </c>
      <c r="Y43" s="49">
        <v>0</v>
      </c>
      <c r="Z43" s="92">
        <v>0</v>
      </c>
      <c r="AA43" s="93">
        <v>0</v>
      </c>
    </row>
    <row r="44" spans="1:27" s="13" customFormat="1" ht="12">
      <c r="A44" s="27">
        <v>412</v>
      </c>
      <c r="B44" s="18">
        <v>412035285</v>
      </c>
      <c r="C44" s="28" t="s">
        <v>467</v>
      </c>
      <c r="D44" s="18">
        <v>35</v>
      </c>
      <c r="E44" s="28" t="s">
        <v>40</v>
      </c>
      <c r="F44" s="18">
        <v>285</v>
      </c>
      <c r="G44" s="47" t="s">
        <v>290</v>
      </c>
      <c r="H44" s="29">
        <v>14774</v>
      </c>
      <c r="I44" s="29">
        <v>3234</v>
      </c>
      <c r="J44" s="29">
        <v>0</v>
      </c>
      <c r="K44" s="29">
        <v>1188</v>
      </c>
      <c r="L44" s="30">
        <v>19196</v>
      </c>
      <c r="M44" s="48">
        <v>4</v>
      </c>
      <c r="N44" s="70">
        <v>72032</v>
      </c>
      <c r="O44" s="70">
        <v>0</v>
      </c>
      <c r="P44" s="70">
        <v>0</v>
      </c>
      <c r="Q44" s="71">
        <v>4752</v>
      </c>
      <c r="R44" s="103">
        <v>76784</v>
      </c>
      <c r="S44" s="75">
        <v>0</v>
      </c>
      <c r="T44" s="73">
        <v>0</v>
      </c>
      <c r="U44" s="73">
        <v>0.09</v>
      </c>
      <c r="V44" s="74">
        <v>2.2268826678387064E-2</v>
      </c>
      <c r="W44" s="49">
        <v>0</v>
      </c>
      <c r="X44" s="70">
        <v>0</v>
      </c>
      <c r="Y44" s="49">
        <v>0</v>
      </c>
      <c r="Z44" s="92">
        <v>0</v>
      </c>
      <c r="AA44" s="93">
        <v>0</v>
      </c>
    </row>
    <row r="45" spans="1:27" s="13" customFormat="1" ht="12">
      <c r="A45" s="27">
        <v>412</v>
      </c>
      <c r="B45" s="18">
        <v>412035293</v>
      </c>
      <c r="C45" s="28" t="s">
        <v>467</v>
      </c>
      <c r="D45" s="18">
        <v>35</v>
      </c>
      <c r="E45" s="28" t="s">
        <v>40</v>
      </c>
      <c r="F45" s="18">
        <v>293</v>
      </c>
      <c r="G45" s="47" t="s">
        <v>298</v>
      </c>
      <c r="H45" s="29">
        <v>17674</v>
      </c>
      <c r="I45" s="29">
        <v>316</v>
      </c>
      <c r="J45" s="29">
        <v>0</v>
      </c>
      <c r="K45" s="29">
        <v>1188</v>
      </c>
      <c r="L45" s="30">
        <v>19178</v>
      </c>
      <c r="M45" s="48">
        <v>3</v>
      </c>
      <c r="N45" s="70">
        <v>53970</v>
      </c>
      <c r="O45" s="70">
        <v>0</v>
      </c>
      <c r="P45" s="70">
        <v>0</v>
      </c>
      <c r="Q45" s="71">
        <v>3564</v>
      </c>
      <c r="R45" s="103">
        <v>57534</v>
      </c>
      <c r="S45" s="75">
        <v>0</v>
      </c>
      <c r="T45" s="73">
        <v>0</v>
      </c>
      <c r="U45" s="73">
        <v>0.18</v>
      </c>
      <c r="V45" s="74">
        <v>2.0156245022983129E-2</v>
      </c>
      <c r="W45" s="49">
        <v>1</v>
      </c>
      <c r="X45" s="70">
        <v>0</v>
      </c>
      <c r="Y45" s="49">
        <v>0</v>
      </c>
      <c r="Z45" s="92">
        <v>0</v>
      </c>
      <c r="AA45" s="93">
        <v>0</v>
      </c>
    </row>
    <row r="46" spans="1:27" s="13" customFormat="1" ht="12">
      <c r="A46" s="27">
        <v>412</v>
      </c>
      <c r="B46" s="18">
        <v>412035308</v>
      </c>
      <c r="C46" s="28" t="s">
        <v>467</v>
      </c>
      <c r="D46" s="18">
        <v>35</v>
      </c>
      <c r="E46" s="28" t="s">
        <v>40</v>
      </c>
      <c r="F46" s="18">
        <v>308</v>
      </c>
      <c r="G46" s="47" t="s">
        <v>313</v>
      </c>
      <c r="H46" s="29">
        <v>19234.521194754943</v>
      </c>
      <c r="I46" s="29">
        <v>7444</v>
      </c>
      <c r="J46" s="29">
        <v>0</v>
      </c>
      <c r="K46" s="29">
        <v>1188</v>
      </c>
      <c r="L46" s="30">
        <v>27866.521194754943</v>
      </c>
      <c r="M46" s="48">
        <v>1</v>
      </c>
      <c r="N46" s="70">
        <v>26679</v>
      </c>
      <c r="O46" s="70">
        <v>0</v>
      </c>
      <c r="P46" s="70">
        <v>0</v>
      </c>
      <c r="Q46" s="71">
        <v>1188</v>
      </c>
      <c r="R46" s="103">
        <v>27867</v>
      </c>
      <c r="S46" s="75">
        <v>0</v>
      </c>
      <c r="T46" s="73">
        <v>0</v>
      </c>
      <c r="U46" s="73">
        <v>0.09</v>
      </c>
      <c r="V46" s="74">
        <v>1.4629253947139804E-3</v>
      </c>
      <c r="W46" s="49">
        <v>0</v>
      </c>
      <c r="X46" s="70">
        <v>0</v>
      </c>
      <c r="Y46" s="49">
        <v>0</v>
      </c>
      <c r="Z46" s="92">
        <v>0</v>
      </c>
      <c r="AA46" s="93">
        <v>0</v>
      </c>
    </row>
    <row r="47" spans="1:27" s="13" customFormat="1" ht="12">
      <c r="A47" s="27">
        <v>413</v>
      </c>
      <c r="B47" s="18">
        <v>413114091</v>
      </c>
      <c r="C47" s="28" t="s">
        <v>468</v>
      </c>
      <c r="D47" s="18">
        <v>114</v>
      </c>
      <c r="E47" s="28" t="s">
        <v>119</v>
      </c>
      <c r="F47" s="18">
        <v>91</v>
      </c>
      <c r="G47" s="47" t="s">
        <v>96</v>
      </c>
      <c r="H47" s="29">
        <v>12038</v>
      </c>
      <c r="I47" s="29">
        <v>14925</v>
      </c>
      <c r="J47" s="29">
        <v>0</v>
      </c>
      <c r="K47" s="29">
        <v>1188</v>
      </c>
      <c r="L47" s="30">
        <v>28151</v>
      </c>
      <c r="M47" s="48">
        <v>3</v>
      </c>
      <c r="N47" s="70">
        <v>80889</v>
      </c>
      <c r="O47" s="70">
        <v>0</v>
      </c>
      <c r="P47" s="70">
        <v>0</v>
      </c>
      <c r="Q47" s="71">
        <v>3564</v>
      </c>
      <c r="R47" s="103">
        <v>84453</v>
      </c>
      <c r="S47" s="75">
        <v>0</v>
      </c>
      <c r="T47" s="73">
        <v>0</v>
      </c>
      <c r="U47" s="73">
        <v>0.09</v>
      </c>
      <c r="V47" s="74">
        <v>1.86567728962059E-2</v>
      </c>
      <c r="W47" s="49">
        <v>0</v>
      </c>
      <c r="X47" s="70">
        <v>0</v>
      </c>
      <c r="Y47" s="49">
        <v>0</v>
      </c>
      <c r="Z47" s="92">
        <v>0</v>
      </c>
      <c r="AA47" s="93">
        <v>0</v>
      </c>
    </row>
    <row r="48" spans="1:27" s="13" customFormat="1" ht="12">
      <c r="A48" s="27">
        <v>413</v>
      </c>
      <c r="B48" s="18">
        <v>413114114</v>
      </c>
      <c r="C48" s="28" t="s">
        <v>468</v>
      </c>
      <c r="D48" s="18">
        <v>114</v>
      </c>
      <c r="E48" s="28" t="s">
        <v>119</v>
      </c>
      <c r="F48" s="18">
        <v>114</v>
      </c>
      <c r="G48" s="47" t="s">
        <v>119</v>
      </c>
      <c r="H48" s="29">
        <v>14961</v>
      </c>
      <c r="I48" s="29">
        <v>4335</v>
      </c>
      <c r="J48" s="29">
        <v>0</v>
      </c>
      <c r="K48" s="29">
        <v>1188</v>
      </c>
      <c r="L48" s="30">
        <v>20484</v>
      </c>
      <c r="M48" s="48">
        <v>102</v>
      </c>
      <c r="N48" s="70">
        <v>1968192</v>
      </c>
      <c r="O48" s="70">
        <v>0</v>
      </c>
      <c r="P48" s="70">
        <v>0</v>
      </c>
      <c r="Q48" s="71">
        <v>121176</v>
      </c>
      <c r="R48" s="103">
        <v>2089368</v>
      </c>
      <c r="S48" s="75">
        <v>0</v>
      </c>
      <c r="T48" s="73">
        <v>0</v>
      </c>
      <c r="U48" s="73">
        <v>0.18</v>
      </c>
      <c r="V48" s="74">
        <v>6.2805688121138487E-2</v>
      </c>
      <c r="W48" s="49">
        <v>23</v>
      </c>
      <c r="X48" s="70">
        <v>0</v>
      </c>
      <c r="Y48" s="49">
        <v>0</v>
      </c>
      <c r="Z48" s="92">
        <v>0</v>
      </c>
      <c r="AA48" s="93">
        <v>0</v>
      </c>
    </row>
    <row r="49" spans="1:27" s="13" customFormat="1" ht="12">
      <c r="A49" s="27">
        <v>413</v>
      </c>
      <c r="B49" s="18">
        <v>413114210</v>
      </c>
      <c r="C49" s="28" t="s">
        <v>468</v>
      </c>
      <c r="D49" s="18">
        <v>114</v>
      </c>
      <c r="E49" s="28" t="s">
        <v>119</v>
      </c>
      <c r="F49" s="18">
        <v>210</v>
      </c>
      <c r="G49" s="47" t="s">
        <v>215</v>
      </c>
      <c r="H49" s="29">
        <v>12988</v>
      </c>
      <c r="I49" s="29">
        <v>6257</v>
      </c>
      <c r="J49" s="29">
        <v>0</v>
      </c>
      <c r="K49" s="29">
        <v>1188</v>
      </c>
      <c r="L49" s="30">
        <v>20433</v>
      </c>
      <c r="M49" s="48">
        <v>3</v>
      </c>
      <c r="N49" s="70">
        <v>57735</v>
      </c>
      <c r="O49" s="70">
        <v>0</v>
      </c>
      <c r="P49" s="70">
        <v>0</v>
      </c>
      <c r="Q49" s="71">
        <v>3564</v>
      </c>
      <c r="R49" s="103">
        <v>61299</v>
      </c>
      <c r="S49" s="75">
        <v>0</v>
      </c>
      <c r="T49" s="73">
        <v>0</v>
      </c>
      <c r="U49" s="73">
        <v>0.09</v>
      </c>
      <c r="V49" s="74">
        <v>5.2879900870899006E-2</v>
      </c>
      <c r="W49" s="49">
        <v>1</v>
      </c>
      <c r="X49" s="70">
        <v>0</v>
      </c>
      <c r="Y49" s="49">
        <v>0</v>
      </c>
      <c r="Z49" s="92">
        <v>0</v>
      </c>
      <c r="AA49" s="93">
        <v>0</v>
      </c>
    </row>
    <row r="50" spans="1:27" s="13" customFormat="1" ht="12">
      <c r="A50" s="27">
        <v>413</v>
      </c>
      <c r="B50" s="18">
        <v>413114312</v>
      </c>
      <c r="C50" s="28" t="s">
        <v>468</v>
      </c>
      <c r="D50" s="18">
        <v>114</v>
      </c>
      <c r="E50" s="28" t="s">
        <v>119</v>
      </c>
      <c r="F50" s="18">
        <v>312</v>
      </c>
      <c r="G50" s="47" t="s">
        <v>317</v>
      </c>
      <c r="H50" s="29">
        <v>11723</v>
      </c>
      <c r="I50" s="29">
        <v>19681</v>
      </c>
      <c r="J50" s="29">
        <v>0</v>
      </c>
      <c r="K50" s="29">
        <v>1188</v>
      </c>
      <c r="L50" s="30">
        <v>32592</v>
      </c>
      <c r="M50" s="48">
        <v>5</v>
      </c>
      <c r="N50" s="70">
        <v>157020</v>
      </c>
      <c r="O50" s="70">
        <v>-42172.202600000019</v>
      </c>
      <c r="P50" s="70">
        <v>0</v>
      </c>
      <c r="Q50" s="71">
        <v>4344</v>
      </c>
      <c r="R50" s="103">
        <v>119191.79739999998</v>
      </c>
      <c r="S50" s="75">
        <v>0</v>
      </c>
      <c r="T50" s="73">
        <v>0</v>
      </c>
      <c r="U50" s="73">
        <v>0.09</v>
      </c>
      <c r="V50" s="74">
        <v>0.11625574024040686</v>
      </c>
      <c r="W50" s="49">
        <v>2</v>
      </c>
      <c r="X50" s="70">
        <v>1.3428927079352955</v>
      </c>
      <c r="Y50" s="49">
        <v>42172.202600000019</v>
      </c>
      <c r="Z50" s="92">
        <v>0</v>
      </c>
      <c r="AA50" s="93">
        <v>0</v>
      </c>
    </row>
    <row r="51" spans="1:27" s="13" customFormat="1" ht="12">
      <c r="A51" s="27">
        <v>413</v>
      </c>
      <c r="B51" s="18">
        <v>413114605</v>
      </c>
      <c r="C51" s="28" t="s">
        <v>468</v>
      </c>
      <c r="D51" s="18">
        <v>114</v>
      </c>
      <c r="E51" s="28" t="s">
        <v>119</v>
      </c>
      <c r="F51" s="18">
        <v>605</v>
      </c>
      <c r="G51" s="47" t="s">
        <v>361</v>
      </c>
      <c r="H51" s="29">
        <v>14243</v>
      </c>
      <c r="I51" s="29">
        <v>10814</v>
      </c>
      <c r="J51" s="29">
        <v>0</v>
      </c>
      <c r="K51" s="29">
        <v>1188</v>
      </c>
      <c r="L51" s="30">
        <v>26245</v>
      </c>
      <c r="M51" s="48">
        <v>5</v>
      </c>
      <c r="N51" s="70">
        <v>125285</v>
      </c>
      <c r="O51" s="70">
        <v>0</v>
      </c>
      <c r="P51" s="70">
        <v>0</v>
      </c>
      <c r="Q51" s="71">
        <v>5940</v>
      </c>
      <c r="R51" s="103">
        <v>131225</v>
      </c>
      <c r="S51" s="75">
        <v>0</v>
      </c>
      <c r="T51" s="73">
        <v>0</v>
      </c>
      <c r="U51" s="73">
        <v>0.09</v>
      </c>
      <c r="V51" s="74">
        <v>6.845705034958581E-2</v>
      </c>
      <c r="W51" s="49">
        <v>1</v>
      </c>
      <c r="X51" s="70">
        <v>0</v>
      </c>
      <c r="Y51" s="49">
        <v>0</v>
      </c>
      <c r="Z51" s="92">
        <v>0</v>
      </c>
      <c r="AA51" s="93">
        <v>0</v>
      </c>
    </row>
    <row r="52" spans="1:27" s="13" customFormat="1" ht="12">
      <c r="A52" s="27">
        <v>413</v>
      </c>
      <c r="B52" s="18">
        <v>413114670</v>
      </c>
      <c r="C52" s="28" t="s">
        <v>468</v>
      </c>
      <c r="D52" s="18">
        <v>114</v>
      </c>
      <c r="E52" s="28" t="s">
        <v>119</v>
      </c>
      <c r="F52" s="18">
        <v>670</v>
      </c>
      <c r="G52" s="47" t="s">
        <v>379</v>
      </c>
      <c r="H52" s="29">
        <v>13715</v>
      </c>
      <c r="I52" s="29">
        <v>9546</v>
      </c>
      <c r="J52" s="29">
        <v>0</v>
      </c>
      <c r="K52" s="29">
        <v>1188</v>
      </c>
      <c r="L52" s="30">
        <v>24449</v>
      </c>
      <c r="M52" s="48">
        <v>6</v>
      </c>
      <c r="N52" s="70">
        <v>139566</v>
      </c>
      <c r="O52" s="70">
        <v>0</v>
      </c>
      <c r="P52" s="70">
        <v>0</v>
      </c>
      <c r="Q52" s="71">
        <v>7128</v>
      </c>
      <c r="R52" s="103">
        <v>146694</v>
      </c>
      <c r="S52" s="75">
        <v>0</v>
      </c>
      <c r="T52" s="73">
        <v>0</v>
      </c>
      <c r="U52" s="73">
        <v>0.09</v>
      </c>
      <c r="V52" s="74">
        <v>2.7392829541381572E-2</v>
      </c>
      <c r="W52" s="49">
        <v>1</v>
      </c>
      <c r="X52" s="70">
        <v>0</v>
      </c>
      <c r="Y52" s="49">
        <v>0</v>
      </c>
      <c r="Z52" s="92">
        <v>0</v>
      </c>
      <c r="AA52" s="93">
        <v>0</v>
      </c>
    </row>
    <row r="53" spans="1:27" s="13" customFormat="1" ht="12">
      <c r="A53" s="27">
        <v>413</v>
      </c>
      <c r="B53" s="18">
        <v>413114674</v>
      </c>
      <c r="C53" s="28" t="s">
        <v>468</v>
      </c>
      <c r="D53" s="18">
        <v>114</v>
      </c>
      <c r="E53" s="28" t="s">
        <v>119</v>
      </c>
      <c r="F53" s="18">
        <v>674</v>
      </c>
      <c r="G53" s="47" t="s">
        <v>382</v>
      </c>
      <c r="H53" s="29">
        <v>16745</v>
      </c>
      <c r="I53" s="29">
        <v>8108</v>
      </c>
      <c r="J53" s="29">
        <v>0</v>
      </c>
      <c r="K53" s="29">
        <v>1188</v>
      </c>
      <c r="L53" s="30">
        <v>26041</v>
      </c>
      <c r="M53" s="48">
        <v>40</v>
      </c>
      <c r="N53" s="70">
        <v>994120</v>
      </c>
      <c r="O53" s="70">
        <v>0</v>
      </c>
      <c r="P53" s="70">
        <v>0</v>
      </c>
      <c r="Q53" s="71">
        <v>47520</v>
      </c>
      <c r="R53" s="103">
        <v>1041640</v>
      </c>
      <c r="S53" s="75">
        <v>0</v>
      </c>
      <c r="T53" s="73">
        <v>0</v>
      </c>
      <c r="U53" s="73">
        <v>0.09</v>
      </c>
      <c r="V53" s="74">
        <v>4.8380787149105015E-2</v>
      </c>
      <c r="W53" s="49">
        <v>9</v>
      </c>
      <c r="X53" s="70">
        <v>0</v>
      </c>
      <c r="Y53" s="49">
        <v>0</v>
      </c>
      <c r="Z53" s="92">
        <v>0</v>
      </c>
      <c r="AA53" s="93">
        <v>0</v>
      </c>
    </row>
    <row r="54" spans="1:27" s="13" customFormat="1" ht="12">
      <c r="A54" s="27">
        <v>413</v>
      </c>
      <c r="B54" s="18">
        <v>413114717</v>
      </c>
      <c r="C54" s="28" t="s">
        <v>468</v>
      </c>
      <c r="D54" s="18">
        <v>114</v>
      </c>
      <c r="E54" s="28" t="s">
        <v>119</v>
      </c>
      <c r="F54" s="18">
        <v>717</v>
      </c>
      <c r="G54" s="47" t="s">
        <v>395</v>
      </c>
      <c r="H54" s="29">
        <v>16513</v>
      </c>
      <c r="I54" s="29">
        <v>9330</v>
      </c>
      <c r="J54" s="29">
        <v>0</v>
      </c>
      <c r="K54" s="29">
        <v>1188</v>
      </c>
      <c r="L54" s="30">
        <v>27031</v>
      </c>
      <c r="M54" s="48">
        <v>23</v>
      </c>
      <c r="N54" s="70">
        <v>594389</v>
      </c>
      <c r="O54" s="70">
        <v>0</v>
      </c>
      <c r="P54" s="70">
        <v>0</v>
      </c>
      <c r="Q54" s="71">
        <v>27324</v>
      </c>
      <c r="R54" s="103">
        <v>621713</v>
      </c>
      <c r="S54" s="75">
        <v>0</v>
      </c>
      <c r="T54" s="73">
        <v>0</v>
      </c>
      <c r="U54" s="73">
        <v>0.09</v>
      </c>
      <c r="V54" s="74">
        <v>3.2976027800043925E-2</v>
      </c>
      <c r="W54" s="49">
        <v>7</v>
      </c>
      <c r="X54" s="70">
        <v>0</v>
      </c>
      <c r="Y54" s="49">
        <v>0</v>
      </c>
      <c r="Z54" s="92">
        <v>0</v>
      </c>
      <c r="AA54" s="93">
        <v>0</v>
      </c>
    </row>
    <row r="55" spans="1:27" s="13" customFormat="1" ht="12">
      <c r="A55" s="27">
        <v>413</v>
      </c>
      <c r="B55" s="18">
        <v>413114750</v>
      </c>
      <c r="C55" s="28" t="s">
        <v>468</v>
      </c>
      <c r="D55" s="18">
        <v>114</v>
      </c>
      <c r="E55" s="28" t="s">
        <v>119</v>
      </c>
      <c r="F55" s="18">
        <v>750</v>
      </c>
      <c r="G55" s="47" t="s">
        <v>403</v>
      </c>
      <c r="H55" s="29">
        <v>14253</v>
      </c>
      <c r="I55" s="29">
        <v>21405</v>
      </c>
      <c r="J55" s="29">
        <v>0</v>
      </c>
      <c r="K55" s="29">
        <v>1188</v>
      </c>
      <c r="L55" s="30">
        <v>36846</v>
      </c>
      <c r="M55" s="48">
        <v>14</v>
      </c>
      <c r="N55" s="70">
        <v>499212</v>
      </c>
      <c r="O55" s="70">
        <v>0</v>
      </c>
      <c r="P55" s="70">
        <v>0</v>
      </c>
      <c r="Q55" s="71">
        <v>16632</v>
      </c>
      <c r="R55" s="103">
        <v>515844</v>
      </c>
      <c r="S55" s="75">
        <v>0</v>
      </c>
      <c r="T55" s="73">
        <v>0</v>
      </c>
      <c r="U55" s="73">
        <v>0.18</v>
      </c>
      <c r="V55" s="74">
        <v>2.9470494784307098E-2</v>
      </c>
      <c r="W55" s="49">
        <v>4</v>
      </c>
      <c r="X55" s="70">
        <v>0</v>
      </c>
      <c r="Y55" s="49">
        <v>0</v>
      </c>
      <c r="Z55" s="92">
        <v>0</v>
      </c>
      <c r="AA55" s="93">
        <v>0</v>
      </c>
    </row>
    <row r="56" spans="1:27" s="13" customFormat="1" ht="12">
      <c r="A56" s="27">
        <v>413</v>
      </c>
      <c r="B56" s="18">
        <v>413114755</v>
      </c>
      <c r="C56" s="28" t="s">
        <v>468</v>
      </c>
      <c r="D56" s="18">
        <v>114</v>
      </c>
      <c r="E56" s="28" t="s">
        <v>119</v>
      </c>
      <c r="F56" s="18">
        <v>755</v>
      </c>
      <c r="G56" s="47" t="s">
        <v>405</v>
      </c>
      <c r="H56" s="29">
        <v>15101</v>
      </c>
      <c r="I56" s="29">
        <v>6204</v>
      </c>
      <c r="J56" s="29">
        <v>0</v>
      </c>
      <c r="K56" s="29">
        <v>1188</v>
      </c>
      <c r="L56" s="30">
        <v>22493</v>
      </c>
      <c r="M56" s="48">
        <v>17</v>
      </c>
      <c r="N56" s="70">
        <v>362185</v>
      </c>
      <c r="O56" s="70">
        <v>0</v>
      </c>
      <c r="P56" s="70">
        <v>0</v>
      </c>
      <c r="Q56" s="71">
        <v>20196</v>
      </c>
      <c r="R56" s="103">
        <v>382381</v>
      </c>
      <c r="S56" s="75">
        <v>0</v>
      </c>
      <c r="T56" s="73">
        <v>0</v>
      </c>
      <c r="U56" s="73">
        <v>0.09</v>
      </c>
      <c r="V56" s="74">
        <v>3.5309901731038845E-2</v>
      </c>
      <c r="W56" s="49">
        <v>4</v>
      </c>
      <c r="X56" s="70">
        <v>0</v>
      </c>
      <c r="Y56" s="49">
        <v>0</v>
      </c>
      <c r="Z56" s="92">
        <v>0</v>
      </c>
      <c r="AA56" s="93">
        <v>0</v>
      </c>
    </row>
    <row r="57" spans="1:27" s="13" customFormat="1" ht="12">
      <c r="A57" s="27">
        <v>414</v>
      </c>
      <c r="B57" s="18">
        <v>414603063</v>
      </c>
      <c r="C57" s="28" t="s">
        <v>469</v>
      </c>
      <c r="D57" s="18">
        <v>603</v>
      </c>
      <c r="E57" s="28" t="s">
        <v>470</v>
      </c>
      <c r="F57" s="18">
        <v>63</v>
      </c>
      <c r="G57" s="47" t="s">
        <v>68</v>
      </c>
      <c r="H57" s="29">
        <v>16357</v>
      </c>
      <c r="I57" s="29">
        <v>716</v>
      </c>
      <c r="J57" s="29">
        <v>0</v>
      </c>
      <c r="K57" s="29">
        <v>1188</v>
      </c>
      <c r="L57" s="30">
        <v>18261</v>
      </c>
      <c r="M57" s="48">
        <v>1</v>
      </c>
      <c r="N57" s="70">
        <v>17073</v>
      </c>
      <c r="O57" s="70">
        <v>0</v>
      </c>
      <c r="P57" s="70">
        <v>0</v>
      </c>
      <c r="Q57" s="71">
        <v>1188</v>
      </c>
      <c r="R57" s="103">
        <v>18261</v>
      </c>
      <c r="S57" s="75">
        <v>0</v>
      </c>
      <c r="T57" s="73">
        <v>0</v>
      </c>
      <c r="U57" s="73">
        <v>0.09</v>
      </c>
      <c r="V57" s="74">
        <v>5.4297393320585476E-3</v>
      </c>
      <c r="W57" s="49">
        <v>0</v>
      </c>
      <c r="X57" s="70">
        <v>0</v>
      </c>
      <c r="Y57" s="49">
        <v>0</v>
      </c>
      <c r="Z57" s="92">
        <v>0</v>
      </c>
      <c r="AA57" s="93">
        <v>0</v>
      </c>
    </row>
    <row r="58" spans="1:27" s="13" customFormat="1" ht="12">
      <c r="A58" s="27">
        <v>414</v>
      </c>
      <c r="B58" s="18">
        <v>414603098</v>
      </c>
      <c r="C58" s="28" t="s">
        <v>469</v>
      </c>
      <c r="D58" s="18">
        <v>603</v>
      </c>
      <c r="E58" s="28" t="s">
        <v>470</v>
      </c>
      <c r="F58" s="18">
        <v>98</v>
      </c>
      <c r="G58" s="47" t="s">
        <v>103</v>
      </c>
      <c r="H58" s="29">
        <v>14459</v>
      </c>
      <c r="I58" s="29">
        <v>15443</v>
      </c>
      <c r="J58" s="29">
        <v>0</v>
      </c>
      <c r="K58" s="29">
        <v>1188</v>
      </c>
      <c r="L58" s="30">
        <v>31090</v>
      </c>
      <c r="M58" s="48">
        <v>4</v>
      </c>
      <c r="N58" s="70">
        <v>119608</v>
      </c>
      <c r="O58" s="70">
        <v>0</v>
      </c>
      <c r="P58" s="70">
        <v>0</v>
      </c>
      <c r="Q58" s="71">
        <v>4752</v>
      </c>
      <c r="R58" s="103">
        <v>124360</v>
      </c>
      <c r="S58" s="75">
        <v>0</v>
      </c>
      <c r="T58" s="73">
        <v>0</v>
      </c>
      <c r="U58" s="73">
        <v>0.09</v>
      </c>
      <c r="V58" s="74">
        <v>7.3492471906462964E-2</v>
      </c>
      <c r="W58" s="49">
        <v>0</v>
      </c>
      <c r="X58" s="70">
        <v>0</v>
      </c>
      <c r="Y58" s="49">
        <v>0</v>
      </c>
      <c r="Z58" s="92">
        <v>0</v>
      </c>
      <c r="AA58" s="93">
        <v>0</v>
      </c>
    </row>
    <row r="59" spans="1:27" s="13" customFormat="1" ht="12">
      <c r="A59" s="27">
        <v>414</v>
      </c>
      <c r="B59" s="18">
        <v>414603150</v>
      </c>
      <c r="C59" s="28" t="s">
        <v>469</v>
      </c>
      <c r="D59" s="18">
        <v>603</v>
      </c>
      <c r="E59" s="28" t="s">
        <v>470</v>
      </c>
      <c r="F59" s="18">
        <v>150</v>
      </c>
      <c r="G59" s="47" t="s">
        <v>155</v>
      </c>
      <c r="H59" s="29">
        <v>11091</v>
      </c>
      <c r="I59" s="29">
        <v>8880</v>
      </c>
      <c r="J59" s="29">
        <v>0</v>
      </c>
      <c r="K59" s="29">
        <v>1188</v>
      </c>
      <c r="L59" s="30">
        <v>21159</v>
      </c>
      <c r="M59" s="48">
        <v>2</v>
      </c>
      <c r="N59" s="70">
        <v>39942</v>
      </c>
      <c r="O59" s="70">
        <v>0</v>
      </c>
      <c r="P59" s="70">
        <v>0</v>
      </c>
      <c r="Q59" s="71">
        <v>2376</v>
      </c>
      <c r="R59" s="103">
        <v>42318</v>
      </c>
      <c r="S59" s="75">
        <v>0</v>
      </c>
      <c r="T59" s="73">
        <v>0</v>
      </c>
      <c r="U59" s="73">
        <v>0.09</v>
      </c>
      <c r="V59" s="74">
        <v>2.4280986860230466E-3</v>
      </c>
      <c r="W59" s="49">
        <v>0</v>
      </c>
      <c r="X59" s="70">
        <v>0</v>
      </c>
      <c r="Y59" s="49">
        <v>0</v>
      </c>
      <c r="Z59" s="92">
        <v>0</v>
      </c>
      <c r="AA59" s="93">
        <v>0</v>
      </c>
    </row>
    <row r="60" spans="1:27" s="13" customFormat="1" ht="12">
      <c r="A60" s="27">
        <v>414</v>
      </c>
      <c r="B60" s="18">
        <v>414603209</v>
      </c>
      <c r="C60" s="28" t="s">
        <v>469</v>
      </c>
      <c r="D60" s="18">
        <v>603</v>
      </c>
      <c r="E60" s="28" t="s">
        <v>470</v>
      </c>
      <c r="F60" s="18">
        <v>209</v>
      </c>
      <c r="G60" s="47" t="s">
        <v>214</v>
      </c>
      <c r="H60" s="29">
        <v>18341</v>
      </c>
      <c r="I60" s="29">
        <v>3702</v>
      </c>
      <c r="J60" s="29">
        <v>0</v>
      </c>
      <c r="K60" s="29">
        <v>1188</v>
      </c>
      <c r="L60" s="30">
        <v>23231</v>
      </c>
      <c r="M60" s="48">
        <v>89</v>
      </c>
      <c r="N60" s="70">
        <v>1961827</v>
      </c>
      <c r="O60" s="70">
        <v>0</v>
      </c>
      <c r="P60" s="70">
        <v>0</v>
      </c>
      <c r="Q60" s="71">
        <v>105732</v>
      </c>
      <c r="R60" s="103">
        <v>2067559</v>
      </c>
      <c r="S60" s="75">
        <v>0</v>
      </c>
      <c r="T60" s="73">
        <v>0</v>
      </c>
      <c r="U60" s="73">
        <v>0.18</v>
      </c>
      <c r="V60" s="74">
        <v>7.0410636484584649E-2</v>
      </c>
      <c r="W60" s="49">
        <v>20</v>
      </c>
      <c r="X60" s="70">
        <v>0</v>
      </c>
      <c r="Y60" s="49">
        <v>0</v>
      </c>
      <c r="Z60" s="92">
        <v>0</v>
      </c>
      <c r="AA60" s="93">
        <v>0</v>
      </c>
    </row>
    <row r="61" spans="1:27" s="13" customFormat="1" ht="12">
      <c r="A61" s="27">
        <v>414</v>
      </c>
      <c r="B61" s="18">
        <v>414603236</v>
      </c>
      <c r="C61" s="28" t="s">
        <v>469</v>
      </c>
      <c r="D61" s="18">
        <v>603</v>
      </c>
      <c r="E61" s="28" t="s">
        <v>470</v>
      </c>
      <c r="F61" s="18">
        <v>236</v>
      </c>
      <c r="G61" s="47" t="s">
        <v>241</v>
      </c>
      <c r="H61" s="29">
        <v>17921</v>
      </c>
      <c r="I61" s="29">
        <v>2380</v>
      </c>
      <c r="J61" s="29">
        <v>0</v>
      </c>
      <c r="K61" s="29">
        <v>1188</v>
      </c>
      <c r="L61" s="30">
        <v>21489</v>
      </c>
      <c r="M61" s="48">
        <v>161</v>
      </c>
      <c r="N61" s="70">
        <v>3268461</v>
      </c>
      <c r="O61" s="70">
        <v>0</v>
      </c>
      <c r="P61" s="70">
        <v>0</v>
      </c>
      <c r="Q61" s="71">
        <v>191268</v>
      </c>
      <c r="R61" s="103">
        <v>3459729</v>
      </c>
      <c r="S61" s="75">
        <v>0</v>
      </c>
      <c r="T61" s="73">
        <v>0</v>
      </c>
      <c r="U61" s="73">
        <v>0.18</v>
      </c>
      <c r="V61" s="74">
        <v>2.7370180620811674E-2</v>
      </c>
      <c r="W61" s="49">
        <v>41</v>
      </c>
      <c r="X61" s="70">
        <v>0</v>
      </c>
      <c r="Y61" s="49">
        <v>0</v>
      </c>
      <c r="Z61" s="92">
        <v>0</v>
      </c>
      <c r="AA61" s="93">
        <v>0</v>
      </c>
    </row>
    <row r="62" spans="1:27" s="13" customFormat="1" ht="12">
      <c r="A62" s="27">
        <v>414</v>
      </c>
      <c r="B62" s="18">
        <v>414603603</v>
      </c>
      <c r="C62" s="28" t="s">
        <v>469</v>
      </c>
      <c r="D62" s="18">
        <v>603</v>
      </c>
      <c r="E62" s="28" t="s">
        <v>470</v>
      </c>
      <c r="F62" s="18">
        <v>603</v>
      </c>
      <c r="G62" s="47" t="s">
        <v>470</v>
      </c>
      <c r="H62" s="29">
        <v>16707</v>
      </c>
      <c r="I62" s="29">
        <v>1784</v>
      </c>
      <c r="J62" s="29">
        <v>0</v>
      </c>
      <c r="K62" s="29">
        <v>1188</v>
      </c>
      <c r="L62" s="30">
        <v>19679</v>
      </c>
      <c r="M62" s="48">
        <v>72</v>
      </c>
      <c r="N62" s="70">
        <v>1331352</v>
      </c>
      <c r="O62" s="70">
        <v>0</v>
      </c>
      <c r="P62" s="70">
        <v>0</v>
      </c>
      <c r="Q62" s="71">
        <v>85536</v>
      </c>
      <c r="R62" s="103">
        <v>1416888</v>
      </c>
      <c r="S62" s="75">
        <v>0</v>
      </c>
      <c r="T62" s="73">
        <v>0</v>
      </c>
      <c r="U62" s="73">
        <v>0.18</v>
      </c>
      <c r="V62" s="74">
        <v>6.2547720548094515E-2</v>
      </c>
      <c r="W62" s="49">
        <v>18</v>
      </c>
      <c r="X62" s="70">
        <v>0</v>
      </c>
      <c r="Y62" s="49">
        <v>0</v>
      </c>
      <c r="Z62" s="92">
        <v>0</v>
      </c>
      <c r="AA62" s="93">
        <v>0</v>
      </c>
    </row>
    <row r="63" spans="1:27" s="13" customFormat="1" ht="12">
      <c r="A63" s="27">
        <v>414</v>
      </c>
      <c r="B63" s="18">
        <v>414603635</v>
      </c>
      <c r="C63" s="28" t="s">
        <v>469</v>
      </c>
      <c r="D63" s="18">
        <v>603</v>
      </c>
      <c r="E63" s="28" t="s">
        <v>470</v>
      </c>
      <c r="F63" s="18">
        <v>635</v>
      </c>
      <c r="G63" s="47" t="s">
        <v>370</v>
      </c>
      <c r="H63" s="29">
        <v>14240</v>
      </c>
      <c r="I63" s="29">
        <v>4375</v>
      </c>
      <c r="J63" s="29">
        <v>0</v>
      </c>
      <c r="K63" s="29">
        <v>1188</v>
      </c>
      <c r="L63" s="30">
        <v>19803</v>
      </c>
      <c r="M63" s="48">
        <v>18</v>
      </c>
      <c r="N63" s="70">
        <v>335070</v>
      </c>
      <c r="O63" s="70">
        <v>0</v>
      </c>
      <c r="P63" s="70">
        <v>0</v>
      </c>
      <c r="Q63" s="71">
        <v>21384</v>
      </c>
      <c r="R63" s="103">
        <v>356454</v>
      </c>
      <c r="S63" s="75">
        <v>0</v>
      </c>
      <c r="T63" s="73">
        <v>0</v>
      </c>
      <c r="U63" s="73">
        <v>0.09</v>
      </c>
      <c r="V63" s="74">
        <v>1.0776400637803911E-2</v>
      </c>
      <c r="W63" s="49">
        <v>5</v>
      </c>
      <c r="X63" s="70">
        <v>0</v>
      </c>
      <c r="Y63" s="49">
        <v>0</v>
      </c>
      <c r="Z63" s="92">
        <v>0</v>
      </c>
      <c r="AA63" s="93">
        <v>0</v>
      </c>
    </row>
    <row r="64" spans="1:27" s="13" customFormat="1" ht="12">
      <c r="A64" s="27">
        <v>414</v>
      </c>
      <c r="B64" s="18">
        <v>414603715</v>
      </c>
      <c r="C64" s="28" t="s">
        <v>469</v>
      </c>
      <c r="D64" s="18">
        <v>603</v>
      </c>
      <c r="E64" s="28" t="s">
        <v>470</v>
      </c>
      <c r="F64" s="18">
        <v>715</v>
      </c>
      <c r="G64" s="47" t="s">
        <v>394</v>
      </c>
      <c r="H64" s="29">
        <v>15247</v>
      </c>
      <c r="I64" s="29">
        <v>9953</v>
      </c>
      <c r="J64" s="29">
        <v>0</v>
      </c>
      <c r="K64" s="29">
        <v>1188</v>
      </c>
      <c r="L64" s="30">
        <v>26388</v>
      </c>
      <c r="M64" s="48">
        <v>8</v>
      </c>
      <c r="N64" s="70">
        <v>201600</v>
      </c>
      <c r="O64" s="70">
        <v>0</v>
      </c>
      <c r="P64" s="70">
        <v>0</v>
      </c>
      <c r="Q64" s="71">
        <v>9504</v>
      </c>
      <c r="R64" s="103">
        <v>211104</v>
      </c>
      <c r="S64" s="75">
        <v>0</v>
      </c>
      <c r="T64" s="73">
        <v>0</v>
      </c>
      <c r="U64" s="73">
        <v>0.09</v>
      </c>
      <c r="V64" s="74">
        <v>8.07469897614339E-3</v>
      </c>
      <c r="W64" s="49">
        <v>1</v>
      </c>
      <c r="X64" s="70">
        <v>0</v>
      </c>
      <c r="Y64" s="49">
        <v>0</v>
      </c>
      <c r="Z64" s="92">
        <v>0</v>
      </c>
      <c r="AA64" s="93">
        <v>0</v>
      </c>
    </row>
    <row r="65" spans="1:27" s="13" customFormat="1" ht="12">
      <c r="A65" s="27">
        <v>414</v>
      </c>
      <c r="B65" s="18">
        <v>414603766</v>
      </c>
      <c r="C65" s="28" t="s">
        <v>469</v>
      </c>
      <c r="D65" s="18">
        <v>603</v>
      </c>
      <c r="E65" s="28" t="s">
        <v>470</v>
      </c>
      <c r="F65" s="18">
        <v>766</v>
      </c>
      <c r="G65" s="47" t="s">
        <v>409</v>
      </c>
      <c r="H65" s="29">
        <v>15062.14426910299</v>
      </c>
      <c r="I65" s="29">
        <v>5223</v>
      </c>
      <c r="J65" s="29">
        <v>0</v>
      </c>
      <c r="K65" s="29">
        <v>1188</v>
      </c>
      <c r="L65" s="30">
        <v>21473.144269102988</v>
      </c>
      <c r="M65" s="48">
        <v>2</v>
      </c>
      <c r="N65" s="70">
        <v>40570</v>
      </c>
      <c r="O65" s="70">
        <v>0</v>
      </c>
      <c r="P65" s="70">
        <v>0</v>
      </c>
      <c r="Q65" s="71">
        <v>2376</v>
      </c>
      <c r="R65" s="103">
        <v>42946</v>
      </c>
      <c r="S65" s="75">
        <v>0</v>
      </c>
      <c r="T65" s="73">
        <v>0</v>
      </c>
      <c r="U65" s="73">
        <v>0.09</v>
      </c>
      <c r="V65" s="74">
        <v>8.336440546953424E-3</v>
      </c>
      <c r="W65" s="49">
        <v>1</v>
      </c>
      <c r="X65" s="70">
        <v>0</v>
      </c>
      <c r="Y65" s="49">
        <v>0</v>
      </c>
      <c r="Z65" s="92">
        <v>0</v>
      </c>
      <c r="AA65" s="93">
        <v>0</v>
      </c>
    </row>
    <row r="66" spans="1:27" s="13" customFormat="1" ht="12">
      <c r="A66" s="27">
        <v>416</v>
      </c>
      <c r="B66" s="18">
        <v>416035018</v>
      </c>
      <c r="C66" s="28" t="s">
        <v>471</v>
      </c>
      <c r="D66" s="18">
        <v>35</v>
      </c>
      <c r="E66" s="28" t="s">
        <v>40</v>
      </c>
      <c r="F66" s="18">
        <v>18</v>
      </c>
      <c r="G66" s="47" t="s">
        <v>23</v>
      </c>
      <c r="H66" s="29">
        <v>21663</v>
      </c>
      <c r="I66" s="29">
        <v>11778</v>
      </c>
      <c r="J66" s="29">
        <v>0</v>
      </c>
      <c r="K66" s="29">
        <v>1188</v>
      </c>
      <c r="L66" s="30">
        <v>34629</v>
      </c>
      <c r="M66" s="48">
        <v>1</v>
      </c>
      <c r="N66" s="70">
        <v>33441</v>
      </c>
      <c r="O66" s="70">
        <v>0</v>
      </c>
      <c r="P66" s="70">
        <v>0</v>
      </c>
      <c r="Q66" s="71">
        <v>1188</v>
      </c>
      <c r="R66" s="103">
        <v>34629</v>
      </c>
      <c r="S66" s="75">
        <v>0</v>
      </c>
      <c r="T66" s="73">
        <v>0</v>
      </c>
      <c r="U66" s="73">
        <v>0.09</v>
      </c>
      <c r="V66" s="74">
        <v>2.9610694742858778E-2</v>
      </c>
      <c r="W66" s="49">
        <v>1</v>
      </c>
      <c r="X66" s="70">
        <v>0</v>
      </c>
      <c r="Y66" s="49">
        <v>0</v>
      </c>
      <c r="Z66" s="92">
        <v>0</v>
      </c>
      <c r="AA66" s="93">
        <v>0</v>
      </c>
    </row>
    <row r="67" spans="1:27" s="13" customFormat="1" ht="12">
      <c r="A67" s="27">
        <v>416</v>
      </c>
      <c r="B67" s="18">
        <v>416035030</v>
      </c>
      <c r="C67" s="28" t="s">
        <v>471</v>
      </c>
      <c r="D67" s="18">
        <v>35</v>
      </c>
      <c r="E67" s="28" t="s">
        <v>40</v>
      </c>
      <c r="F67" s="18">
        <v>30</v>
      </c>
      <c r="G67" s="47" t="s">
        <v>35</v>
      </c>
      <c r="H67" s="29">
        <v>17880</v>
      </c>
      <c r="I67" s="29">
        <v>6476</v>
      </c>
      <c r="J67" s="29">
        <v>0</v>
      </c>
      <c r="K67" s="29">
        <v>1188</v>
      </c>
      <c r="L67" s="30">
        <v>25544</v>
      </c>
      <c r="M67" s="48">
        <v>1</v>
      </c>
      <c r="N67" s="70">
        <v>24356</v>
      </c>
      <c r="O67" s="70">
        <v>0</v>
      </c>
      <c r="P67" s="70">
        <v>0</v>
      </c>
      <c r="Q67" s="71">
        <v>1188</v>
      </c>
      <c r="R67" s="103">
        <v>25544</v>
      </c>
      <c r="S67" s="75">
        <v>0</v>
      </c>
      <c r="T67" s="73">
        <v>0</v>
      </c>
      <c r="U67" s="73">
        <v>0.09</v>
      </c>
      <c r="V67" s="74">
        <v>7.4099519968201773E-3</v>
      </c>
      <c r="W67" s="49">
        <v>0</v>
      </c>
      <c r="X67" s="70">
        <v>0</v>
      </c>
      <c r="Y67" s="49">
        <v>0</v>
      </c>
      <c r="Z67" s="92">
        <v>0</v>
      </c>
      <c r="AA67" s="93">
        <v>0</v>
      </c>
    </row>
    <row r="68" spans="1:27" s="13" customFormat="1" ht="12">
      <c r="A68" s="27">
        <v>416</v>
      </c>
      <c r="B68" s="18">
        <v>416035035</v>
      </c>
      <c r="C68" s="28" t="s">
        <v>471</v>
      </c>
      <c r="D68" s="18">
        <v>35</v>
      </c>
      <c r="E68" s="28" t="s">
        <v>40</v>
      </c>
      <c r="F68" s="18">
        <v>35</v>
      </c>
      <c r="G68" s="47" t="s">
        <v>40</v>
      </c>
      <c r="H68" s="29">
        <v>20421</v>
      </c>
      <c r="I68" s="29">
        <v>7096</v>
      </c>
      <c r="J68" s="29">
        <v>0</v>
      </c>
      <c r="K68" s="29">
        <v>1188</v>
      </c>
      <c r="L68" s="30">
        <v>28705</v>
      </c>
      <c r="M68" s="48">
        <v>649</v>
      </c>
      <c r="N68" s="70">
        <v>17858533</v>
      </c>
      <c r="O68" s="70">
        <v>0</v>
      </c>
      <c r="P68" s="70">
        <v>0</v>
      </c>
      <c r="Q68" s="71">
        <v>771012</v>
      </c>
      <c r="R68" s="103">
        <v>18629545</v>
      </c>
      <c r="S68" s="75">
        <v>0</v>
      </c>
      <c r="T68" s="73">
        <v>0</v>
      </c>
      <c r="U68" s="73">
        <v>0.18</v>
      </c>
      <c r="V68" s="74">
        <v>0.16290793847418597</v>
      </c>
      <c r="W68" s="49">
        <v>146</v>
      </c>
      <c r="X68" s="70">
        <v>0</v>
      </c>
      <c r="Y68" s="49">
        <v>0</v>
      </c>
      <c r="Z68" s="92">
        <v>0</v>
      </c>
      <c r="AA68" s="93">
        <v>0</v>
      </c>
    </row>
    <row r="69" spans="1:27" s="13" customFormat="1" ht="12">
      <c r="A69" s="27">
        <v>416</v>
      </c>
      <c r="B69" s="18">
        <v>416035044</v>
      </c>
      <c r="C69" s="28" t="s">
        <v>471</v>
      </c>
      <c r="D69" s="18">
        <v>35</v>
      </c>
      <c r="E69" s="28" t="s">
        <v>40</v>
      </c>
      <c r="F69" s="18">
        <v>44</v>
      </c>
      <c r="G69" s="47" t="s">
        <v>49</v>
      </c>
      <c r="H69" s="29">
        <v>19163</v>
      </c>
      <c r="I69" s="29">
        <v>332</v>
      </c>
      <c r="J69" s="29">
        <v>0</v>
      </c>
      <c r="K69" s="29">
        <v>1188</v>
      </c>
      <c r="L69" s="30">
        <v>20683</v>
      </c>
      <c r="M69" s="48">
        <v>6</v>
      </c>
      <c r="N69" s="70">
        <v>116970</v>
      </c>
      <c r="O69" s="70">
        <v>-3694.4049443024523</v>
      </c>
      <c r="P69" s="70">
        <v>0</v>
      </c>
      <c r="Q69" s="71">
        <v>6903</v>
      </c>
      <c r="R69" s="103">
        <v>120178.59505569754</v>
      </c>
      <c r="S69" s="75">
        <v>0</v>
      </c>
      <c r="T69" s="73">
        <v>0</v>
      </c>
      <c r="U69" s="73">
        <v>0.09</v>
      </c>
      <c r="V69" s="74">
        <v>9.3823705433192212E-2</v>
      </c>
      <c r="W69" s="49">
        <v>1</v>
      </c>
      <c r="X69" s="70">
        <v>0.18950525490138254</v>
      </c>
      <c r="Y69" s="49">
        <v>3694.4049443024523</v>
      </c>
      <c r="Z69" s="92">
        <v>0</v>
      </c>
      <c r="AA69" s="93">
        <v>0</v>
      </c>
    </row>
    <row r="70" spans="1:27" s="13" customFormat="1" ht="12">
      <c r="A70" s="27">
        <v>416</v>
      </c>
      <c r="B70" s="18">
        <v>416035046</v>
      </c>
      <c r="C70" s="28" t="s">
        <v>471</v>
      </c>
      <c r="D70" s="18">
        <v>35</v>
      </c>
      <c r="E70" s="28" t="s">
        <v>40</v>
      </c>
      <c r="F70" s="18">
        <v>46</v>
      </c>
      <c r="G70" s="47" t="s">
        <v>51</v>
      </c>
      <c r="H70" s="29">
        <v>13851.49874879814</v>
      </c>
      <c r="I70" s="29">
        <v>13786</v>
      </c>
      <c r="J70" s="29">
        <v>0</v>
      </c>
      <c r="K70" s="29">
        <v>1188</v>
      </c>
      <c r="L70" s="30">
        <v>28825.498748798142</v>
      </c>
      <c r="M70" s="48">
        <v>1</v>
      </c>
      <c r="N70" s="70">
        <v>27637</v>
      </c>
      <c r="O70" s="70">
        <v>0</v>
      </c>
      <c r="P70" s="70">
        <v>0</v>
      </c>
      <c r="Q70" s="71">
        <v>1188</v>
      </c>
      <c r="R70" s="103">
        <v>28825</v>
      </c>
      <c r="S70" s="75">
        <v>0</v>
      </c>
      <c r="T70" s="73">
        <v>0</v>
      </c>
      <c r="U70" s="73">
        <v>0.09</v>
      </c>
      <c r="V70" s="74">
        <v>8.3218488793757896E-4</v>
      </c>
      <c r="W70" s="49">
        <v>0</v>
      </c>
      <c r="X70" s="70">
        <v>0</v>
      </c>
      <c r="Y70" s="49">
        <v>0</v>
      </c>
      <c r="Z70" s="92">
        <v>0</v>
      </c>
      <c r="AA70" s="93">
        <v>0</v>
      </c>
    </row>
    <row r="71" spans="1:27" s="13" customFormat="1" ht="12">
      <c r="A71" s="27">
        <v>416</v>
      </c>
      <c r="B71" s="18">
        <v>416035049</v>
      </c>
      <c r="C71" s="28" t="s">
        <v>471</v>
      </c>
      <c r="D71" s="18">
        <v>35</v>
      </c>
      <c r="E71" s="28" t="s">
        <v>40</v>
      </c>
      <c r="F71" s="18">
        <v>49</v>
      </c>
      <c r="G71" s="47" t="s">
        <v>54</v>
      </c>
      <c r="H71" s="29">
        <v>17393.320798327957</v>
      </c>
      <c r="I71" s="29">
        <v>21529</v>
      </c>
      <c r="J71" s="29">
        <v>0</v>
      </c>
      <c r="K71" s="29">
        <v>1188</v>
      </c>
      <c r="L71" s="30">
        <v>40110.320798327957</v>
      </c>
      <c r="M71" s="48">
        <v>1</v>
      </c>
      <c r="N71" s="70">
        <v>38922</v>
      </c>
      <c r="O71" s="70">
        <v>0</v>
      </c>
      <c r="P71" s="70">
        <v>0</v>
      </c>
      <c r="Q71" s="71">
        <v>1188</v>
      </c>
      <c r="R71" s="103">
        <v>40110</v>
      </c>
      <c r="S71" s="75">
        <v>0</v>
      </c>
      <c r="T71" s="73">
        <v>0</v>
      </c>
      <c r="U71" s="73">
        <v>0.09</v>
      </c>
      <c r="V71" s="74">
        <v>6.4827721323234361E-2</v>
      </c>
      <c r="W71" s="49">
        <v>0</v>
      </c>
      <c r="X71" s="70">
        <v>0</v>
      </c>
      <c r="Y71" s="49">
        <v>0</v>
      </c>
      <c r="Z71" s="92">
        <v>0</v>
      </c>
      <c r="AA71" s="93">
        <v>0</v>
      </c>
    </row>
    <row r="72" spans="1:27" s="13" customFormat="1" ht="12">
      <c r="A72" s="27">
        <v>416</v>
      </c>
      <c r="B72" s="18">
        <v>416035050</v>
      </c>
      <c r="C72" s="28" t="s">
        <v>471</v>
      </c>
      <c r="D72" s="18">
        <v>35</v>
      </c>
      <c r="E72" s="28" t="s">
        <v>40</v>
      </c>
      <c r="F72" s="18">
        <v>50</v>
      </c>
      <c r="G72" s="47" t="s">
        <v>55</v>
      </c>
      <c r="H72" s="29">
        <v>18946</v>
      </c>
      <c r="I72" s="29">
        <v>8618</v>
      </c>
      <c r="J72" s="29">
        <v>0</v>
      </c>
      <c r="K72" s="29">
        <v>1188</v>
      </c>
      <c r="L72" s="30">
        <v>28752</v>
      </c>
      <c r="M72" s="48">
        <v>2</v>
      </c>
      <c r="N72" s="70">
        <v>55128</v>
      </c>
      <c r="O72" s="70">
        <v>0</v>
      </c>
      <c r="P72" s="70">
        <v>0</v>
      </c>
      <c r="Q72" s="71">
        <v>2376</v>
      </c>
      <c r="R72" s="103">
        <v>57504</v>
      </c>
      <c r="S72" s="75">
        <v>0</v>
      </c>
      <c r="T72" s="73">
        <v>0</v>
      </c>
      <c r="U72" s="73">
        <v>0.09</v>
      </c>
      <c r="V72" s="74">
        <v>4.8950314234445236E-3</v>
      </c>
      <c r="W72" s="49">
        <v>0</v>
      </c>
      <c r="X72" s="70">
        <v>0</v>
      </c>
      <c r="Y72" s="49">
        <v>0</v>
      </c>
      <c r="Z72" s="92">
        <v>0</v>
      </c>
      <c r="AA72" s="93">
        <v>0</v>
      </c>
    </row>
    <row r="73" spans="1:27" s="13" customFormat="1" ht="12">
      <c r="A73" s="27">
        <v>416</v>
      </c>
      <c r="B73" s="18">
        <v>416035133</v>
      </c>
      <c r="C73" s="28" t="s">
        <v>471</v>
      </c>
      <c r="D73" s="18">
        <v>35</v>
      </c>
      <c r="E73" s="28" t="s">
        <v>40</v>
      </c>
      <c r="F73" s="18">
        <v>133</v>
      </c>
      <c r="G73" s="47" t="s">
        <v>138</v>
      </c>
      <c r="H73" s="29">
        <v>25489</v>
      </c>
      <c r="I73" s="29">
        <v>0</v>
      </c>
      <c r="J73" s="29">
        <v>0</v>
      </c>
      <c r="K73" s="29">
        <v>1188</v>
      </c>
      <c r="L73" s="30">
        <v>26677</v>
      </c>
      <c r="M73" s="48">
        <v>2</v>
      </c>
      <c r="N73" s="70">
        <v>50978</v>
      </c>
      <c r="O73" s="70">
        <v>0</v>
      </c>
      <c r="P73" s="70">
        <v>0</v>
      </c>
      <c r="Q73" s="71">
        <v>2376</v>
      </c>
      <c r="R73" s="103">
        <v>53354</v>
      </c>
      <c r="S73" s="75">
        <v>0</v>
      </c>
      <c r="T73" s="73">
        <v>0</v>
      </c>
      <c r="U73" s="73">
        <v>0.09</v>
      </c>
      <c r="V73" s="74">
        <v>3.846204535849463E-2</v>
      </c>
      <c r="W73" s="49">
        <v>1</v>
      </c>
      <c r="X73" s="70">
        <v>0</v>
      </c>
      <c r="Y73" s="49">
        <v>0</v>
      </c>
      <c r="Z73" s="92">
        <v>0</v>
      </c>
      <c r="AA73" s="93">
        <v>0</v>
      </c>
    </row>
    <row r="74" spans="1:27" s="13" customFormat="1" ht="12">
      <c r="A74" s="27">
        <v>416</v>
      </c>
      <c r="B74" s="18">
        <v>416035243</v>
      </c>
      <c r="C74" s="28" t="s">
        <v>471</v>
      </c>
      <c r="D74" s="18">
        <v>35</v>
      </c>
      <c r="E74" s="28" t="s">
        <v>40</v>
      </c>
      <c r="F74" s="18">
        <v>243</v>
      </c>
      <c r="G74" s="47" t="s">
        <v>248</v>
      </c>
      <c r="H74" s="29">
        <v>21663</v>
      </c>
      <c r="I74" s="29">
        <v>2803</v>
      </c>
      <c r="J74" s="29">
        <v>0</v>
      </c>
      <c r="K74" s="29">
        <v>1188</v>
      </c>
      <c r="L74" s="30">
        <v>25654</v>
      </c>
      <c r="M74" s="48">
        <v>1</v>
      </c>
      <c r="N74" s="70">
        <v>24466</v>
      </c>
      <c r="O74" s="70">
        <v>0</v>
      </c>
      <c r="P74" s="70">
        <v>0</v>
      </c>
      <c r="Q74" s="71">
        <v>1188</v>
      </c>
      <c r="R74" s="103">
        <v>25654</v>
      </c>
      <c r="S74" s="75">
        <v>0</v>
      </c>
      <c r="T74" s="73">
        <v>0</v>
      </c>
      <c r="U74" s="73">
        <v>0.09</v>
      </c>
      <c r="V74" s="74">
        <v>5.954759563149079E-3</v>
      </c>
      <c r="W74" s="49">
        <v>0</v>
      </c>
      <c r="X74" s="70">
        <v>0</v>
      </c>
      <c r="Y74" s="49">
        <v>0</v>
      </c>
      <c r="Z74" s="92">
        <v>0</v>
      </c>
      <c r="AA74" s="93">
        <v>0</v>
      </c>
    </row>
    <row r="75" spans="1:27" s="13" customFormat="1" ht="12">
      <c r="A75" s="27">
        <v>416</v>
      </c>
      <c r="B75" s="18">
        <v>416035244</v>
      </c>
      <c r="C75" s="28" t="s">
        <v>471</v>
      </c>
      <c r="D75" s="18">
        <v>35</v>
      </c>
      <c r="E75" s="28" t="s">
        <v>40</v>
      </c>
      <c r="F75" s="18">
        <v>244</v>
      </c>
      <c r="G75" s="47" t="s">
        <v>249</v>
      </c>
      <c r="H75" s="29">
        <v>17630</v>
      </c>
      <c r="I75" s="29">
        <v>4231</v>
      </c>
      <c r="J75" s="29">
        <v>0</v>
      </c>
      <c r="K75" s="29">
        <v>1188</v>
      </c>
      <c r="L75" s="30">
        <v>23049</v>
      </c>
      <c r="M75" s="48">
        <v>5</v>
      </c>
      <c r="N75" s="70">
        <v>109305</v>
      </c>
      <c r="O75" s="70">
        <v>0</v>
      </c>
      <c r="P75" s="70">
        <v>0</v>
      </c>
      <c r="Q75" s="71">
        <v>5940</v>
      </c>
      <c r="R75" s="103">
        <v>115245</v>
      </c>
      <c r="S75" s="75">
        <v>0</v>
      </c>
      <c r="T75" s="73">
        <v>0</v>
      </c>
      <c r="U75" s="73">
        <v>0.09</v>
      </c>
      <c r="V75" s="74">
        <v>7.9114321810778362E-2</v>
      </c>
      <c r="W75" s="49">
        <v>2</v>
      </c>
      <c r="X75" s="70">
        <v>0</v>
      </c>
      <c r="Y75" s="49">
        <v>0</v>
      </c>
      <c r="Z75" s="92">
        <v>0</v>
      </c>
      <c r="AA75" s="93">
        <v>0</v>
      </c>
    </row>
    <row r="76" spans="1:27" s="13" customFormat="1" ht="12">
      <c r="A76" s="27">
        <v>416</v>
      </c>
      <c r="B76" s="18">
        <v>416035285</v>
      </c>
      <c r="C76" s="28" t="s">
        <v>471</v>
      </c>
      <c r="D76" s="18">
        <v>35</v>
      </c>
      <c r="E76" s="28" t="s">
        <v>40</v>
      </c>
      <c r="F76" s="18">
        <v>285</v>
      </c>
      <c r="G76" s="47" t="s">
        <v>290</v>
      </c>
      <c r="H76" s="29">
        <v>16728</v>
      </c>
      <c r="I76" s="29">
        <v>3661</v>
      </c>
      <c r="J76" s="29">
        <v>0</v>
      </c>
      <c r="K76" s="29">
        <v>1188</v>
      </c>
      <c r="L76" s="30">
        <v>21577</v>
      </c>
      <c r="M76" s="48">
        <v>1</v>
      </c>
      <c r="N76" s="70">
        <v>20389</v>
      </c>
      <c r="O76" s="70">
        <v>0</v>
      </c>
      <c r="P76" s="70">
        <v>0</v>
      </c>
      <c r="Q76" s="71">
        <v>1188</v>
      </c>
      <c r="R76" s="103">
        <v>21577</v>
      </c>
      <c r="S76" s="75">
        <v>0</v>
      </c>
      <c r="T76" s="73">
        <v>0</v>
      </c>
      <c r="U76" s="73">
        <v>0.09</v>
      </c>
      <c r="V76" s="74">
        <v>2.2268826678387064E-2</v>
      </c>
      <c r="W76" s="49">
        <v>1</v>
      </c>
      <c r="X76" s="70">
        <v>0</v>
      </c>
      <c r="Y76" s="49">
        <v>0</v>
      </c>
      <c r="Z76" s="92">
        <v>0</v>
      </c>
      <c r="AA76" s="93">
        <v>0</v>
      </c>
    </row>
    <row r="77" spans="1:27" s="13" customFormat="1" ht="12">
      <c r="A77" s="27">
        <v>417</v>
      </c>
      <c r="B77" s="18">
        <v>417035035</v>
      </c>
      <c r="C77" s="28" t="s">
        <v>472</v>
      </c>
      <c r="D77" s="18">
        <v>35</v>
      </c>
      <c r="E77" s="28" t="s">
        <v>40</v>
      </c>
      <c r="F77" s="18">
        <v>35</v>
      </c>
      <c r="G77" s="47" t="s">
        <v>40</v>
      </c>
      <c r="H77" s="29">
        <v>20571</v>
      </c>
      <c r="I77" s="29">
        <v>7148</v>
      </c>
      <c r="J77" s="29">
        <v>0</v>
      </c>
      <c r="K77" s="29">
        <v>1188</v>
      </c>
      <c r="L77" s="30">
        <v>28907</v>
      </c>
      <c r="M77" s="48">
        <v>339</v>
      </c>
      <c r="N77" s="70">
        <v>9071640</v>
      </c>
      <c r="O77" s="70">
        <v>0</v>
      </c>
      <c r="P77" s="70">
        <v>0</v>
      </c>
      <c r="Q77" s="71">
        <v>388833</v>
      </c>
      <c r="R77" s="103">
        <v>9460473</v>
      </c>
      <c r="S77" s="75">
        <v>11.723342939481213</v>
      </c>
      <c r="T77" s="73">
        <v>0</v>
      </c>
      <c r="U77" s="73">
        <v>0.18</v>
      </c>
      <c r="V77" s="74">
        <v>0.16290793847418597</v>
      </c>
      <c r="W77" s="49">
        <v>74</v>
      </c>
      <c r="X77" s="70">
        <v>0</v>
      </c>
      <c r="Y77" s="49">
        <v>0</v>
      </c>
      <c r="Z77" s="92">
        <v>0</v>
      </c>
      <c r="AA77" s="93">
        <v>0</v>
      </c>
    </row>
    <row r="78" spans="1:27" s="13" customFormat="1" ht="12">
      <c r="A78" s="27">
        <v>417</v>
      </c>
      <c r="B78" s="18">
        <v>417035040</v>
      </c>
      <c r="C78" s="28" t="s">
        <v>472</v>
      </c>
      <c r="D78" s="18">
        <v>35</v>
      </c>
      <c r="E78" s="28" t="s">
        <v>40</v>
      </c>
      <c r="F78" s="18">
        <v>40</v>
      </c>
      <c r="G78" s="47" t="s">
        <v>45</v>
      </c>
      <c r="H78" s="29">
        <v>18294</v>
      </c>
      <c r="I78" s="29">
        <v>6117</v>
      </c>
      <c r="J78" s="29">
        <v>0</v>
      </c>
      <c r="K78" s="29">
        <v>1188</v>
      </c>
      <c r="L78" s="30">
        <v>25599</v>
      </c>
      <c r="M78" s="48">
        <v>1</v>
      </c>
      <c r="N78" s="70">
        <v>23567</v>
      </c>
      <c r="O78" s="70">
        <v>0</v>
      </c>
      <c r="P78" s="70">
        <v>0</v>
      </c>
      <c r="Q78" s="71">
        <v>1147</v>
      </c>
      <c r="R78" s="103">
        <v>24714</v>
      </c>
      <c r="S78" s="75">
        <v>3.4582132564841501E-2</v>
      </c>
      <c r="T78" s="73">
        <v>0</v>
      </c>
      <c r="U78" s="73">
        <v>0.09</v>
      </c>
      <c r="V78" s="74">
        <v>8.4582325750371546E-3</v>
      </c>
      <c r="W78" s="49">
        <v>0</v>
      </c>
      <c r="X78" s="70">
        <v>0</v>
      </c>
      <c r="Y78" s="49">
        <v>0</v>
      </c>
      <c r="Z78" s="92">
        <v>0</v>
      </c>
      <c r="AA78" s="93">
        <v>0</v>
      </c>
    </row>
    <row r="79" spans="1:27" s="13" customFormat="1" ht="12">
      <c r="A79" s="27">
        <v>417</v>
      </c>
      <c r="B79" s="18">
        <v>417035044</v>
      </c>
      <c r="C79" s="28" t="s">
        <v>472</v>
      </c>
      <c r="D79" s="18">
        <v>35</v>
      </c>
      <c r="E79" s="28" t="s">
        <v>40</v>
      </c>
      <c r="F79" s="18">
        <v>44</v>
      </c>
      <c r="G79" s="47" t="s">
        <v>49</v>
      </c>
      <c r="H79" s="29">
        <v>11796</v>
      </c>
      <c r="I79" s="29">
        <v>204</v>
      </c>
      <c r="J79" s="29">
        <v>0</v>
      </c>
      <c r="K79" s="29">
        <v>1188</v>
      </c>
      <c r="L79" s="30">
        <v>13188</v>
      </c>
      <c r="M79" s="48">
        <v>1</v>
      </c>
      <c r="N79" s="70">
        <v>11585</v>
      </c>
      <c r="O79" s="70">
        <v>0</v>
      </c>
      <c r="P79" s="70">
        <v>0</v>
      </c>
      <c r="Q79" s="71">
        <v>1147</v>
      </c>
      <c r="R79" s="103">
        <v>12732</v>
      </c>
      <c r="S79" s="75">
        <v>3.4582132564841501E-2</v>
      </c>
      <c r="T79" s="73">
        <v>0</v>
      </c>
      <c r="U79" s="73">
        <v>0.09</v>
      </c>
      <c r="V79" s="74">
        <v>9.3823705433192212E-2</v>
      </c>
      <c r="W79" s="49">
        <v>0</v>
      </c>
      <c r="X79" s="70">
        <v>0</v>
      </c>
      <c r="Y79" s="49">
        <v>0</v>
      </c>
      <c r="Z79" s="92">
        <v>0</v>
      </c>
      <c r="AA79" s="93">
        <v>0</v>
      </c>
    </row>
    <row r="80" spans="1:27" s="13" customFormat="1" ht="12">
      <c r="A80" s="27">
        <v>417</v>
      </c>
      <c r="B80" s="18">
        <v>417035133</v>
      </c>
      <c r="C80" s="28" t="s">
        <v>472</v>
      </c>
      <c r="D80" s="18">
        <v>35</v>
      </c>
      <c r="E80" s="28" t="s">
        <v>40</v>
      </c>
      <c r="F80" s="18">
        <v>133</v>
      </c>
      <c r="G80" s="47" t="s">
        <v>138</v>
      </c>
      <c r="H80" s="29">
        <v>12071</v>
      </c>
      <c r="I80" s="29">
        <v>0</v>
      </c>
      <c r="J80" s="29">
        <v>0</v>
      </c>
      <c r="K80" s="29">
        <v>1188</v>
      </c>
      <c r="L80" s="30">
        <v>13259</v>
      </c>
      <c r="M80" s="48">
        <v>2</v>
      </c>
      <c r="N80" s="70">
        <v>23308</v>
      </c>
      <c r="O80" s="70">
        <v>0</v>
      </c>
      <c r="P80" s="70">
        <v>0</v>
      </c>
      <c r="Q80" s="71">
        <v>2294</v>
      </c>
      <c r="R80" s="103">
        <v>25602</v>
      </c>
      <c r="S80" s="75">
        <v>6.9164265129683003E-2</v>
      </c>
      <c r="T80" s="73">
        <v>0</v>
      </c>
      <c r="U80" s="73">
        <v>0.09</v>
      </c>
      <c r="V80" s="74">
        <v>3.846204535849463E-2</v>
      </c>
      <c r="W80" s="49">
        <v>0</v>
      </c>
      <c r="X80" s="70">
        <v>0</v>
      </c>
      <c r="Y80" s="49">
        <v>0</v>
      </c>
      <c r="Z80" s="92">
        <v>0</v>
      </c>
      <c r="AA80" s="93">
        <v>0</v>
      </c>
    </row>
    <row r="81" spans="1:27" s="13" customFormat="1" ht="12">
      <c r="A81" s="27">
        <v>417</v>
      </c>
      <c r="B81" s="18">
        <v>417035244</v>
      </c>
      <c r="C81" s="28" t="s">
        <v>472</v>
      </c>
      <c r="D81" s="18">
        <v>35</v>
      </c>
      <c r="E81" s="28" t="s">
        <v>40</v>
      </c>
      <c r="F81" s="18">
        <v>244</v>
      </c>
      <c r="G81" s="47" t="s">
        <v>249</v>
      </c>
      <c r="H81" s="29">
        <v>22499</v>
      </c>
      <c r="I81" s="29">
        <v>5399</v>
      </c>
      <c r="J81" s="29">
        <v>0</v>
      </c>
      <c r="K81" s="29">
        <v>1188</v>
      </c>
      <c r="L81" s="30">
        <v>29086</v>
      </c>
      <c r="M81" s="48">
        <v>3</v>
      </c>
      <c r="N81" s="70">
        <v>80799</v>
      </c>
      <c r="O81" s="70">
        <v>0</v>
      </c>
      <c r="P81" s="70">
        <v>0</v>
      </c>
      <c r="Q81" s="71">
        <v>3441</v>
      </c>
      <c r="R81" s="103">
        <v>84240</v>
      </c>
      <c r="S81" s="75">
        <v>0.10374639769452451</v>
      </c>
      <c r="T81" s="73">
        <v>0</v>
      </c>
      <c r="U81" s="73">
        <v>0.09</v>
      </c>
      <c r="V81" s="74">
        <v>7.9114321810778362E-2</v>
      </c>
      <c r="W81" s="49">
        <v>1</v>
      </c>
      <c r="X81" s="70">
        <v>0</v>
      </c>
      <c r="Y81" s="49">
        <v>0</v>
      </c>
      <c r="Z81" s="92">
        <v>0</v>
      </c>
      <c r="AA81" s="93">
        <v>0</v>
      </c>
    </row>
    <row r="82" spans="1:27" s="13" customFormat="1" ht="12">
      <c r="A82" s="27">
        <v>417</v>
      </c>
      <c r="B82" s="18">
        <v>417035285</v>
      </c>
      <c r="C82" s="28" t="s">
        <v>472</v>
      </c>
      <c r="D82" s="18">
        <v>35</v>
      </c>
      <c r="E82" s="28" t="s">
        <v>40</v>
      </c>
      <c r="F82" s="18">
        <v>285</v>
      </c>
      <c r="G82" s="47" t="s">
        <v>290</v>
      </c>
      <c r="H82" s="29">
        <v>12002</v>
      </c>
      <c r="I82" s="29">
        <v>2627</v>
      </c>
      <c r="J82" s="29">
        <v>0</v>
      </c>
      <c r="K82" s="29">
        <v>1188</v>
      </c>
      <c r="L82" s="30">
        <v>15817</v>
      </c>
      <c r="M82" s="48">
        <v>1</v>
      </c>
      <c r="N82" s="70">
        <v>14123</v>
      </c>
      <c r="O82" s="70">
        <v>0</v>
      </c>
      <c r="P82" s="70">
        <v>0</v>
      </c>
      <c r="Q82" s="71">
        <v>1147</v>
      </c>
      <c r="R82" s="103">
        <v>15270</v>
      </c>
      <c r="S82" s="75">
        <v>3.4582132564841501E-2</v>
      </c>
      <c r="T82" s="73">
        <v>0</v>
      </c>
      <c r="U82" s="73">
        <v>0.09</v>
      </c>
      <c r="V82" s="74">
        <v>2.2268826678387064E-2</v>
      </c>
      <c r="W82" s="49">
        <v>0</v>
      </c>
      <c r="X82" s="70">
        <v>0</v>
      </c>
      <c r="Y82" s="49">
        <v>0</v>
      </c>
      <c r="Z82" s="92">
        <v>0</v>
      </c>
      <c r="AA82" s="93">
        <v>0</v>
      </c>
    </row>
    <row r="83" spans="1:27" s="13" customFormat="1" ht="12">
      <c r="A83" s="27">
        <v>418</v>
      </c>
      <c r="B83" s="18">
        <v>418100014</v>
      </c>
      <c r="C83" s="28" t="s">
        <v>473</v>
      </c>
      <c r="D83" s="18">
        <v>100</v>
      </c>
      <c r="E83" s="28" t="s">
        <v>105</v>
      </c>
      <c r="F83" s="18">
        <v>14</v>
      </c>
      <c r="G83" s="47" t="s">
        <v>19</v>
      </c>
      <c r="H83" s="29">
        <v>11241</v>
      </c>
      <c r="I83" s="29">
        <v>2960</v>
      </c>
      <c r="J83" s="29">
        <v>0</v>
      </c>
      <c r="K83" s="29">
        <v>1188</v>
      </c>
      <c r="L83" s="30">
        <v>15389</v>
      </c>
      <c r="M83" s="48">
        <v>2</v>
      </c>
      <c r="N83" s="70">
        <v>28402</v>
      </c>
      <c r="O83" s="70">
        <v>0</v>
      </c>
      <c r="P83" s="70">
        <v>0</v>
      </c>
      <c r="Q83" s="71">
        <v>2376</v>
      </c>
      <c r="R83" s="103">
        <v>30778</v>
      </c>
      <c r="S83" s="75">
        <v>0</v>
      </c>
      <c r="T83" s="73">
        <v>0</v>
      </c>
      <c r="U83" s="73">
        <v>0.09</v>
      </c>
      <c r="V83" s="74">
        <v>5.6374512400859998E-4</v>
      </c>
      <c r="W83" s="49">
        <v>0</v>
      </c>
      <c r="X83" s="70">
        <v>0</v>
      </c>
      <c r="Y83" s="49">
        <v>0</v>
      </c>
      <c r="Z83" s="92">
        <v>0</v>
      </c>
      <c r="AA83" s="93">
        <v>0</v>
      </c>
    </row>
    <row r="84" spans="1:27" s="13" customFormat="1" ht="12">
      <c r="A84" s="27">
        <v>418</v>
      </c>
      <c r="B84" s="18">
        <v>418100100</v>
      </c>
      <c r="C84" s="28" t="s">
        <v>473</v>
      </c>
      <c r="D84" s="18">
        <v>100</v>
      </c>
      <c r="E84" s="28" t="s">
        <v>105</v>
      </c>
      <c r="F84" s="18">
        <v>100</v>
      </c>
      <c r="G84" s="47" t="s">
        <v>105</v>
      </c>
      <c r="H84" s="29">
        <v>16146</v>
      </c>
      <c r="I84" s="29">
        <v>4371</v>
      </c>
      <c r="J84" s="29">
        <v>0</v>
      </c>
      <c r="K84" s="29">
        <v>1188</v>
      </c>
      <c r="L84" s="30">
        <v>21705</v>
      </c>
      <c r="M84" s="48">
        <v>286</v>
      </c>
      <c r="N84" s="70">
        <v>5867862</v>
      </c>
      <c r="O84" s="70">
        <v>0</v>
      </c>
      <c r="P84" s="70">
        <v>0</v>
      </c>
      <c r="Q84" s="71">
        <v>339768</v>
      </c>
      <c r="R84" s="103">
        <v>6207630</v>
      </c>
      <c r="S84" s="75">
        <v>0</v>
      </c>
      <c r="T84" s="73">
        <v>0</v>
      </c>
      <c r="U84" s="73">
        <v>0.09</v>
      </c>
      <c r="V84" s="74">
        <v>2.67323512702447E-2</v>
      </c>
      <c r="W84" s="49">
        <v>23</v>
      </c>
      <c r="X84" s="70">
        <v>0</v>
      </c>
      <c r="Y84" s="49">
        <v>0</v>
      </c>
      <c r="Z84" s="92">
        <v>0</v>
      </c>
      <c r="AA84" s="93">
        <v>0</v>
      </c>
    </row>
    <row r="85" spans="1:27" s="13" customFormat="1" ht="12">
      <c r="A85" s="27">
        <v>418</v>
      </c>
      <c r="B85" s="18">
        <v>418100136</v>
      </c>
      <c r="C85" s="28" t="s">
        <v>473</v>
      </c>
      <c r="D85" s="18">
        <v>100</v>
      </c>
      <c r="E85" s="28" t="s">
        <v>105</v>
      </c>
      <c r="F85" s="18">
        <v>136</v>
      </c>
      <c r="G85" s="47" t="s">
        <v>141</v>
      </c>
      <c r="H85" s="29">
        <v>12419</v>
      </c>
      <c r="I85" s="29">
        <v>4546</v>
      </c>
      <c r="J85" s="29">
        <v>0</v>
      </c>
      <c r="K85" s="29">
        <v>1188</v>
      </c>
      <c r="L85" s="30">
        <v>18153</v>
      </c>
      <c r="M85" s="48">
        <v>2</v>
      </c>
      <c r="N85" s="70">
        <v>33930</v>
      </c>
      <c r="O85" s="70">
        <v>0</v>
      </c>
      <c r="P85" s="70">
        <v>0</v>
      </c>
      <c r="Q85" s="71">
        <v>2376</v>
      </c>
      <c r="R85" s="103">
        <v>36306</v>
      </c>
      <c r="S85" s="75">
        <v>0</v>
      </c>
      <c r="T85" s="73">
        <v>0</v>
      </c>
      <c r="U85" s="73">
        <v>0.09</v>
      </c>
      <c r="V85" s="74">
        <v>4.1553737645143203E-3</v>
      </c>
      <c r="W85" s="49">
        <v>0</v>
      </c>
      <c r="X85" s="70">
        <v>0</v>
      </c>
      <c r="Y85" s="49">
        <v>0</v>
      </c>
      <c r="Z85" s="92">
        <v>0</v>
      </c>
      <c r="AA85" s="93">
        <v>0</v>
      </c>
    </row>
    <row r="86" spans="1:27" s="13" customFormat="1" ht="12">
      <c r="A86" s="27">
        <v>418</v>
      </c>
      <c r="B86" s="18">
        <v>418100170</v>
      </c>
      <c r="C86" s="28" t="s">
        <v>473</v>
      </c>
      <c r="D86" s="18">
        <v>100</v>
      </c>
      <c r="E86" s="28" t="s">
        <v>105</v>
      </c>
      <c r="F86" s="18">
        <v>170</v>
      </c>
      <c r="G86" s="47" t="s">
        <v>175</v>
      </c>
      <c r="H86" s="29">
        <v>13683</v>
      </c>
      <c r="I86" s="29">
        <v>1521</v>
      </c>
      <c r="J86" s="29">
        <v>0</v>
      </c>
      <c r="K86" s="29">
        <v>1188</v>
      </c>
      <c r="L86" s="30">
        <v>16392</v>
      </c>
      <c r="M86" s="48">
        <v>11</v>
      </c>
      <c r="N86" s="70">
        <v>167244</v>
      </c>
      <c r="O86" s="70">
        <v>0</v>
      </c>
      <c r="P86" s="70">
        <v>0</v>
      </c>
      <c r="Q86" s="71">
        <v>13068</v>
      </c>
      <c r="R86" s="103">
        <v>180312</v>
      </c>
      <c r="S86" s="75">
        <v>0</v>
      </c>
      <c r="T86" s="73">
        <v>0</v>
      </c>
      <c r="U86" s="73">
        <v>0.18</v>
      </c>
      <c r="V86" s="74">
        <v>8.3351557443022042E-2</v>
      </c>
      <c r="W86" s="49">
        <v>0</v>
      </c>
      <c r="X86" s="70">
        <v>0</v>
      </c>
      <c r="Y86" s="49">
        <v>0</v>
      </c>
      <c r="Z86" s="92">
        <v>0</v>
      </c>
      <c r="AA86" s="93">
        <v>0</v>
      </c>
    </row>
    <row r="87" spans="1:27" s="13" customFormat="1" ht="12">
      <c r="A87" s="27">
        <v>418</v>
      </c>
      <c r="B87" s="18">
        <v>418100198</v>
      </c>
      <c r="C87" s="28" t="s">
        <v>473</v>
      </c>
      <c r="D87" s="18">
        <v>100</v>
      </c>
      <c r="E87" s="28" t="s">
        <v>105</v>
      </c>
      <c r="F87" s="18">
        <v>198</v>
      </c>
      <c r="G87" s="47" t="s">
        <v>203</v>
      </c>
      <c r="H87" s="29">
        <v>12818</v>
      </c>
      <c r="I87" s="29">
        <v>6905</v>
      </c>
      <c r="J87" s="29">
        <v>0</v>
      </c>
      <c r="K87" s="29">
        <v>1188</v>
      </c>
      <c r="L87" s="30">
        <v>20911</v>
      </c>
      <c r="M87" s="48">
        <v>10</v>
      </c>
      <c r="N87" s="70">
        <v>197230</v>
      </c>
      <c r="O87" s="70">
        <v>0</v>
      </c>
      <c r="P87" s="70">
        <v>0</v>
      </c>
      <c r="Q87" s="71">
        <v>11880</v>
      </c>
      <c r="R87" s="103">
        <v>209110</v>
      </c>
      <c r="S87" s="75">
        <v>0</v>
      </c>
      <c r="T87" s="73">
        <v>0</v>
      </c>
      <c r="U87" s="73">
        <v>0.09</v>
      </c>
      <c r="V87" s="74">
        <v>2.6645844236822857E-3</v>
      </c>
      <c r="W87" s="49">
        <v>0</v>
      </c>
      <c r="X87" s="70">
        <v>0</v>
      </c>
      <c r="Y87" s="49">
        <v>0</v>
      </c>
      <c r="Z87" s="92">
        <v>0</v>
      </c>
      <c r="AA87" s="93">
        <v>0</v>
      </c>
    </row>
    <row r="88" spans="1:27" s="13" customFormat="1" ht="12">
      <c r="A88" s="27">
        <v>418</v>
      </c>
      <c r="B88" s="18">
        <v>418100214</v>
      </c>
      <c r="C88" s="28" t="s">
        <v>473</v>
      </c>
      <c r="D88" s="18">
        <v>100</v>
      </c>
      <c r="E88" s="28" t="s">
        <v>105</v>
      </c>
      <c r="F88" s="18">
        <v>214</v>
      </c>
      <c r="G88" s="47" t="s">
        <v>219</v>
      </c>
      <c r="H88" s="29">
        <v>15156.400257894737</v>
      </c>
      <c r="I88" s="29">
        <v>1412</v>
      </c>
      <c r="J88" s="29">
        <v>0</v>
      </c>
      <c r="K88" s="29">
        <v>1188</v>
      </c>
      <c r="L88" s="30">
        <v>17756.400257894737</v>
      </c>
      <c r="M88" s="48">
        <v>1</v>
      </c>
      <c r="N88" s="70">
        <v>16568</v>
      </c>
      <c r="O88" s="70">
        <v>0</v>
      </c>
      <c r="P88" s="70">
        <v>0</v>
      </c>
      <c r="Q88" s="71">
        <v>1188</v>
      </c>
      <c r="R88" s="103">
        <v>17756</v>
      </c>
      <c r="S88" s="75">
        <v>0</v>
      </c>
      <c r="T88" s="73">
        <v>0</v>
      </c>
      <c r="U88" s="73">
        <v>0.09</v>
      </c>
      <c r="V88" s="74">
        <v>2.2369038745851315E-3</v>
      </c>
      <c r="W88" s="49">
        <v>0</v>
      </c>
      <c r="X88" s="70">
        <v>0</v>
      </c>
      <c r="Y88" s="49">
        <v>0</v>
      </c>
      <c r="Z88" s="92">
        <v>0</v>
      </c>
      <c r="AA88" s="93">
        <v>0</v>
      </c>
    </row>
    <row r="89" spans="1:27" s="13" customFormat="1" ht="12">
      <c r="A89" s="27">
        <v>418</v>
      </c>
      <c r="B89" s="18">
        <v>418100276</v>
      </c>
      <c r="C89" s="28" t="s">
        <v>473</v>
      </c>
      <c r="D89" s="18">
        <v>100</v>
      </c>
      <c r="E89" s="28" t="s">
        <v>105</v>
      </c>
      <c r="F89" s="18">
        <v>276</v>
      </c>
      <c r="G89" s="47" t="s">
        <v>281</v>
      </c>
      <c r="H89" s="29">
        <v>15731</v>
      </c>
      <c r="I89" s="29">
        <v>14225</v>
      </c>
      <c r="J89" s="29">
        <v>0</v>
      </c>
      <c r="K89" s="29">
        <v>1188</v>
      </c>
      <c r="L89" s="30">
        <v>31144</v>
      </c>
      <c r="M89" s="48">
        <v>1</v>
      </c>
      <c r="N89" s="70">
        <v>29956</v>
      </c>
      <c r="O89" s="70">
        <v>0</v>
      </c>
      <c r="P89" s="70">
        <v>0</v>
      </c>
      <c r="Q89" s="71">
        <v>1188</v>
      </c>
      <c r="R89" s="103">
        <v>31144</v>
      </c>
      <c r="S89" s="75">
        <v>0</v>
      </c>
      <c r="T89" s="73">
        <v>0</v>
      </c>
      <c r="U89" s="73">
        <v>0.09</v>
      </c>
      <c r="V89" s="74">
        <v>1.7907563367493798E-3</v>
      </c>
      <c r="W89" s="49">
        <v>0</v>
      </c>
      <c r="X89" s="70">
        <v>0</v>
      </c>
      <c r="Y89" s="49">
        <v>0</v>
      </c>
      <c r="Z89" s="92">
        <v>0</v>
      </c>
      <c r="AA89" s="93">
        <v>0</v>
      </c>
    </row>
    <row r="90" spans="1:27" s="13" customFormat="1" ht="12">
      <c r="A90" s="27">
        <v>418</v>
      </c>
      <c r="B90" s="18">
        <v>418100308</v>
      </c>
      <c r="C90" s="28" t="s">
        <v>473</v>
      </c>
      <c r="D90" s="18">
        <v>100</v>
      </c>
      <c r="E90" s="28" t="s">
        <v>105</v>
      </c>
      <c r="F90" s="18">
        <v>308</v>
      </c>
      <c r="G90" s="47" t="s">
        <v>313</v>
      </c>
      <c r="H90" s="29">
        <v>11242</v>
      </c>
      <c r="I90" s="29">
        <v>4351</v>
      </c>
      <c r="J90" s="29">
        <v>0</v>
      </c>
      <c r="K90" s="29">
        <v>1188</v>
      </c>
      <c r="L90" s="30">
        <v>16781</v>
      </c>
      <c r="M90" s="48">
        <v>1</v>
      </c>
      <c r="N90" s="70">
        <v>15593</v>
      </c>
      <c r="O90" s="70">
        <v>0</v>
      </c>
      <c r="P90" s="70">
        <v>0</v>
      </c>
      <c r="Q90" s="71">
        <v>1188</v>
      </c>
      <c r="R90" s="103">
        <v>16781</v>
      </c>
      <c r="S90" s="75">
        <v>0</v>
      </c>
      <c r="T90" s="73">
        <v>0</v>
      </c>
      <c r="U90" s="73">
        <v>0.09</v>
      </c>
      <c r="V90" s="74">
        <v>1.4629253947139804E-3</v>
      </c>
      <c r="W90" s="49">
        <v>0</v>
      </c>
      <c r="X90" s="70">
        <v>0</v>
      </c>
      <c r="Y90" s="49">
        <v>0</v>
      </c>
      <c r="Z90" s="92">
        <v>0</v>
      </c>
      <c r="AA90" s="93">
        <v>0</v>
      </c>
    </row>
    <row r="91" spans="1:27" s="13" customFormat="1" ht="12">
      <c r="A91" s="27">
        <v>418</v>
      </c>
      <c r="B91" s="18">
        <v>418100655</v>
      </c>
      <c r="C91" s="28" t="s">
        <v>473</v>
      </c>
      <c r="D91" s="18">
        <v>100</v>
      </c>
      <c r="E91" s="28" t="s">
        <v>105</v>
      </c>
      <c r="F91" s="18">
        <v>655</v>
      </c>
      <c r="G91" s="47" t="s">
        <v>374</v>
      </c>
      <c r="H91" s="29">
        <v>13544.770979759571</v>
      </c>
      <c r="I91" s="29">
        <v>10544</v>
      </c>
      <c r="J91" s="29">
        <v>0</v>
      </c>
      <c r="K91" s="29">
        <v>1188</v>
      </c>
      <c r="L91" s="30">
        <v>25276.770979759571</v>
      </c>
      <c r="M91" s="48">
        <v>1</v>
      </c>
      <c r="N91" s="70">
        <v>24089</v>
      </c>
      <c r="O91" s="70">
        <v>0</v>
      </c>
      <c r="P91" s="70">
        <v>0</v>
      </c>
      <c r="Q91" s="71">
        <v>1188</v>
      </c>
      <c r="R91" s="103">
        <v>25277</v>
      </c>
      <c r="S91" s="75">
        <v>0</v>
      </c>
      <c r="T91" s="73">
        <v>0</v>
      </c>
      <c r="U91" s="73">
        <v>0.09</v>
      </c>
      <c r="V91" s="74">
        <v>8.7889499791146686E-4</v>
      </c>
      <c r="W91" s="49">
        <v>0</v>
      </c>
      <c r="X91" s="70">
        <v>0</v>
      </c>
      <c r="Y91" s="49">
        <v>0</v>
      </c>
      <c r="Z91" s="92">
        <v>0</v>
      </c>
      <c r="AA91" s="93">
        <v>0</v>
      </c>
    </row>
    <row r="92" spans="1:27" s="13" customFormat="1" ht="12">
      <c r="A92" s="27">
        <v>420</v>
      </c>
      <c r="B92" s="18">
        <v>420049010</v>
      </c>
      <c r="C92" s="28" t="s">
        <v>474</v>
      </c>
      <c r="D92" s="18">
        <v>49</v>
      </c>
      <c r="E92" s="28" t="s">
        <v>54</v>
      </c>
      <c r="F92" s="18">
        <v>10</v>
      </c>
      <c r="G92" s="47" t="s">
        <v>15</v>
      </c>
      <c r="H92" s="29">
        <v>15830</v>
      </c>
      <c r="I92" s="29">
        <v>8135</v>
      </c>
      <c r="J92" s="29">
        <v>0</v>
      </c>
      <c r="K92" s="29">
        <v>1188</v>
      </c>
      <c r="L92" s="30">
        <v>25153</v>
      </c>
      <c r="M92" s="48">
        <v>7</v>
      </c>
      <c r="N92" s="70">
        <v>167755</v>
      </c>
      <c r="O92" s="70">
        <v>0</v>
      </c>
      <c r="P92" s="70">
        <v>0</v>
      </c>
      <c r="Q92" s="71">
        <v>8316</v>
      </c>
      <c r="R92" s="103">
        <v>176071</v>
      </c>
      <c r="S92" s="75">
        <v>0</v>
      </c>
      <c r="T92" s="73">
        <v>0</v>
      </c>
      <c r="U92" s="73">
        <v>0.09</v>
      </c>
      <c r="V92" s="74">
        <v>3.3169605353996902E-3</v>
      </c>
      <c r="W92" s="49">
        <v>0</v>
      </c>
      <c r="X92" s="70">
        <v>0</v>
      </c>
      <c r="Y92" s="49">
        <v>0</v>
      </c>
      <c r="Z92" s="92">
        <v>0</v>
      </c>
      <c r="AA92" s="93">
        <v>0</v>
      </c>
    </row>
    <row r="93" spans="1:27" s="13" customFormat="1" ht="12">
      <c r="A93" s="27">
        <v>420</v>
      </c>
      <c r="B93" s="18">
        <v>420049016</v>
      </c>
      <c r="C93" s="28" t="s">
        <v>474</v>
      </c>
      <c r="D93" s="18">
        <v>49</v>
      </c>
      <c r="E93" s="28" t="s">
        <v>54</v>
      </c>
      <c r="F93" s="18">
        <v>16</v>
      </c>
      <c r="G93" s="47" t="s">
        <v>21</v>
      </c>
      <c r="H93" s="29">
        <v>16375</v>
      </c>
      <c r="I93" s="29">
        <v>177</v>
      </c>
      <c r="J93" s="29">
        <v>0</v>
      </c>
      <c r="K93" s="29">
        <v>1188</v>
      </c>
      <c r="L93" s="30">
        <v>17740</v>
      </c>
      <c r="M93" s="48">
        <v>1</v>
      </c>
      <c r="N93" s="70">
        <v>16552</v>
      </c>
      <c r="O93" s="70">
        <v>0</v>
      </c>
      <c r="P93" s="70">
        <v>0</v>
      </c>
      <c r="Q93" s="71">
        <v>1188</v>
      </c>
      <c r="R93" s="103">
        <v>17740</v>
      </c>
      <c r="S93" s="75">
        <v>0</v>
      </c>
      <c r="T93" s="73">
        <v>0</v>
      </c>
      <c r="U93" s="73">
        <v>0.09</v>
      </c>
      <c r="V93" s="74">
        <v>1.9134614139528543E-2</v>
      </c>
      <c r="W93" s="49">
        <v>0</v>
      </c>
      <c r="X93" s="70">
        <v>0</v>
      </c>
      <c r="Y93" s="49">
        <v>0</v>
      </c>
      <c r="Z93" s="92">
        <v>0</v>
      </c>
      <c r="AA93" s="93">
        <v>0</v>
      </c>
    </row>
    <row r="94" spans="1:27" s="13" customFormat="1" ht="12">
      <c r="A94" s="27">
        <v>420</v>
      </c>
      <c r="B94" s="18">
        <v>420049026</v>
      </c>
      <c r="C94" s="28" t="s">
        <v>474</v>
      </c>
      <c r="D94" s="18">
        <v>49</v>
      </c>
      <c r="E94" s="28" t="s">
        <v>54</v>
      </c>
      <c r="F94" s="18">
        <v>26</v>
      </c>
      <c r="G94" s="47" t="s">
        <v>31</v>
      </c>
      <c r="H94" s="29">
        <v>12451</v>
      </c>
      <c r="I94" s="29">
        <v>4872</v>
      </c>
      <c r="J94" s="29">
        <v>0</v>
      </c>
      <c r="K94" s="29">
        <v>1188</v>
      </c>
      <c r="L94" s="30">
        <v>18511</v>
      </c>
      <c r="M94" s="48">
        <v>5</v>
      </c>
      <c r="N94" s="70">
        <v>86615</v>
      </c>
      <c r="O94" s="70">
        <v>0</v>
      </c>
      <c r="P94" s="70">
        <v>0</v>
      </c>
      <c r="Q94" s="71">
        <v>5940</v>
      </c>
      <c r="R94" s="103">
        <v>92555</v>
      </c>
      <c r="S94" s="75">
        <v>0</v>
      </c>
      <c r="T94" s="73">
        <v>0</v>
      </c>
      <c r="U94" s="73">
        <v>0.09</v>
      </c>
      <c r="V94" s="74">
        <v>1.2326268515778457E-3</v>
      </c>
      <c r="W94" s="49">
        <v>1</v>
      </c>
      <c r="X94" s="70">
        <v>0</v>
      </c>
      <c r="Y94" s="49">
        <v>0</v>
      </c>
      <c r="Z94" s="92">
        <v>0</v>
      </c>
      <c r="AA94" s="93">
        <v>0</v>
      </c>
    </row>
    <row r="95" spans="1:27" s="13" customFormat="1" ht="12">
      <c r="A95" s="27">
        <v>420</v>
      </c>
      <c r="B95" s="18">
        <v>420049035</v>
      </c>
      <c r="C95" s="28" t="s">
        <v>474</v>
      </c>
      <c r="D95" s="18">
        <v>49</v>
      </c>
      <c r="E95" s="28" t="s">
        <v>54</v>
      </c>
      <c r="F95" s="18">
        <v>35</v>
      </c>
      <c r="G95" s="47" t="s">
        <v>40</v>
      </c>
      <c r="H95" s="29">
        <v>18651</v>
      </c>
      <c r="I95" s="29">
        <v>6481</v>
      </c>
      <c r="J95" s="29">
        <v>0</v>
      </c>
      <c r="K95" s="29">
        <v>1188</v>
      </c>
      <c r="L95" s="30">
        <v>26320</v>
      </c>
      <c r="M95" s="48">
        <v>21</v>
      </c>
      <c r="N95" s="70">
        <v>527772</v>
      </c>
      <c r="O95" s="70">
        <v>0</v>
      </c>
      <c r="P95" s="70">
        <v>0</v>
      </c>
      <c r="Q95" s="71">
        <v>24948</v>
      </c>
      <c r="R95" s="103">
        <v>552720</v>
      </c>
      <c r="S95" s="75">
        <v>0</v>
      </c>
      <c r="T95" s="73">
        <v>0</v>
      </c>
      <c r="U95" s="73">
        <v>0.18</v>
      </c>
      <c r="V95" s="74">
        <v>0.16290793847418597</v>
      </c>
      <c r="W95" s="49">
        <v>3</v>
      </c>
      <c r="X95" s="70">
        <v>0</v>
      </c>
      <c r="Y95" s="49">
        <v>0</v>
      </c>
      <c r="Z95" s="92">
        <v>0</v>
      </c>
      <c r="AA95" s="93">
        <v>0</v>
      </c>
    </row>
    <row r="96" spans="1:27" s="13" customFormat="1" ht="12">
      <c r="A96" s="27">
        <v>420</v>
      </c>
      <c r="B96" s="18">
        <v>420049044</v>
      </c>
      <c r="C96" s="28" t="s">
        <v>474</v>
      </c>
      <c r="D96" s="18">
        <v>49</v>
      </c>
      <c r="E96" s="28" t="s">
        <v>54</v>
      </c>
      <c r="F96" s="18">
        <v>44</v>
      </c>
      <c r="G96" s="47" t="s">
        <v>49</v>
      </c>
      <c r="H96" s="29">
        <v>19544</v>
      </c>
      <c r="I96" s="29">
        <v>339</v>
      </c>
      <c r="J96" s="29">
        <v>0</v>
      </c>
      <c r="K96" s="29">
        <v>1188</v>
      </c>
      <c r="L96" s="30">
        <v>21071</v>
      </c>
      <c r="M96" s="48">
        <v>6</v>
      </c>
      <c r="N96" s="70">
        <v>119298</v>
      </c>
      <c r="O96" s="70">
        <v>-3767.932983204189</v>
      </c>
      <c r="P96" s="70">
        <v>0</v>
      </c>
      <c r="Q96" s="71">
        <v>6903</v>
      </c>
      <c r="R96" s="103">
        <v>122433.06701679582</v>
      </c>
      <c r="S96" s="75">
        <v>0</v>
      </c>
      <c r="T96" s="73">
        <v>0</v>
      </c>
      <c r="U96" s="73">
        <v>0.09</v>
      </c>
      <c r="V96" s="74">
        <v>9.3823705433192212E-2</v>
      </c>
      <c r="W96" s="49">
        <v>1</v>
      </c>
      <c r="X96" s="70">
        <v>0.18950525490138254</v>
      </c>
      <c r="Y96" s="49">
        <v>3767.932983204189</v>
      </c>
      <c r="Z96" s="92">
        <v>0</v>
      </c>
      <c r="AA96" s="93">
        <v>0</v>
      </c>
    </row>
    <row r="97" spans="1:27" s="13" customFormat="1" ht="12">
      <c r="A97" s="27">
        <v>420</v>
      </c>
      <c r="B97" s="18">
        <v>420049049</v>
      </c>
      <c r="C97" s="28" t="s">
        <v>474</v>
      </c>
      <c r="D97" s="18">
        <v>49</v>
      </c>
      <c r="E97" s="28" t="s">
        <v>54</v>
      </c>
      <c r="F97" s="18">
        <v>49</v>
      </c>
      <c r="G97" s="47" t="s">
        <v>54</v>
      </c>
      <c r="H97" s="29">
        <v>18469</v>
      </c>
      <c r="I97" s="29">
        <v>22861</v>
      </c>
      <c r="J97" s="29">
        <v>0</v>
      </c>
      <c r="K97" s="29">
        <v>1188</v>
      </c>
      <c r="L97" s="30">
        <v>42518</v>
      </c>
      <c r="M97" s="48">
        <v>224</v>
      </c>
      <c r="N97" s="70">
        <v>9257920</v>
      </c>
      <c r="O97" s="70">
        <v>0</v>
      </c>
      <c r="P97" s="70">
        <v>0</v>
      </c>
      <c r="Q97" s="71">
        <v>266112</v>
      </c>
      <c r="R97" s="103">
        <v>9524032</v>
      </c>
      <c r="S97" s="75">
        <v>0</v>
      </c>
      <c r="T97" s="73">
        <v>0</v>
      </c>
      <c r="U97" s="73">
        <v>0.09</v>
      </c>
      <c r="V97" s="74">
        <v>6.4827721323234361E-2</v>
      </c>
      <c r="W97" s="49">
        <v>26</v>
      </c>
      <c r="X97" s="70">
        <v>0</v>
      </c>
      <c r="Y97" s="49">
        <v>0</v>
      </c>
      <c r="Z97" s="92">
        <v>0</v>
      </c>
      <c r="AA97" s="93">
        <v>0</v>
      </c>
    </row>
    <row r="98" spans="1:27" s="13" customFormat="1" ht="12">
      <c r="A98" s="27">
        <v>420</v>
      </c>
      <c r="B98" s="18">
        <v>420049050</v>
      </c>
      <c r="C98" s="28" t="s">
        <v>474</v>
      </c>
      <c r="D98" s="18">
        <v>49</v>
      </c>
      <c r="E98" s="28" t="s">
        <v>54</v>
      </c>
      <c r="F98" s="18">
        <v>50</v>
      </c>
      <c r="G98" s="47" t="s">
        <v>55</v>
      </c>
      <c r="H98" s="29">
        <v>5497</v>
      </c>
      <c r="I98" s="29">
        <v>2500</v>
      </c>
      <c r="J98" s="29">
        <v>0</v>
      </c>
      <c r="K98" s="29">
        <v>1188</v>
      </c>
      <c r="L98" s="30">
        <v>9185</v>
      </c>
      <c r="M98" s="48">
        <v>1</v>
      </c>
      <c r="N98" s="70">
        <v>7997</v>
      </c>
      <c r="O98" s="70">
        <v>0</v>
      </c>
      <c r="P98" s="70">
        <v>0</v>
      </c>
      <c r="Q98" s="71">
        <v>1188</v>
      </c>
      <c r="R98" s="103">
        <v>9185</v>
      </c>
      <c r="S98" s="75">
        <v>0</v>
      </c>
      <c r="T98" s="73">
        <v>0</v>
      </c>
      <c r="U98" s="73">
        <v>0.09</v>
      </c>
      <c r="V98" s="74">
        <v>4.8950314234445236E-3</v>
      </c>
      <c r="W98" s="49">
        <v>0</v>
      </c>
      <c r="X98" s="70">
        <v>0</v>
      </c>
      <c r="Y98" s="49">
        <v>0</v>
      </c>
      <c r="Z98" s="92">
        <v>0</v>
      </c>
      <c r="AA98" s="93">
        <v>0</v>
      </c>
    </row>
    <row r="99" spans="1:27" s="13" customFormat="1" ht="12">
      <c r="A99" s="27">
        <v>420</v>
      </c>
      <c r="B99" s="18">
        <v>420049056</v>
      </c>
      <c r="C99" s="28" t="s">
        <v>474</v>
      </c>
      <c r="D99" s="18">
        <v>49</v>
      </c>
      <c r="E99" s="28" t="s">
        <v>54</v>
      </c>
      <c r="F99" s="18">
        <v>56</v>
      </c>
      <c r="G99" s="47" t="s">
        <v>61</v>
      </c>
      <c r="H99" s="29">
        <v>5497</v>
      </c>
      <c r="I99" s="29">
        <v>1742</v>
      </c>
      <c r="J99" s="29">
        <v>0</v>
      </c>
      <c r="K99" s="29">
        <v>1188</v>
      </c>
      <c r="L99" s="30">
        <v>8427</v>
      </c>
      <c r="M99" s="48">
        <v>1</v>
      </c>
      <c r="N99" s="70">
        <v>7239</v>
      </c>
      <c r="O99" s="70">
        <v>0</v>
      </c>
      <c r="P99" s="70">
        <v>0</v>
      </c>
      <c r="Q99" s="71">
        <v>1188</v>
      </c>
      <c r="R99" s="103">
        <v>8427</v>
      </c>
      <c r="S99" s="75">
        <v>0</v>
      </c>
      <c r="T99" s="73">
        <v>0</v>
      </c>
      <c r="U99" s="73">
        <v>0.09</v>
      </c>
      <c r="V99" s="74">
        <v>1.4008964259425674E-2</v>
      </c>
      <c r="W99" s="49">
        <v>0</v>
      </c>
      <c r="X99" s="70">
        <v>0</v>
      </c>
      <c r="Y99" s="49">
        <v>0</v>
      </c>
      <c r="Z99" s="92">
        <v>0</v>
      </c>
      <c r="AA99" s="93">
        <v>0</v>
      </c>
    </row>
    <row r="100" spans="1:27" s="13" customFormat="1" ht="12">
      <c r="A100" s="27">
        <v>420</v>
      </c>
      <c r="B100" s="18">
        <v>420049057</v>
      </c>
      <c r="C100" s="28" t="s">
        <v>474</v>
      </c>
      <c r="D100" s="18">
        <v>49</v>
      </c>
      <c r="E100" s="28" t="s">
        <v>54</v>
      </c>
      <c r="F100" s="18">
        <v>57</v>
      </c>
      <c r="G100" s="47" t="s">
        <v>62</v>
      </c>
      <c r="H100" s="29">
        <v>15801</v>
      </c>
      <c r="I100" s="29">
        <v>709</v>
      </c>
      <c r="J100" s="29">
        <v>0</v>
      </c>
      <c r="K100" s="29">
        <v>1188</v>
      </c>
      <c r="L100" s="30">
        <v>17698</v>
      </c>
      <c r="M100" s="48">
        <v>3</v>
      </c>
      <c r="N100" s="70">
        <v>49530</v>
      </c>
      <c r="O100" s="70">
        <v>0</v>
      </c>
      <c r="P100" s="70">
        <v>0</v>
      </c>
      <c r="Q100" s="71">
        <v>3564</v>
      </c>
      <c r="R100" s="103">
        <v>53094</v>
      </c>
      <c r="S100" s="75">
        <v>0</v>
      </c>
      <c r="T100" s="73">
        <v>0</v>
      </c>
      <c r="U100" s="73">
        <v>0.18</v>
      </c>
      <c r="V100" s="74">
        <v>0.12451516929493252</v>
      </c>
      <c r="W100" s="49">
        <v>1</v>
      </c>
      <c r="X100" s="70">
        <v>0</v>
      </c>
      <c r="Y100" s="49">
        <v>0</v>
      </c>
      <c r="Z100" s="92">
        <v>0</v>
      </c>
      <c r="AA100" s="93">
        <v>0</v>
      </c>
    </row>
    <row r="101" spans="1:27" s="13" customFormat="1" ht="12">
      <c r="A101" s="27">
        <v>420</v>
      </c>
      <c r="B101" s="18">
        <v>420049088</v>
      </c>
      <c r="C101" s="28" t="s">
        <v>474</v>
      </c>
      <c r="D101" s="18">
        <v>49</v>
      </c>
      <c r="E101" s="28" t="s">
        <v>54</v>
      </c>
      <c r="F101" s="18">
        <v>88</v>
      </c>
      <c r="G101" s="47" t="s">
        <v>93</v>
      </c>
      <c r="H101" s="29">
        <v>13522.748360704687</v>
      </c>
      <c r="I101" s="29">
        <v>3971</v>
      </c>
      <c r="J101" s="29">
        <v>0</v>
      </c>
      <c r="K101" s="29">
        <v>1188</v>
      </c>
      <c r="L101" s="30">
        <v>18681.748360704689</v>
      </c>
      <c r="M101" s="48">
        <v>1</v>
      </c>
      <c r="N101" s="70">
        <v>17494</v>
      </c>
      <c r="O101" s="70">
        <v>0</v>
      </c>
      <c r="P101" s="70">
        <v>0</v>
      </c>
      <c r="Q101" s="71">
        <v>1188</v>
      </c>
      <c r="R101" s="103">
        <v>18682</v>
      </c>
      <c r="S101" s="75">
        <v>0</v>
      </c>
      <c r="T101" s="73">
        <v>0</v>
      </c>
      <c r="U101" s="73">
        <v>0.09</v>
      </c>
      <c r="V101" s="74">
        <v>6.9240702689687536E-3</v>
      </c>
      <c r="W101" s="49">
        <v>0</v>
      </c>
      <c r="X101" s="70">
        <v>0</v>
      </c>
      <c r="Y101" s="49">
        <v>0</v>
      </c>
      <c r="Z101" s="92">
        <v>0</v>
      </c>
      <c r="AA101" s="93">
        <v>0</v>
      </c>
    </row>
    <row r="102" spans="1:27" s="13" customFormat="1" ht="12">
      <c r="A102" s="27">
        <v>420</v>
      </c>
      <c r="B102" s="18">
        <v>420049093</v>
      </c>
      <c r="C102" s="28" t="s">
        <v>474</v>
      </c>
      <c r="D102" s="18">
        <v>49</v>
      </c>
      <c r="E102" s="28" t="s">
        <v>54</v>
      </c>
      <c r="F102" s="18">
        <v>93</v>
      </c>
      <c r="G102" s="47" t="s">
        <v>98</v>
      </c>
      <c r="H102" s="29">
        <v>15429</v>
      </c>
      <c r="I102" s="29">
        <v>0</v>
      </c>
      <c r="J102" s="29">
        <v>0</v>
      </c>
      <c r="K102" s="29">
        <v>1188</v>
      </c>
      <c r="L102" s="30">
        <v>16617</v>
      </c>
      <c r="M102" s="48">
        <v>16</v>
      </c>
      <c r="N102" s="70">
        <v>246864</v>
      </c>
      <c r="O102" s="70">
        <v>0</v>
      </c>
      <c r="P102" s="70">
        <v>0</v>
      </c>
      <c r="Q102" s="71">
        <v>19008</v>
      </c>
      <c r="R102" s="103">
        <v>265872</v>
      </c>
      <c r="S102" s="75">
        <v>0</v>
      </c>
      <c r="T102" s="73">
        <v>0</v>
      </c>
      <c r="U102" s="73">
        <v>0.18</v>
      </c>
      <c r="V102" s="74">
        <v>8.6029155103013247E-2</v>
      </c>
      <c r="W102" s="49">
        <v>2</v>
      </c>
      <c r="X102" s="70">
        <v>0</v>
      </c>
      <c r="Y102" s="49">
        <v>0</v>
      </c>
      <c r="Z102" s="92">
        <v>0</v>
      </c>
      <c r="AA102" s="93">
        <v>0</v>
      </c>
    </row>
    <row r="103" spans="1:27" s="13" customFormat="1" ht="12">
      <c r="A103" s="27">
        <v>420</v>
      </c>
      <c r="B103" s="18">
        <v>420049097</v>
      </c>
      <c r="C103" s="28" t="s">
        <v>474</v>
      </c>
      <c r="D103" s="18">
        <v>49</v>
      </c>
      <c r="E103" s="28" t="s">
        <v>54</v>
      </c>
      <c r="F103" s="18">
        <v>97</v>
      </c>
      <c r="G103" s="47" t="s">
        <v>102</v>
      </c>
      <c r="H103" s="29">
        <v>12451</v>
      </c>
      <c r="I103" s="29">
        <v>78</v>
      </c>
      <c r="J103" s="29">
        <v>0</v>
      </c>
      <c r="K103" s="29">
        <v>1188</v>
      </c>
      <c r="L103" s="30">
        <v>13717</v>
      </c>
      <c r="M103" s="48">
        <v>1</v>
      </c>
      <c r="N103" s="70">
        <v>12529</v>
      </c>
      <c r="O103" s="70">
        <v>0</v>
      </c>
      <c r="P103" s="70">
        <v>0</v>
      </c>
      <c r="Q103" s="71">
        <v>1188</v>
      </c>
      <c r="R103" s="103">
        <v>13717</v>
      </c>
      <c r="S103" s="75">
        <v>0</v>
      </c>
      <c r="T103" s="73">
        <v>0</v>
      </c>
      <c r="U103" s="73">
        <v>0.09</v>
      </c>
      <c r="V103" s="74">
        <v>3.3200353734641704E-2</v>
      </c>
      <c r="W103" s="49">
        <v>0</v>
      </c>
      <c r="X103" s="70">
        <v>0</v>
      </c>
      <c r="Y103" s="49">
        <v>0</v>
      </c>
      <c r="Z103" s="92">
        <v>0</v>
      </c>
      <c r="AA103" s="93">
        <v>0</v>
      </c>
    </row>
    <row r="104" spans="1:27" s="13" customFormat="1" ht="12">
      <c r="A104" s="27">
        <v>420</v>
      </c>
      <c r="B104" s="18">
        <v>420049100</v>
      </c>
      <c r="C104" s="28" t="s">
        <v>474</v>
      </c>
      <c r="D104" s="18">
        <v>49</v>
      </c>
      <c r="E104" s="28" t="s">
        <v>54</v>
      </c>
      <c r="F104" s="18">
        <v>100</v>
      </c>
      <c r="G104" s="47" t="s">
        <v>105</v>
      </c>
      <c r="H104" s="29">
        <v>18250.951534425098</v>
      </c>
      <c r="I104" s="29">
        <v>4941</v>
      </c>
      <c r="J104" s="29">
        <v>0</v>
      </c>
      <c r="K104" s="29">
        <v>1188</v>
      </c>
      <c r="L104" s="30">
        <v>24379.951534425098</v>
      </c>
      <c r="M104" s="48">
        <v>1</v>
      </c>
      <c r="N104" s="70">
        <v>23192</v>
      </c>
      <c r="O104" s="70">
        <v>0</v>
      </c>
      <c r="P104" s="70">
        <v>0</v>
      </c>
      <c r="Q104" s="71">
        <v>1188</v>
      </c>
      <c r="R104" s="103">
        <v>24380</v>
      </c>
      <c r="S104" s="75">
        <v>0</v>
      </c>
      <c r="T104" s="73">
        <v>0</v>
      </c>
      <c r="U104" s="73">
        <v>0.09</v>
      </c>
      <c r="V104" s="74">
        <v>2.67323512702447E-2</v>
      </c>
      <c r="W104" s="49">
        <v>0</v>
      </c>
      <c r="X104" s="70">
        <v>0</v>
      </c>
      <c r="Y104" s="49">
        <v>0</v>
      </c>
      <c r="Z104" s="92">
        <v>0</v>
      </c>
      <c r="AA104" s="93">
        <v>0</v>
      </c>
    </row>
    <row r="105" spans="1:27" s="13" customFormat="1" ht="12">
      <c r="A105" s="27">
        <v>420</v>
      </c>
      <c r="B105" s="18">
        <v>420049149</v>
      </c>
      <c r="C105" s="28" t="s">
        <v>474</v>
      </c>
      <c r="D105" s="18">
        <v>49</v>
      </c>
      <c r="E105" s="28" t="s">
        <v>54</v>
      </c>
      <c r="F105" s="18">
        <v>149</v>
      </c>
      <c r="G105" s="47" t="s">
        <v>154</v>
      </c>
      <c r="H105" s="29">
        <v>12419</v>
      </c>
      <c r="I105" s="29">
        <v>201</v>
      </c>
      <c r="J105" s="29">
        <v>0</v>
      </c>
      <c r="K105" s="29">
        <v>1188</v>
      </c>
      <c r="L105" s="30">
        <v>13808</v>
      </c>
      <c r="M105" s="48">
        <v>2</v>
      </c>
      <c r="N105" s="70">
        <v>25240</v>
      </c>
      <c r="O105" s="70">
        <v>0</v>
      </c>
      <c r="P105" s="70">
        <v>0</v>
      </c>
      <c r="Q105" s="71">
        <v>2376</v>
      </c>
      <c r="R105" s="103">
        <v>27616</v>
      </c>
      <c r="S105" s="75">
        <v>0</v>
      </c>
      <c r="T105" s="73">
        <v>0</v>
      </c>
      <c r="U105" s="73">
        <v>0.18</v>
      </c>
      <c r="V105" s="74">
        <v>0.12455104364641664</v>
      </c>
      <c r="W105" s="49">
        <v>0</v>
      </c>
      <c r="X105" s="70">
        <v>0</v>
      </c>
      <c r="Y105" s="49">
        <v>0</v>
      </c>
      <c r="Z105" s="92">
        <v>0</v>
      </c>
      <c r="AA105" s="93">
        <v>0</v>
      </c>
    </row>
    <row r="106" spans="1:27" s="13" customFormat="1" ht="12">
      <c r="A106" s="27">
        <v>420</v>
      </c>
      <c r="B106" s="18">
        <v>420049153</v>
      </c>
      <c r="C106" s="28" t="s">
        <v>474</v>
      </c>
      <c r="D106" s="18">
        <v>49</v>
      </c>
      <c r="E106" s="28" t="s">
        <v>54</v>
      </c>
      <c r="F106" s="18">
        <v>153</v>
      </c>
      <c r="G106" s="47" t="s">
        <v>158</v>
      </c>
      <c r="H106" s="29">
        <v>12450</v>
      </c>
      <c r="I106" s="29">
        <v>0</v>
      </c>
      <c r="J106" s="29">
        <v>0</v>
      </c>
      <c r="K106" s="29">
        <v>1188</v>
      </c>
      <c r="L106" s="30">
        <v>13638</v>
      </c>
      <c r="M106" s="48">
        <v>3</v>
      </c>
      <c r="N106" s="70">
        <v>37350</v>
      </c>
      <c r="O106" s="70">
        <v>0</v>
      </c>
      <c r="P106" s="70">
        <v>0</v>
      </c>
      <c r="Q106" s="71">
        <v>3564</v>
      </c>
      <c r="R106" s="103">
        <v>40914</v>
      </c>
      <c r="S106" s="75">
        <v>0</v>
      </c>
      <c r="T106" s="73">
        <v>0</v>
      </c>
      <c r="U106" s="73">
        <v>0.09</v>
      </c>
      <c r="V106" s="74">
        <v>1.1933533848492656E-2</v>
      </c>
      <c r="W106" s="49">
        <v>1</v>
      </c>
      <c r="X106" s="70">
        <v>0</v>
      </c>
      <c r="Y106" s="49">
        <v>0</v>
      </c>
      <c r="Z106" s="92">
        <v>0</v>
      </c>
      <c r="AA106" s="93">
        <v>0</v>
      </c>
    </row>
    <row r="107" spans="1:27" s="13" customFormat="1" ht="12">
      <c r="A107" s="27">
        <v>420</v>
      </c>
      <c r="B107" s="18">
        <v>420049155</v>
      </c>
      <c r="C107" s="28" t="s">
        <v>474</v>
      </c>
      <c r="D107" s="18">
        <v>49</v>
      </c>
      <c r="E107" s="28" t="s">
        <v>54</v>
      </c>
      <c r="F107" s="18">
        <v>155</v>
      </c>
      <c r="G107" s="47" t="s">
        <v>160</v>
      </c>
      <c r="H107" s="29">
        <v>14320</v>
      </c>
      <c r="I107" s="29">
        <v>12733</v>
      </c>
      <c r="J107" s="29">
        <v>0</v>
      </c>
      <c r="K107" s="29">
        <v>1188</v>
      </c>
      <c r="L107" s="30">
        <v>28241</v>
      </c>
      <c r="M107" s="48">
        <v>2</v>
      </c>
      <c r="N107" s="70">
        <v>54106</v>
      </c>
      <c r="O107" s="70">
        <v>0</v>
      </c>
      <c r="P107" s="70">
        <v>0</v>
      </c>
      <c r="Q107" s="71">
        <v>2376</v>
      </c>
      <c r="R107" s="103">
        <v>56482</v>
      </c>
      <c r="S107" s="75">
        <v>0</v>
      </c>
      <c r="T107" s="73">
        <v>0</v>
      </c>
      <c r="U107" s="73">
        <v>0.09</v>
      </c>
      <c r="V107" s="74">
        <v>4.3629211396257637E-4</v>
      </c>
      <c r="W107" s="49">
        <v>0</v>
      </c>
      <c r="X107" s="70">
        <v>0</v>
      </c>
      <c r="Y107" s="49">
        <v>0</v>
      </c>
      <c r="Z107" s="92">
        <v>0</v>
      </c>
      <c r="AA107" s="93">
        <v>0</v>
      </c>
    </row>
    <row r="108" spans="1:27" s="13" customFormat="1" ht="12">
      <c r="A108" s="27">
        <v>420</v>
      </c>
      <c r="B108" s="18">
        <v>420049165</v>
      </c>
      <c r="C108" s="28" t="s">
        <v>474</v>
      </c>
      <c r="D108" s="18">
        <v>49</v>
      </c>
      <c r="E108" s="28" t="s">
        <v>54</v>
      </c>
      <c r="F108" s="18">
        <v>165</v>
      </c>
      <c r="G108" s="47" t="s">
        <v>170</v>
      </c>
      <c r="H108" s="29">
        <v>15748</v>
      </c>
      <c r="I108" s="29">
        <v>0</v>
      </c>
      <c r="J108" s="29">
        <v>0</v>
      </c>
      <c r="K108" s="29">
        <v>1188</v>
      </c>
      <c r="L108" s="30">
        <v>16936</v>
      </c>
      <c r="M108" s="48">
        <v>4</v>
      </c>
      <c r="N108" s="70">
        <v>62992</v>
      </c>
      <c r="O108" s="70">
        <v>0</v>
      </c>
      <c r="P108" s="70">
        <v>0</v>
      </c>
      <c r="Q108" s="71">
        <v>4752</v>
      </c>
      <c r="R108" s="103">
        <v>67744</v>
      </c>
      <c r="S108" s="75">
        <v>0</v>
      </c>
      <c r="T108" s="73">
        <v>0</v>
      </c>
      <c r="U108" s="73">
        <v>9.8299999999999998E-2</v>
      </c>
      <c r="V108" s="74">
        <v>8.1729703391456535E-2</v>
      </c>
      <c r="W108" s="49">
        <v>0</v>
      </c>
      <c r="X108" s="70">
        <v>0</v>
      </c>
      <c r="Y108" s="49">
        <v>0</v>
      </c>
      <c r="Z108" s="92">
        <v>0</v>
      </c>
      <c r="AA108" s="93">
        <v>0</v>
      </c>
    </row>
    <row r="109" spans="1:27" s="13" customFormat="1" ht="12">
      <c r="A109" s="27">
        <v>420</v>
      </c>
      <c r="B109" s="18">
        <v>420049174</v>
      </c>
      <c r="C109" s="28" t="s">
        <v>474</v>
      </c>
      <c r="D109" s="18">
        <v>49</v>
      </c>
      <c r="E109" s="28" t="s">
        <v>54</v>
      </c>
      <c r="F109" s="18">
        <v>174</v>
      </c>
      <c r="G109" s="47" t="s">
        <v>179</v>
      </c>
      <c r="H109" s="29">
        <v>12449</v>
      </c>
      <c r="I109" s="29">
        <v>7430</v>
      </c>
      <c r="J109" s="29">
        <v>0</v>
      </c>
      <c r="K109" s="29">
        <v>1188</v>
      </c>
      <c r="L109" s="30">
        <v>21067</v>
      </c>
      <c r="M109" s="48">
        <v>2</v>
      </c>
      <c r="N109" s="70">
        <v>39758</v>
      </c>
      <c r="O109" s="70">
        <v>0</v>
      </c>
      <c r="P109" s="70">
        <v>0</v>
      </c>
      <c r="Q109" s="71">
        <v>2376</v>
      </c>
      <c r="R109" s="103">
        <v>42134</v>
      </c>
      <c r="S109" s="75">
        <v>0</v>
      </c>
      <c r="T109" s="73">
        <v>0</v>
      </c>
      <c r="U109" s="73">
        <v>0.09</v>
      </c>
      <c r="V109" s="74">
        <v>4.9705521831565749E-2</v>
      </c>
      <c r="W109" s="49">
        <v>0</v>
      </c>
      <c r="X109" s="70">
        <v>0</v>
      </c>
      <c r="Y109" s="49">
        <v>0</v>
      </c>
      <c r="Z109" s="92">
        <v>0</v>
      </c>
      <c r="AA109" s="93">
        <v>0</v>
      </c>
    </row>
    <row r="110" spans="1:27" s="13" customFormat="1" ht="12">
      <c r="A110" s="27">
        <v>420</v>
      </c>
      <c r="B110" s="18">
        <v>420049176</v>
      </c>
      <c r="C110" s="28" t="s">
        <v>474</v>
      </c>
      <c r="D110" s="18">
        <v>49</v>
      </c>
      <c r="E110" s="28" t="s">
        <v>54</v>
      </c>
      <c r="F110" s="18">
        <v>176</v>
      </c>
      <c r="G110" s="47" t="s">
        <v>181</v>
      </c>
      <c r="H110" s="29">
        <v>13419</v>
      </c>
      <c r="I110" s="29">
        <v>5321</v>
      </c>
      <c r="J110" s="29">
        <v>0</v>
      </c>
      <c r="K110" s="29">
        <v>1188</v>
      </c>
      <c r="L110" s="30">
        <v>19928</v>
      </c>
      <c r="M110" s="48">
        <v>10</v>
      </c>
      <c r="N110" s="70">
        <v>187400</v>
      </c>
      <c r="O110" s="70">
        <v>0</v>
      </c>
      <c r="P110" s="70">
        <v>0</v>
      </c>
      <c r="Q110" s="71">
        <v>11880</v>
      </c>
      <c r="R110" s="103">
        <v>199280</v>
      </c>
      <c r="S110" s="75">
        <v>0</v>
      </c>
      <c r="T110" s="73">
        <v>0</v>
      </c>
      <c r="U110" s="73">
        <v>0.09</v>
      </c>
      <c r="V110" s="74">
        <v>7.6256358764643081E-2</v>
      </c>
      <c r="W110" s="49">
        <v>0</v>
      </c>
      <c r="X110" s="70">
        <v>0</v>
      </c>
      <c r="Y110" s="49">
        <v>0</v>
      </c>
      <c r="Z110" s="92">
        <v>0</v>
      </c>
      <c r="AA110" s="93">
        <v>0</v>
      </c>
    </row>
    <row r="111" spans="1:27" s="13" customFormat="1" ht="12">
      <c r="A111" s="27">
        <v>420</v>
      </c>
      <c r="B111" s="18">
        <v>420049181</v>
      </c>
      <c r="C111" s="28" t="s">
        <v>474</v>
      </c>
      <c r="D111" s="18">
        <v>49</v>
      </c>
      <c r="E111" s="28" t="s">
        <v>54</v>
      </c>
      <c r="F111" s="18">
        <v>181</v>
      </c>
      <c r="G111" s="47" t="s">
        <v>186</v>
      </c>
      <c r="H111" s="29">
        <v>21031</v>
      </c>
      <c r="I111" s="29">
        <v>297</v>
      </c>
      <c r="J111" s="29">
        <v>0</v>
      </c>
      <c r="K111" s="29">
        <v>1188</v>
      </c>
      <c r="L111" s="30">
        <v>22516</v>
      </c>
      <c r="M111" s="48">
        <v>3</v>
      </c>
      <c r="N111" s="70">
        <v>63984</v>
      </c>
      <c r="O111" s="70">
        <v>0</v>
      </c>
      <c r="P111" s="70">
        <v>0</v>
      </c>
      <c r="Q111" s="71">
        <v>3564</v>
      </c>
      <c r="R111" s="103">
        <v>67548</v>
      </c>
      <c r="S111" s="75">
        <v>0</v>
      </c>
      <c r="T111" s="73">
        <v>0</v>
      </c>
      <c r="U111" s="73">
        <v>0.09</v>
      </c>
      <c r="V111" s="74">
        <v>1.7939613296207222E-2</v>
      </c>
      <c r="W111" s="49">
        <v>2</v>
      </c>
      <c r="X111" s="70">
        <v>0</v>
      </c>
      <c r="Y111" s="49">
        <v>0</v>
      </c>
      <c r="Z111" s="92">
        <v>0</v>
      </c>
      <c r="AA111" s="93">
        <v>0</v>
      </c>
    </row>
    <row r="112" spans="1:27" s="13" customFormat="1" ht="12">
      <c r="A112" s="27">
        <v>420</v>
      </c>
      <c r="B112" s="18">
        <v>420049184</v>
      </c>
      <c r="C112" s="28" t="s">
        <v>474</v>
      </c>
      <c r="D112" s="18">
        <v>49</v>
      </c>
      <c r="E112" s="28" t="s">
        <v>54</v>
      </c>
      <c r="F112" s="18">
        <v>184</v>
      </c>
      <c r="G112" s="47" t="s">
        <v>189</v>
      </c>
      <c r="H112" s="29">
        <v>12390</v>
      </c>
      <c r="I112" s="29">
        <v>10443</v>
      </c>
      <c r="J112" s="29">
        <v>0</v>
      </c>
      <c r="K112" s="29">
        <v>1188</v>
      </c>
      <c r="L112" s="30">
        <v>24021</v>
      </c>
      <c r="M112" s="48">
        <v>1</v>
      </c>
      <c r="N112" s="70">
        <v>22833</v>
      </c>
      <c r="O112" s="70">
        <v>0</v>
      </c>
      <c r="P112" s="70">
        <v>0</v>
      </c>
      <c r="Q112" s="71">
        <v>1188</v>
      </c>
      <c r="R112" s="103">
        <v>24021</v>
      </c>
      <c r="S112" s="75">
        <v>0</v>
      </c>
      <c r="T112" s="73">
        <v>0</v>
      </c>
      <c r="U112" s="73">
        <v>0.09</v>
      </c>
      <c r="V112" s="74">
        <v>1.3400904929955397E-3</v>
      </c>
      <c r="W112" s="49">
        <v>0</v>
      </c>
      <c r="X112" s="70">
        <v>0</v>
      </c>
      <c r="Y112" s="49">
        <v>0</v>
      </c>
      <c r="Z112" s="92">
        <v>0</v>
      </c>
      <c r="AA112" s="93">
        <v>0</v>
      </c>
    </row>
    <row r="113" spans="1:27" s="13" customFormat="1" ht="12">
      <c r="A113" s="27">
        <v>420</v>
      </c>
      <c r="B113" s="18">
        <v>420049199</v>
      </c>
      <c r="C113" s="28" t="s">
        <v>474</v>
      </c>
      <c r="D113" s="18">
        <v>49</v>
      </c>
      <c r="E113" s="28" t="s">
        <v>54</v>
      </c>
      <c r="F113" s="18">
        <v>199</v>
      </c>
      <c r="G113" s="47" t="s">
        <v>204</v>
      </c>
      <c r="H113" s="29">
        <v>17303</v>
      </c>
      <c r="I113" s="29">
        <v>15692</v>
      </c>
      <c r="J113" s="29">
        <v>0</v>
      </c>
      <c r="K113" s="29">
        <v>1188</v>
      </c>
      <c r="L113" s="30">
        <v>34183</v>
      </c>
      <c r="M113" s="48">
        <v>1</v>
      </c>
      <c r="N113" s="70">
        <v>32995</v>
      </c>
      <c r="O113" s="70">
        <v>0</v>
      </c>
      <c r="P113" s="70">
        <v>0</v>
      </c>
      <c r="Q113" s="71">
        <v>1188</v>
      </c>
      <c r="R113" s="103">
        <v>34183</v>
      </c>
      <c r="S113" s="75">
        <v>0</v>
      </c>
      <c r="T113" s="73">
        <v>0</v>
      </c>
      <c r="U113" s="73">
        <v>0.09</v>
      </c>
      <c r="V113" s="74">
        <v>5.7729470046393447E-4</v>
      </c>
      <c r="W113" s="49">
        <v>1</v>
      </c>
      <c r="X113" s="70">
        <v>0</v>
      </c>
      <c r="Y113" s="49">
        <v>0</v>
      </c>
      <c r="Z113" s="92">
        <v>0</v>
      </c>
      <c r="AA113" s="93">
        <v>0</v>
      </c>
    </row>
    <row r="114" spans="1:27" s="13" customFormat="1" ht="12">
      <c r="A114" s="27">
        <v>420</v>
      </c>
      <c r="B114" s="18">
        <v>420049220</v>
      </c>
      <c r="C114" s="28" t="s">
        <v>474</v>
      </c>
      <c r="D114" s="18">
        <v>49</v>
      </c>
      <c r="E114" s="28" t="s">
        <v>54</v>
      </c>
      <c r="F114" s="18">
        <v>220</v>
      </c>
      <c r="G114" s="47" t="s">
        <v>225</v>
      </c>
      <c r="H114" s="29">
        <v>12390</v>
      </c>
      <c r="I114" s="29">
        <v>4388</v>
      </c>
      <c r="J114" s="29">
        <v>0</v>
      </c>
      <c r="K114" s="29">
        <v>1188</v>
      </c>
      <c r="L114" s="30">
        <v>17966</v>
      </c>
      <c r="M114" s="48">
        <v>1</v>
      </c>
      <c r="N114" s="70">
        <v>16778</v>
      </c>
      <c r="O114" s="70">
        <v>0</v>
      </c>
      <c r="P114" s="70">
        <v>0</v>
      </c>
      <c r="Q114" s="71">
        <v>1188</v>
      </c>
      <c r="R114" s="103">
        <v>17966</v>
      </c>
      <c r="S114" s="75">
        <v>0</v>
      </c>
      <c r="T114" s="73">
        <v>0</v>
      </c>
      <c r="U114" s="73">
        <v>0.09</v>
      </c>
      <c r="V114" s="74">
        <v>1.6031678821270913E-2</v>
      </c>
      <c r="W114" s="49">
        <v>1</v>
      </c>
      <c r="X114" s="70">
        <v>0</v>
      </c>
      <c r="Y114" s="49">
        <v>0</v>
      </c>
      <c r="Z114" s="92">
        <v>0</v>
      </c>
      <c r="AA114" s="93">
        <v>0</v>
      </c>
    </row>
    <row r="115" spans="1:27" s="13" customFormat="1" ht="12">
      <c r="A115" s="27">
        <v>420</v>
      </c>
      <c r="B115" s="18">
        <v>420049229</v>
      </c>
      <c r="C115" s="28" t="s">
        <v>474</v>
      </c>
      <c r="D115" s="18">
        <v>49</v>
      </c>
      <c r="E115" s="28" t="s">
        <v>54</v>
      </c>
      <c r="F115" s="18">
        <v>229</v>
      </c>
      <c r="G115" s="47" t="s">
        <v>234</v>
      </c>
      <c r="H115" s="29">
        <v>16854.795181196583</v>
      </c>
      <c r="I115" s="29">
        <v>1828</v>
      </c>
      <c r="J115" s="29">
        <v>0</v>
      </c>
      <c r="K115" s="29">
        <v>1188</v>
      </c>
      <c r="L115" s="30">
        <v>19870.795181196583</v>
      </c>
      <c r="M115" s="48">
        <v>2</v>
      </c>
      <c r="N115" s="70">
        <v>37366</v>
      </c>
      <c r="O115" s="70">
        <v>0</v>
      </c>
      <c r="P115" s="70">
        <v>0</v>
      </c>
      <c r="Q115" s="71">
        <v>2376</v>
      </c>
      <c r="R115" s="103">
        <v>39742</v>
      </c>
      <c r="S115" s="75">
        <v>0</v>
      </c>
      <c r="T115" s="73">
        <v>0</v>
      </c>
      <c r="U115" s="73">
        <v>0.09</v>
      </c>
      <c r="V115" s="74">
        <v>2.7570191143230279E-2</v>
      </c>
      <c r="W115" s="49">
        <v>1</v>
      </c>
      <c r="X115" s="70">
        <v>0</v>
      </c>
      <c r="Y115" s="49">
        <v>0</v>
      </c>
      <c r="Z115" s="92">
        <v>0</v>
      </c>
      <c r="AA115" s="93">
        <v>0</v>
      </c>
    </row>
    <row r="116" spans="1:27" s="13" customFormat="1" ht="12">
      <c r="A116" s="27">
        <v>420</v>
      </c>
      <c r="B116" s="18">
        <v>420049243</v>
      </c>
      <c r="C116" s="28" t="s">
        <v>474</v>
      </c>
      <c r="D116" s="18">
        <v>49</v>
      </c>
      <c r="E116" s="28" t="s">
        <v>54</v>
      </c>
      <c r="F116" s="18">
        <v>243</v>
      </c>
      <c r="G116" s="47" t="s">
        <v>248</v>
      </c>
      <c r="H116" s="29">
        <v>16414</v>
      </c>
      <c r="I116" s="29">
        <v>2124</v>
      </c>
      <c r="J116" s="29">
        <v>0</v>
      </c>
      <c r="K116" s="29">
        <v>1188</v>
      </c>
      <c r="L116" s="30">
        <v>19726</v>
      </c>
      <c r="M116" s="48">
        <v>1</v>
      </c>
      <c r="N116" s="70">
        <v>18538</v>
      </c>
      <c r="O116" s="70">
        <v>0</v>
      </c>
      <c r="P116" s="70">
        <v>0</v>
      </c>
      <c r="Q116" s="71">
        <v>1188</v>
      </c>
      <c r="R116" s="103">
        <v>19726</v>
      </c>
      <c r="S116" s="75">
        <v>0</v>
      </c>
      <c r="T116" s="73">
        <v>0</v>
      </c>
      <c r="U116" s="73">
        <v>0.09</v>
      </c>
      <c r="V116" s="74">
        <v>5.954759563149079E-3</v>
      </c>
      <c r="W116" s="49">
        <v>0</v>
      </c>
      <c r="X116" s="70">
        <v>0</v>
      </c>
      <c r="Y116" s="49">
        <v>0</v>
      </c>
      <c r="Z116" s="92">
        <v>0</v>
      </c>
      <c r="AA116" s="93">
        <v>0</v>
      </c>
    </row>
    <row r="117" spans="1:27" s="13" customFormat="1" ht="12">
      <c r="A117" s="27">
        <v>420</v>
      </c>
      <c r="B117" s="18">
        <v>420049248</v>
      </c>
      <c r="C117" s="28" t="s">
        <v>474</v>
      </c>
      <c r="D117" s="18">
        <v>49</v>
      </c>
      <c r="E117" s="28" t="s">
        <v>54</v>
      </c>
      <c r="F117" s="18">
        <v>248</v>
      </c>
      <c r="G117" s="47" t="s">
        <v>253</v>
      </c>
      <c r="H117" s="29">
        <v>14356</v>
      </c>
      <c r="I117" s="29">
        <v>523</v>
      </c>
      <c r="J117" s="29">
        <v>0</v>
      </c>
      <c r="K117" s="29">
        <v>1188</v>
      </c>
      <c r="L117" s="30">
        <v>16067</v>
      </c>
      <c r="M117" s="48">
        <v>4</v>
      </c>
      <c r="N117" s="70">
        <v>59516</v>
      </c>
      <c r="O117" s="70">
        <v>0</v>
      </c>
      <c r="P117" s="70">
        <v>0</v>
      </c>
      <c r="Q117" s="71">
        <v>4752</v>
      </c>
      <c r="R117" s="103">
        <v>64268</v>
      </c>
      <c r="S117" s="75">
        <v>0</v>
      </c>
      <c r="T117" s="73">
        <v>0</v>
      </c>
      <c r="U117" s="73">
        <v>0.18</v>
      </c>
      <c r="V117" s="74">
        <v>6.915990449254858E-2</v>
      </c>
      <c r="W117" s="49">
        <v>0</v>
      </c>
      <c r="X117" s="70">
        <v>0</v>
      </c>
      <c r="Y117" s="49">
        <v>0</v>
      </c>
      <c r="Z117" s="92">
        <v>0</v>
      </c>
      <c r="AA117" s="93">
        <v>0</v>
      </c>
    </row>
    <row r="118" spans="1:27" s="13" customFormat="1" ht="12">
      <c r="A118" s="27">
        <v>420</v>
      </c>
      <c r="B118" s="18">
        <v>420049262</v>
      </c>
      <c r="C118" s="28" t="s">
        <v>474</v>
      </c>
      <c r="D118" s="18">
        <v>49</v>
      </c>
      <c r="E118" s="28" t="s">
        <v>54</v>
      </c>
      <c r="F118" s="18">
        <v>262</v>
      </c>
      <c r="G118" s="47" t="s">
        <v>267</v>
      </c>
      <c r="H118" s="29">
        <v>14080</v>
      </c>
      <c r="I118" s="29">
        <v>132</v>
      </c>
      <c r="J118" s="29">
        <v>0</v>
      </c>
      <c r="K118" s="29">
        <v>1188</v>
      </c>
      <c r="L118" s="30">
        <v>15400</v>
      </c>
      <c r="M118" s="48">
        <v>4</v>
      </c>
      <c r="N118" s="70">
        <v>56848</v>
      </c>
      <c r="O118" s="70">
        <v>0</v>
      </c>
      <c r="P118" s="70">
        <v>0</v>
      </c>
      <c r="Q118" s="71">
        <v>4752</v>
      </c>
      <c r="R118" s="103">
        <v>61600</v>
      </c>
      <c r="S118" s="75">
        <v>0</v>
      </c>
      <c r="T118" s="73">
        <v>0</v>
      </c>
      <c r="U118" s="73">
        <v>0.09</v>
      </c>
      <c r="V118" s="74">
        <v>8.7644249277373867E-2</v>
      </c>
      <c r="W118" s="49">
        <v>2</v>
      </c>
      <c r="X118" s="70">
        <v>0</v>
      </c>
      <c r="Y118" s="49">
        <v>0</v>
      </c>
      <c r="Z118" s="92">
        <v>0</v>
      </c>
      <c r="AA118" s="93">
        <v>0</v>
      </c>
    </row>
    <row r="119" spans="1:27" s="13" customFormat="1" ht="12">
      <c r="A119" s="27">
        <v>420</v>
      </c>
      <c r="B119" s="18">
        <v>420049274</v>
      </c>
      <c r="C119" s="28" t="s">
        <v>474</v>
      </c>
      <c r="D119" s="18">
        <v>49</v>
      </c>
      <c r="E119" s="28" t="s">
        <v>54</v>
      </c>
      <c r="F119" s="18">
        <v>274</v>
      </c>
      <c r="G119" s="47" t="s">
        <v>279</v>
      </c>
      <c r="H119" s="29">
        <v>18542</v>
      </c>
      <c r="I119" s="29">
        <v>9549</v>
      </c>
      <c r="J119" s="29">
        <v>0</v>
      </c>
      <c r="K119" s="29">
        <v>1188</v>
      </c>
      <c r="L119" s="30">
        <v>29279</v>
      </c>
      <c r="M119" s="48">
        <v>5</v>
      </c>
      <c r="N119" s="70">
        <v>140455</v>
      </c>
      <c r="O119" s="70">
        <v>0</v>
      </c>
      <c r="P119" s="70">
        <v>0</v>
      </c>
      <c r="Q119" s="71">
        <v>5940</v>
      </c>
      <c r="R119" s="103">
        <v>146395</v>
      </c>
      <c r="S119" s="75">
        <v>0</v>
      </c>
      <c r="T119" s="73">
        <v>0</v>
      </c>
      <c r="U119" s="73">
        <v>0.09</v>
      </c>
      <c r="V119" s="74">
        <v>4.9839181687097993E-2</v>
      </c>
      <c r="W119" s="49">
        <v>0</v>
      </c>
      <c r="X119" s="70">
        <v>0</v>
      </c>
      <c r="Y119" s="49">
        <v>0</v>
      </c>
      <c r="Z119" s="92">
        <v>0</v>
      </c>
      <c r="AA119" s="93">
        <v>0</v>
      </c>
    </row>
    <row r="120" spans="1:27" s="13" customFormat="1" ht="12">
      <c r="A120" s="27">
        <v>420</v>
      </c>
      <c r="B120" s="18">
        <v>420049284</v>
      </c>
      <c r="C120" s="28" t="s">
        <v>474</v>
      </c>
      <c r="D120" s="18">
        <v>49</v>
      </c>
      <c r="E120" s="28" t="s">
        <v>54</v>
      </c>
      <c r="F120" s="18">
        <v>284</v>
      </c>
      <c r="G120" s="47" t="s">
        <v>289</v>
      </c>
      <c r="H120" s="29">
        <v>18040</v>
      </c>
      <c r="I120" s="29">
        <v>8646</v>
      </c>
      <c r="J120" s="29">
        <v>0</v>
      </c>
      <c r="K120" s="29">
        <v>1188</v>
      </c>
      <c r="L120" s="30">
        <v>27874</v>
      </c>
      <c r="M120" s="48">
        <v>2</v>
      </c>
      <c r="N120" s="70">
        <v>53372</v>
      </c>
      <c r="O120" s="70">
        <v>0</v>
      </c>
      <c r="P120" s="70">
        <v>0</v>
      </c>
      <c r="Q120" s="71">
        <v>2376</v>
      </c>
      <c r="R120" s="103">
        <v>55748</v>
      </c>
      <c r="S120" s="75">
        <v>0</v>
      </c>
      <c r="T120" s="73">
        <v>0</v>
      </c>
      <c r="U120" s="73">
        <v>0.09</v>
      </c>
      <c r="V120" s="74">
        <v>7.8112443512621643E-2</v>
      </c>
      <c r="W120" s="49">
        <v>1</v>
      </c>
      <c r="X120" s="70">
        <v>0</v>
      </c>
      <c r="Y120" s="49">
        <v>0</v>
      </c>
      <c r="Z120" s="92">
        <v>0</v>
      </c>
      <c r="AA120" s="93">
        <v>0</v>
      </c>
    </row>
    <row r="121" spans="1:27" s="13" customFormat="1" ht="12">
      <c r="A121" s="27">
        <v>420</v>
      </c>
      <c r="B121" s="18">
        <v>420049342</v>
      </c>
      <c r="C121" s="28" t="s">
        <v>474</v>
      </c>
      <c r="D121" s="18">
        <v>49</v>
      </c>
      <c r="E121" s="28" t="s">
        <v>54</v>
      </c>
      <c r="F121" s="18">
        <v>342</v>
      </c>
      <c r="G121" s="47" t="s">
        <v>347</v>
      </c>
      <c r="H121" s="29">
        <v>12390</v>
      </c>
      <c r="I121" s="29">
        <v>9971</v>
      </c>
      <c r="J121" s="29">
        <v>0</v>
      </c>
      <c r="K121" s="29">
        <v>1188</v>
      </c>
      <c r="L121" s="30">
        <v>23549</v>
      </c>
      <c r="M121" s="48">
        <v>1</v>
      </c>
      <c r="N121" s="70">
        <v>22361</v>
      </c>
      <c r="O121" s="70">
        <v>0</v>
      </c>
      <c r="P121" s="70">
        <v>0</v>
      </c>
      <c r="Q121" s="71">
        <v>1188</v>
      </c>
      <c r="R121" s="103">
        <v>23549</v>
      </c>
      <c r="S121" s="75">
        <v>0</v>
      </c>
      <c r="T121" s="73">
        <v>0</v>
      </c>
      <c r="U121" s="73">
        <v>0.09</v>
      </c>
      <c r="V121" s="74">
        <v>3.1305266655991411E-3</v>
      </c>
      <c r="W121" s="49">
        <v>0</v>
      </c>
      <c r="X121" s="70">
        <v>0</v>
      </c>
      <c r="Y121" s="49">
        <v>0</v>
      </c>
      <c r="Z121" s="92">
        <v>0</v>
      </c>
      <c r="AA121" s="93">
        <v>0</v>
      </c>
    </row>
    <row r="122" spans="1:27" s="13" customFormat="1" ht="12">
      <c r="A122" s="27">
        <v>420</v>
      </c>
      <c r="B122" s="18">
        <v>420049347</v>
      </c>
      <c r="C122" s="28" t="s">
        <v>474</v>
      </c>
      <c r="D122" s="18">
        <v>49</v>
      </c>
      <c r="E122" s="28" t="s">
        <v>54</v>
      </c>
      <c r="F122" s="18">
        <v>347</v>
      </c>
      <c r="G122" s="47" t="s">
        <v>352</v>
      </c>
      <c r="H122" s="29">
        <v>19743</v>
      </c>
      <c r="I122" s="29">
        <v>8997</v>
      </c>
      <c r="J122" s="29">
        <v>0</v>
      </c>
      <c r="K122" s="29">
        <v>1188</v>
      </c>
      <c r="L122" s="30">
        <v>29928</v>
      </c>
      <c r="M122" s="48">
        <v>2</v>
      </c>
      <c r="N122" s="70">
        <v>57480</v>
      </c>
      <c r="O122" s="70">
        <v>0</v>
      </c>
      <c r="P122" s="70">
        <v>0</v>
      </c>
      <c r="Q122" s="71">
        <v>2376</v>
      </c>
      <c r="R122" s="103">
        <v>59856</v>
      </c>
      <c r="S122" s="75">
        <v>0</v>
      </c>
      <c r="T122" s="73">
        <v>0</v>
      </c>
      <c r="U122" s="73">
        <v>0.09</v>
      </c>
      <c r="V122" s="74">
        <v>9.342647275987671E-3</v>
      </c>
      <c r="W122" s="49">
        <v>0</v>
      </c>
      <c r="X122" s="70">
        <v>0</v>
      </c>
      <c r="Y122" s="49">
        <v>0</v>
      </c>
      <c r="Z122" s="92">
        <v>0</v>
      </c>
      <c r="AA122" s="93">
        <v>0</v>
      </c>
    </row>
    <row r="123" spans="1:27" s="13" customFormat="1" ht="12">
      <c r="A123" s="27">
        <v>420</v>
      </c>
      <c r="B123" s="18">
        <v>420049616</v>
      </c>
      <c r="C123" s="28" t="s">
        <v>474</v>
      </c>
      <c r="D123" s="18">
        <v>49</v>
      </c>
      <c r="E123" s="28" t="s">
        <v>54</v>
      </c>
      <c r="F123" s="18">
        <v>616</v>
      </c>
      <c r="G123" s="47" t="s">
        <v>364</v>
      </c>
      <c r="H123" s="29">
        <v>19259</v>
      </c>
      <c r="I123" s="29">
        <v>3223</v>
      </c>
      <c r="J123" s="29">
        <v>0</v>
      </c>
      <c r="K123" s="29">
        <v>1188</v>
      </c>
      <c r="L123" s="30">
        <v>23670</v>
      </c>
      <c r="M123" s="48">
        <v>3</v>
      </c>
      <c r="N123" s="70">
        <v>67446</v>
      </c>
      <c r="O123" s="70">
        <v>0</v>
      </c>
      <c r="P123" s="70">
        <v>0</v>
      </c>
      <c r="Q123" s="71">
        <v>3564</v>
      </c>
      <c r="R123" s="103">
        <v>71010</v>
      </c>
      <c r="S123" s="75">
        <v>0</v>
      </c>
      <c r="T123" s="73">
        <v>0</v>
      </c>
      <c r="U123" s="73">
        <v>0.09</v>
      </c>
      <c r="V123" s="74">
        <v>3.1348567109962276E-2</v>
      </c>
      <c r="W123" s="49">
        <v>1</v>
      </c>
      <c r="X123" s="70">
        <v>0</v>
      </c>
      <c r="Y123" s="49">
        <v>0</v>
      </c>
      <c r="Z123" s="92">
        <v>0</v>
      </c>
      <c r="AA123" s="93">
        <v>0</v>
      </c>
    </row>
    <row r="124" spans="1:27" s="13" customFormat="1" ht="12">
      <c r="A124" s="27">
        <v>420</v>
      </c>
      <c r="B124" s="18">
        <v>420049625</v>
      </c>
      <c r="C124" s="28" t="s">
        <v>474</v>
      </c>
      <c r="D124" s="18">
        <v>49</v>
      </c>
      <c r="E124" s="28" t="s">
        <v>54</v>
      </c>
      <c r="F124" s="18">
        <v>625</v>
      </c>
      <c r="G124" s="47" t="s">
        <v>368</v>
      </c>
      <c r="H124" s="29">
        <v>15528</v>
      </c>
      <c r="I124" s="29">
        <v>1110</v>
      </c>
      <c r="J124" s="29">
        <v>0</v>
      </c>
      <c r="K124" s="29">
        <v>1188</v>
      </c>
      <c r="L124" s="30">
        <v>17826</v>
      </c>
      <c r="M124" s="48">
        <v>3</v>
      </c>
      <c r="N124" s="70">
        <v>49914</v>
      </c>
      <c r="O124" s="70">
        <v>0</v>
      </c>
      <c r="P124" s="70">
        <v>0</v>
      </c>
      <c r="Q124" s="71">
        <v>3564</v>
      </c>
      <c r="R124" s="103">
        <v>53478</v>
      </c>
      <c r="S124" s="75">
        <v>0</v>
      </c>
      <c r="T124" s="73">
        <v>0</v>
      </c>
      <c r="U124" s="73">
        <v>0.09</v>
      </c>
      <c r="V124" s="74">
        <v>8.2354800228127047E-3</v>
      </c>
      <c r="W124" s="49">
        <v>0</v>
      </c>
      <c r="X124" s="70">
        <v>0</v>
      </c>
      <c r="Y124" s="49">
        <v>0</v>
      </c>
      <c r="Z124" s="92">
        <v>0</v>
      </c>
      <c r="AA124" s="93">
        <v>0</v>
      </c>
    </row>
    <row r="125" spans="1:27" s="13" customFormat="1" ht="12">
      <c r="A125" s="27">
        <v>428</v>
      </c>
      <c r="B125" s="18">
        <v>428035016</v>
      </c>
      <c r="C125" s="28" t="s">
        <v>475</v>
      </c>
      <c r="D125" s="18">
        <v>35</v>
      </c>
      <c r="E125" s="28" t="s">
        <v>40</v>
      </c>
      <c r="F125" s="18">
        <v>16</v>
      </c>
      <c r="G125" s="47" t="s">
        <v>21</v>
      </c>
      <c r="H125" s="29">
        <v>13161</v>
      </c>
      <c r="I125" s="29">
        <v>142</v>
      </c>
      <c r="J125" s="29">
        <v>0</v>
      </c>
      <c r="K125" s="29">
        <v>1188</v>
      </c>
      <c r="L125" s="30">
        <v>14491</v>
      </c>
      <c r="M125" s="48">
        <v>2</v>
      </c>
      <c r="N125" s="70">
        <v>26486</v>
      </c>
      <c r="O125" s="70">
        <v>0</v>
      </c>
      <c r="P125" s="70">
        <v>0</v>
      </c>
      <c r="Q125" s="71">
        <v>2366</v>
      </c>
      <c r="R125" s="103">
        <v>28852</v>
      </c>
      <c r="S125" s="75">
        <v>8.9645898700134469E-3</v>
      </c>
      <c r="T125" s="73">
        <v>0</v>
      </c>
      <c r="U125" s="73">
        <v>0.09</v>
      </c>
      <c r="V125" s="74">
        <v>1.9134614139528543E-2</v>
      </c>
      <c r="W125" s="49">
        <v>1</v>
      </c>
      <c r="X125" s="70">
        <v>0</v>
      </c>
      <c r="Y125" s="49">
        <v>0</v>
      </c>
      <c r="Z125" s="92">
        <v>0</v>
      </c>
      <c r="AA125" s="93">
        <v>0</v>
      </c>
    </row>
    <row r="126" spans="1:27" s="13" customFormat="1" ht="12">
      <c r="A126" s="27">
        <v>428</v>
      </c>
      <c r="B126" s="18">
        <v>428035035</v>
      </c>
      <c r="C126" s="28" t="s">
        <v>475</v>
      </c>
      <c r="D126" s="18">
        <v>35</v>
      </c>
      <c r="E126" s="28" t="s">
        <v>40</v>
      </c>
      <c r="F126" s="18">
        <v>35</v>
      </c>
      <c r="G126" s="47" t="s">
        <v>40</v>
      </c>
      <c r="H126" s="29">
        <v>19437</v>
      </c>
      <c r="I126" s="29">
        <v>6754</v>
      </c>
      <c r="J126" s="29">
        <v>0</v>
      </c>
      <c r="K126" s="29">
        <v>1188</v>
      </c>
      <c r="L126" s="30">
        <v>27379</v>
      </c>
      <c r="M126" s="48">
        <v>1885</v>
      </c>
      <c r="N126" s="70">
        <v>49149490</v>
      </c>
      <c r="O126" s="70">
        <v>0</v>
      </c>
      <c r="P126" s="70">
        <v>0</v>
      </c>
      <c r="Q126" s="71">
        <v>2229955</v>
      </c>
      <c r="R126" s="103">
        <v>51379445</v>
      </c>
      <c r="S126" s="75">
        <v>8.4491259524874671</v>
      </c>
      <c r="T126" s="73">
        <v>0</v>
      </c>
      <c r="U126" s="73">
        <v>0.18</v>
      </c>
      <c r="V126" s="74">
        <v>0.16290793847418597</v>
      </c>
      <c r="W126" s="49">
        <v>835</v>
      </c>
      <c r="X126" s="70">
        <v>0</v>
      </c>
      <c r="Y126" s="49">
        <v>0</v>
      </c>
      <c r="Z126" s="92">
        <v>0</v>
      </c>
      <c r="AA126" s="93">
        <v>0</v>
      </c>
    </row>
    <row r="127" spans="1:27" s="13" customFormat="1" ht="12">
      <c r="A127" s="27">
        <v>428</v>
      </c>
      <c r="B127" s="18">
        <v>428035044</v>
      </c>
      <c r="C127" s="28" t="s">
        <v>475</v>
      </c>
      <c r="D127" s="18">
        <v>35</v>
      </c>
      <c r="E127" s="28" t="s">
        <v>40</v>
      </c>
      <c r="F127" s="18">
        <v>44</v>
      </c>
      <c r="G127" s="47" t="s">
        <v>49</v>
      </c>
      <c r="H127" s="29">
        <v>16864</v>
      </c>
      <c r="I127" s="29">
        <v>292</v>
      </c>
      <c r="J127" s="29">
        <v>0</v>
      </c>
      <c r="K127" s="29">
        <v>1188</v>
      </c>
      <c r="L127" s="30">
        <v>18344</v>
      </c>
      <c r="M127" s="48">
        <v>27</v>
      </c>
      <c r="N127" s="70">
        <v>461133</v>
      </c>
      <c r="O127" s="70">
        <v>-51784.963975371407</v>
      </c>
      <c r="P127" s="70">
        <v>0</v>
      </c>
      <c r="Q127" s="71">
        <v>28357</v>
      </c>
      <c r="R127" s="103">
        <v>437705.03602462861</v>
      </c>
      <c r="S127" s="75">
        <v>0.12102196324518152</v>
      </c>
      <c r="T127" s="73">
        <v>0</v>
      </c>
      <c r="U127" s="73">
        <v>0.09</v>
      </c>
      <c r="V127" s="74">
        <v>9.3823705433192212E-2</v>
      </c>
      <c r="W127" s="49">
        <v>16</v>
      </c>
      <c r="X127" s="70">
        <v>3.0184933833148953</v>
      </c>
      <c r="Y127" s="49">
        <v>51784.963975371407</v>
      </c>
      <c r="Z127" s="92">
        <v>0</v>
      </c>
      <c r="AA127" s="93">
        <v>0</v>
      </c>
    </row>
    <row r="128" spans="1:27" s="13" customFormat="1" ht="12">
      <c r="A128" s="27">
        <v>428</v>
      </c>
      <c r="B128" s="18">
        <v>428035057</v>
      </c>
      <c r="C128" s="28" t="s">
        <v>475</v>
      </c>
      <c r="D128" s="18">
        <v>35</v>
      </c>
      <c r="E128" s="28" t="s">
        <v>40</v>
      </c>
      <c r="F128" s="18">
        <v>57</v>
      </c>
      <c r="G128" s="47" t="s">
        <v>62</v>
      </c>
      <c r="H128" s="29">
        <v>20546</v>
      </c>
      <c r="I128" s="29">
        <v>922</v>
      </c>
      <c r="J128" s="29">
        <v>0</v>
      </c>
      <c r="K128" s="29">
        <v>1188</v>
      </c>
      <c r="L128" s="30">
        <v>22656</v>
      </c>
      <c r="M128" s="48">
        <v>195</v>
      </c>
      <c r="N128" s="70">
        <v>4167540</v>
      </c>
      <c r="O128" s="70">
        <v>0</v>
      </c>
      <c r="P128" s="70">
        <v>0</v>
      </c>
      <c r="Q128" s="71">
        <v>230685</v>
      </c>
      <c r="R128" s="103">
        <v>4398225</v>
      </c>
      <c r="S128" s="75">
        <v>0.87404751232631317</v>
      </c>
      <c r="T128" s="73">
        <v>0</v>
      </c>
      <c r="U128" s="73">
        <v>0.18</v>
      </c>
      <c r="V128" s="74">
        <v>0.12451516929493252</v>
      </c>
      <c r="W128" s="49">
        <v>83</v>
      </c>
      <c r="X128" s="70">
        <v>0</v>
      </c>
      <c r="Y128" s="49">
        <v>0</v>
      </c>
      <c r="Z128" s="92">
        <v>0</v>
      </c>
      <c r="AA128" s="93">
        <v>0</v>
      </c>
    </row>
    <row r="129" spans="1:27" s="13" customFormat="1" ht="12">
      <c r="A129" s="27">
        <v>428</v>
      </c>
      <c r="B129" s="18">
        <v>428035073</v>
      </c>
      <c r="C129" s="28" t="s">
        <v>475</v>
      </c>
      <c r="D129" s="18">
        <v>35</v>
      </c>
      <c r="E129" s="28" t="s">
        <v>40</v>
      </c>
      <c r="F129" s="18">
        <v>73</v>
      </c>
      <c r="G129" s="47" t="s">
        <v>78</v>
      </c>
      <c r="H129" s="29">
        <v>17769</v>
      </c>
      <c r="I129" s="29">
        <v>12775</v>
      </c>
      <c r="J129" s="29">
        <v>0</v>
      </c>
      <c r="K129" s="29">
        <v>1188</v>
      </c>
      <c r="L129" s="30">
        <v>31732</v>
      </c>
      <c r="M129" s="48">
        <v>15</v>
      </c>
      <c r="N129" s="70">
        <v>456105</v>
      </c>
      <c r="O129" s="70">
        <v>0</v>
      </c>
      <c r="P129" s="70">
        <v>0</v>
      </c>
      <c r="Q129" s="71">
        <v>17745</v>
      </c>
      <c r="R129" s="103">
        <v>473850</v>
      </c>
      <c r="S129" s="75">
        <v>6.7234424025100853E-2</v>
      </c>
      <c r="T129" s="73">
        <v>0</v>
      </c>
      <c r="U129" s="73">
        <v>0.09</v>
      </c>
      <c r="V129" s="74">
        <v>1.1705836642532353E-2</v>
      </c>
      <c r="W129" s="49">
        <v>8</v>
      </c>
      <c r="X129" s="70">
        <v>0</v>
      </c>
      <c r="Y129" s="49">
        <v>0</v>
      </c>
      <c r="Z129" s="92">
        <v>0</v>
      </c>
      <c r="AA129" s="93">
        <v>0</v>
      </c>
    </row>
    <row r="130" spans="1:27" s="13" customFormat="1" ht="12">
      <c r="A130" s="27">
        <v>428</v>
      </c>
      <c r="B130" s="18">
        <v>428035093</v>
      </c>
      <c r="C130" s="28" t="s">
        <v>475</v>
      </c>
      <c r="D130" s="18">
        <v>35</v>
      </c>
      <c r="E130" s="28" t="s">
        <v>40</v>
      </c>
      <c r="F130" s="18">
        <v>93</v>
      </c>
      <c r="G130" s="47" t="s">
        <v>98</v>
      </c>
      <c r="H130" s="29">
        <v>22657</v>
      </c>
      <c r="I130" s="29">
        <v>0</v>
      </c>
      <c r="J130" s="29">
        <v>0</v>
      </c>
      <c r="K130" s="29">
        <v>1188</v>
      </c>
      <c r="L130" s="30">
        <v>23845</v>
      </c>
      <c r="M130" s="48">
        <v>7</v>
      </c>
      <c r="N130" s="70">
        <v>157885</v>
      </c>
      <c r="O130" s="70">
        <v>0</v>
      </c>
      <c r="P130" s="70">
        <v>0</v>
      </c>
      <c r="Q130" s="71">
        <v>8281</v>
      </c>
      <c r="R130" s="103">
        <v>166166</v>
      </c>
      <c r="S130" s="75">
        <v>3.1376064545047065E-2</v>
      </c>
      <c r="T130" s="73">
        <v>0</v>
      </c>
      <c r="U130" s="73">
        <v>0.18</v>
      </c>
      <c r="V130" s="74">
        <v>8.6029155103013247E-2</v>
      </c>
      <c r="W130" s="49">
        <v>6</v>
      </c>
      <c r="X130" s="70">
        <v>0</v>
      </c>
      <c r="Y130" s="49">
        <v>0</v>
      </c>
      <c r="Z130" s="92">
        <v>0</v>
      </c>
      <c r="AA130" s="93">
        <v>0</v>
      </c>
    </row>
    <row r="131" spans="1:27" s="13" customFormat="1" ht="12">
      <c r="A131" s="27">
        <v>428</v>
      </c>
      <c r="B131" s="18">
        <v>428035128</v>
      </c>
      <c r="C131" s="28" t="s">
        <v>475</v>
      </c>
      <c r="D131" s="18">
        <v>35</v>
      </c>
      <c r="E131" s="28" t="s">
        <v>40</v>
      </c>
      <c r="F131" s="18">
        <v>128</v>
      </c>
      <c r="G131" s="47" t="s">
        <v>133</v>
      </c>
      <c r="H131" s="29">
        <v>12210</v>
      </c>
      <c r="I131" s="29">
        <v>662</v>
      </c>
      <c r="J131" s="29">
        <v>0</v>
      </c>
      <c r="K131" s="29">
        <v>1188</v>
      </c>
      <c r="L131" s="30">
        <v>14060</v>
      </c>
      <c r="M131" s="48">
        <v>1</v>
      </c>
      <c r="N131" s="70">
        <v>12814</v>
      </c>
      <c r="O131" s="70">
        <v>0</v>
      </c>
      <c r="P131" s="70">
        <v>0</v>
      </c>
      <c r="Q131" s="71">
        <v>1183</v>
      </c>
      <c r="R131" s="103">
        <v>13997</v>
      </c>
      <c r="S131" s="75">
        <v>4.4822949350067235E-3</v>
      </c>
      <c r="T131" s="73">
        <v>0</v>
      </c>
      <c r="U131" s="73">
        <v>0.09</v>
      </c>
      <c r="V131" s="74">
        <v>4.2839747785238955E-2</v>
      </c>
      <c r="W131" s="49">
        <v>0</v>
      </c>
      <c r="X131" s="70">
        <v>0</v>
      </c>
      <c r="Y131" s="49">
        <v>0</v>
      </c>
      <c r="Z131" s="92">
        <v>0</v>
      </c>
      <c r="AA131" s="93">
        <v>0</v>
      </c>
    </row>
    <row r="132" spans="1:27" s="13" customFormat="1" ht="12">
      <c r="A132" s="27">
        <v>428</v>
      </c>
      <c r="B132" s="18">
        <v>428035149</v>
      </c>
      <c r="C132" s="28" t="s">
        <v>475</v>
      </c>
      <c r="D132" s="18">
        <v>35</v>
      </c>
      <c r="E132" s="28" t="s">
        <v>40</v>
      </c>
      <c r="F132" s="18">
        <v>149</v>
      </c>
      <c r="G132" s="47" t="s">
        <v>154</v>
      </c>
      <c r="H132" s="29">
        <v>21948.890829499142</v>
      </c>
      <c r="I132" s="29">
        <v>356</v>
      </c>
      <c r="J132" s="29">
        <v>0</v>
      </c>
      <c r="K132" s="29">
        <v>1188</v>
      </c>
      <c r="L132" s="30">
        <v>23492.890829499142</v>
      </c>
      <c r="M132" s="48">
        <v>1</v>
      </c>
      <c r="N132" s="70">
        <v>22205</v>
      </c>
      <c r="O132" s="70">
        <v>0</v>
      </c>
      <c r="P132" s="70">
        <v>0</v>
      </c>
      <c r="Q132" s="71">
        <v>1183</v>
      </c>
      <c r="R132" s="103">
        <v>23388</v>
      </c>
      <c r="S132" s="75">
        <v>4.4822949350067235E-3</v>
      </c>
      <c r="T132" s="73">
        <v>0</v>
      </c>
      <c r="U132" s="73">
        <v>0.18</v>
      </c>
      <c r="V132" s="74">
        <v>0.12455104364641664</v>
      </c>
      <c r="W132" s="49">
        <v>0</v>
      </c>
      <c r="X132" s="70">
        <v>0</v>
      </c>
      <c r="Y132" s="49">
        <v>0</v>
      </c>
      <c r="Z132" s="92">
        <v>0</v>
      </c>
      <c r="AA132" s="93">
        <v>0</v>
      </c>
    </row>
    <row r="133" spans="1:27" s="13" customFormat="1" ht="12">
      <c r="A133" s="27">
        <v>428</v>
      </c>
      <c r="B133" s="18">
        <v>428035163</v>
      </c>
      <c r="C133" s="28" t="s">
        <v>475</v>
      </c>
      <c r="D133" s="18">
        <v>35</v>
      </c>
      <c r="E133" s="28" t="s">
        <v>40</v>
      </c>
      <c r="F133" s="18">
        <v>163</v>
      </c>
      <c r="G133" s="47" t="s">
        <v>168</v>
      </c>
      <c r="H133" s="29">
        <v>17312</v>
      </c>
      <c r="I133" s="29">
        <v>0</v>
      </c>
      <c r="J133" s="29">
        <v>0</v>
      </c>
      <c r="K133" s="29">
        <v>1188</v>
      </c>
      <c r="L133" s="30">
        <v>18500</v>
      </c>
      <c r="M133" s="48">
        <v>11</v>
      </c>
      <c r="N133" s="70">
        <v>189574</v>
      </c>
      <c r="O133" s="70">
        <v>0</v>
      </c>
      <c r="P133" s="70">
        <v>0</v>
      </c>
      <c r="Q133" s="71">
        <v>13013</v>
      </c>
      <c r="R133" s="103">
        <v>202587</v>
      </c>
      <c r="S133" s="75">
        <v>4.9305244285073956E-2</v>
      </c>
      <c r="T133" s="73">
        <v>0</v>
      </c>
      <c r="U133" s="73">
        <v>0.18</v>
      </c>
      <c r="V133" s="74">
        <v>9.6025808246793312E-2</v>
      </c>
      <c r="W133" s="49">
        <v>5</v>
      </c>
      <c r="X133" s="70">
        <v>0</v>
      </c>
      <c r="Y133" s="49">
        <v>0</v>
      </c>
      <c r="Z133" s="92">
        <v>0</v>
      </c>
      <c r="AA133" s="93">
        <v>0</v>
      </c>
    </row>
    <row r="134" spans="1:27" s="13" customFormat="1" ht="12">
      <c r="A134" s="27">
        <v>428</v>
      </c>
      <c r="B134" s="18">
        <v>428035165</v>
      </c>
      <c r="C134" s="28" t="s">
        <v>475</v>
      </c>
      <c r="D134" s="18">
        <v>35</v>
      </c>
      <c r="E134" s="28" t="s">
        <v>40</v>
      </c>
      <c r="F134" s="18">
        <v>165</v>
      </c>
      <c r="G134" s="47" t="s">
        <v>170</v>
      </c>
      <c r="H134" s="29">
        <v>21114</v>
      </c>
      <c r="I134" s="29">
        <v>0</v>
      </c>
      <c r="J134" s="29">
        <v>0</v>
      </c>
      <c r="K134" s="29">
        <v>1188</v>
      </c>
      <c r="L134" s="30">
        <v>22302</v>
      </c>
      <c r="M134" s="48">
        <v>4</v>
      </c>
      <c r="N134" s="70">
        <v>84076</v>
      </c>
      <c r="O134" s="70">
        <v>0</v>
      </c>
      <c r="P134" s="70">
        <v>0</v>
      </c>
      <c r="Q134" s="71">
        <v>4732</v>
      </c>
      <c r="R134" s="103">
        <v>88808</v>
      </c>
      <c r="S134" s="75">
        <v>1.7929179740026894E-2</v>
      </c>
      <c r="T134" s="73">
        <v>0</v>
      </c>
      <c r="U134" s="73">
        <v>9.8299999999999998E-2</v>
      </c>
      <c r="V134" s="74">
        <v>8.1729703391456535E-2</v>
      </c>
      <c r="W134" s="49">
        <v>2</v>
      </c>
      <c r="X134" s="70">
        <v>0</v>
      </c>
      <c r="Y134" s="49">
        <v>0</v>
      </c>
      <c r="Z134" s="92">
        <v>0</v>
      </c>
      <c r="AA134" s="93">
        <v>0</v>
      </c>
    </row>
    <row r="135" spans="1:27" s="13" customFormat="1" ht="12">
      <c r="A135" s="27">
        <v>428</v>
      </c>
      <c r="B135" s="18">
        <v>428035189</v>
      </c>
      <c r="C135" s="28" t="s">
        <v>475</v>
      </c>
      <c r="D135" s="18">
        <v>35</v>
      </c>
      <c r="E135" s="28" t="s">
        <v>40</v>
      </c>
      <c r="F135" s="18">
        <v>189</v>
      </c>
      <c r="G135" s="47" t="s">
        <v>194</v>
      </c>
      <c r="H135" s="29">
        <v>13400.966829428246</v>
      </c>
      <c r="I135" s="29">
        <v>6103</v>
      </c>
      <c r="J135" s="29">
        <v>0</v>
      </c>
      <c r="K135" s="29">
        <v>1188</v>
      </c>
      <c r="L135" s="30">
        <v>20691.966829428246</v>
      </c>
      <c r="M135" s="48">
        <v>2</v>
      </c>
      <c r="N135" s="70">
        <v>38834</v>
      </c>
      <c r="O135" s="70">
        <v>0</v>
      </c>
      <c r="P135" s="70">
        <v>0</v>
      </c>
      <c r="Q135" s="71">
        <v>2366</v>
      </c>
      <c r="R135" s="103">
        <v>41200</v>
      </c>
      <c r="S135" s="75">
        <v>8.9645898700134469E-3</v>
      </c>
      <c r="T135" s="73">
        <v>0</v>
      </c>
      <c r="U135" s="73">
        <v>0.09</v>
      </c>
      <c r="V135" s="74">
        <v>4.8693292168432096E-3</v>
      </c>
      <c r="W135" s="49">
        <v>1</v>
      </c>
      <c r="X135" s="70">
        <v>0</v>
      </c>
      <c r="Y135" s="49">
        <v>0</v>
      </c>
      <c r="Z135" s="92">
        <v>0</v>
      </c>
      <c r="AA135" s="93">
        <v>0</v>
      </c>
    </row>
    <row r="136" spans="1:27" s="13" customFormat="1" ht="12">
      <c r="A136" s="27">
        <v>428</v>
      </c>
      <c r="B136" s="18">
        <v>428035220</v>
      </c>
      <c r="C136" s="28" t="s">
        <v>475</v>
      </c>
      <c r="D136" s="18">
        <v>35</v>
      </c>
      <c r="E136" s="28" t="s">
        <v>40</v>
      </c>
      <c r="F136" s="18">
        <v>220</v>
      </c>
      <c r="G136" s="47" t="s">
        <v>225</v>
      </c>
      <c r="H136" s="29">
        <v>15835</v>
      </c>
      <c r="I136" s="29">
        <v>5608</v>
      </c>
      <c r="J136" s="29">
        <v>0</v>
      </c>
      <c r="K136" s="29">
        <v>1188</v>
      </c>
      <c r="L136" s="30">
        <v>22631</v>
      </c>
      <c r="M136" s="48">
        <v>7</v>
      </c>
      <c r="N136" s="70">
        <v>149429</v>
      </c>
      <c r="O136" s="70">
        <v>0</v>
      </c>
      <c r="P136" s="70">
        <v>0</v>
      </c>
      <c r="Q136" s="71">
        <v>8281</v>
      </c>
      <c r="R136" s="103">
        <v>157710</v>
      </c>
      <c r="S136" s="75">
        <v>3.1376064545047065E-2</v>
      </c>
      <c r="T136" s="73">
        <v>0</v>
      </c>
      <c r="U136" s="73">
        <v>0.09</v>
      </c>
      <c r="V136" s="74">
        <v>1.6031678821270913E-2</v>
      </c>
      <c r="W136" s="49">
        <v>4</v>
      </c>
      <c r="X136" s="70">
        <v>0</v>
      </c>
      <c r="Y136" s="49">
        <v>0</v>
      </c>
      <c r="Z136" s="92">
        <v>0</v>
      </c>
      <c r="AA136" s="93">
        <v>0</v>
      </c>
    </row>
    <row r="137" spans="1:27" s="13" customFormat="1" ht="12">
      <c r="A137" s="27">
        <v>428</v>
      </c>
      <c r="B137" s="18">
        <v>428035243</v>
      </c>
      <c r="C137" s="28" t="s">
        <v>475</v>
      </c>
      <c r="D137" s="18">
        <v>35</v>
      </c>
      <c r="E137" s="28" t="s">
        <v>40</v>
      </c>
      <c r="F137" s="18">
        <v>243</v>
      </c>
      <c r="G137" s="47" t="s">
        <v>248</v>
      </c>
      <c r="H137" s="29">
        <v>20572</v>
      </c>
      <c r="I137" s="29">
        <v>2662</v>
      </c>
      <c r="J137" s="29">
        <v>0</v>
      </c>
      <c r="K137" s="29">
        <v>1188</v>
      </c>
      <c r="L137" s="30">
        <v>24422</v>
      </c>
      <c r="M137" s="48">
        <v>3</v>
      </c>
      <c r="N137" s="70">
        <v>69390</v>
      </c>
      <c r="O137" s="70">
        <v>0</v>
      </c>
      <c r="P137" s="70">
        <v>0</v>
      </c>
      <c r="Q137" s="71">
        <v>3549</v>
      </c>
      <c r="R137" s="103">
        <v>72939</v>
      </c>
      <c r="S137" s="75">
        <v>1.3446884805020171E-2</v>
      </c>
      <c r="T137" s="73">
        <v>0</v>
      </c>
      <c r="U137" s="73">
        <v>0.09</v>
      </c>
      <c r="V137" s="74">
        <v>5.954759563149079E-3</v>
      </c>
      <c r="W137" s="49">
        <v>1</v>
      </c>
      <c r="X137" s="70">
        <v>0</v>
      </c>
      <c r="Y137" s="49">
        <v>0</v>
      </c>
      <c r="Z137" s="92">
        <v>0</v>
      </c>
      <c r="AA137" s="93">
        <v>0</v>
      </c>
    </row>
    <row r="138" spans="1:27" s="13" customFormat="1" ht="12">
      <c r="A138" s="27">
        <v>428</v>
      </c>
      <c r="B138" s="18">
        <v>428035244</v>
      </c>
      <c r="C138" s="28" t="s">
        <v>475</v>
      </c>
      <c r="D138" s="18">
        <v>35</v>
      </c>
      <c r="E138" s="28" t="s">
        <v>40</v>
      </c>
      <c r="F138" s="18">
        <v>244</v>
      </c>
      <c r="G138" s="47" t="s">
        <v>249</v>
      </c>
      <c r="H138" s="29">
        <v>15543</v>
      </c>
      <c r="I138" s="29">
        <v>3730</v>
      </c>
      <c r="J138" s="29">
        <v>0</v>
      </c>
      <c r="K138" s="29">
        <v>1188</v>
      </c>
      <c r="L138" s="30">
        <v>20461</v>
      </c>
      <c r="M138" s="48">
        <v>24</v>
      </c>
      <c r="N138" s="70">
        <v>460488</v>
      </c>
      <c r="O138" s="70">
        <v>0</v>
      </c>
      <c r="P138" s="70">
        <v>0</v>
      </c>
      <c r="Q138" s="71">
        <v>28392</v>
      </c>
      <c r="R138" s="103">
        <v>488880</v>
      </c>
      <c r="S138" s="75">
        <v>0.10757507844016136</v>
      </c>
      <c r="T138" s="73">
        <v>0</v>
      </c>
      <c r="U138" s="73">
        <v>0.09</v>
      </c>
      <c r="V138" s="74">
        <v>7.9114321810778362E-2</v>
      </c>
      <c r="W138" s="49">
        <v>15</v>
      </c>
      <c r="X138" s="70">
        <v>0</v>
      </c>
      <c r="Y138" s="49">
        <v>0</v>
      </c>
      <c r="Z138" s="92">
        <v>0</v>
      </c>
      <c r="AA138" s="93">
        <v>0</v>
      </c>
    </row>
    <row r="139" spans="1:27" s="13" customFormat="1" ht="12">
      <c r="A139" s="27">
        <v>428</v>
      </c>
      <c r="B139" s="18">
        <v>428035248</v>
      </c>
      <c r="C139" s="28" t="s">
        <v>475</v>
      </c>
      <c r="D139" s="18">
        <v>35</v>
      </c>
      <c r="E139" s="28" t="s">
        <v>40</v>
      </c>
      <c r="F139" s="18">
        <v>248</v>
      </c>
      <c r="G139" s="47" t="s">
        <v>253</v>
      </c>
      <c r="H139" s="29">
        <v>18284</v>
      </c>
      <c r="I139" s="29">
        <v>666</v>
      </c>
      <c r="J139" s="29">
        <v>0</v>
      </c>
      <c r="K139" s="29">
        <v>1188</v>
      </c>
      <c r="L139" s="30">
        <v>20138</v>
      </c>
      <c r="M139" s="48">
        <v>18</v>
      </c>
      <c r="N139" s="70">
        <v>339570</v>
      </c>
      <c r="O139" s="70">
        <v>0</v>
      </c>
      <c r="P139" s="70">
        <v>0</v>
      </c>
      <c r="Q139" s="71">
        <v>21294</v>
      </c>
      <c r="R139" s="103">
        <v>360864</v>
      </c>
      <c r="S139" s="75">
        <v>8.0681308830121021E-2</v>
      </c>
      <c r="T139" s="73">
        <v>0</v>
      </c>
      <c r="U139" s="73">
        <v>0.18</v>
      </c>
      <c r="V139" s="74">
        <v>6.915990449254858E-2</v>
      </c>
      <c r="W139" s="49">
        <v>11</v>
      </c>
      <c r="X139" s="70">
        <v>0</v>
      </c>
      <c r="Y139" s="49">
        <v>0</v>
      </c>
      <c r="Z139" s="92">
        <v>0</v>
      </c>
      <c r="AA139" s="93">
        <v>0</v>
      </c>
    </row>
    <row r="140" spans="1:27" s="13" customFormat="1" ht="12">
      <c r="A140" s="27">
        <v>428</v>
      </c>
      <c r="B140" s="18">
        <v>428035251</v>
      </c>
      <c r="C140" s="28" t="s">
        <v>475</v>
      </c>
      <c r="D140" s="18">
        <v>35</v>
      </c>
      <c r="E140" s="28" t="s">
        <v>40</v>
      </c>
      <c r="F140" s="18">
        <v>251</v>
      </c>
      <c r="G140" s="47" t="s">
        <v>256</v>
      </c>
      <c r="H140" s="29">
        <v>17183.121708039042</v>
      </c>
      <c r="I140" s="29">
        <v>2712</v>
      </c>
      <c r="J140" s="29">
        <v>0</v>
      </c>
      <c r="K140" s="29">
        <v>1188</v>
      </c>
      <c r="L140" s="30">
        <v>21083.121708039042</v>
      </c>
      <c r="M140" s="48">
        <v>1</v>
      </c>
      <c r="N140" s="70">
        <v>19806</v>
      </c>
      <c r="O140" s="70">
        <v>0</v>
      </c>
      <c r="P140" s="70">
        <v>0</v>
      </c>
      <c r="Q140" s="71">
        <v>1183</v>
      </c>
      <c r="R140" s="103">
        <v>20989</v>
      </c>
      <c r="S140" s="75">
        <v>4.4822949350067235E-3</v>
      </c>
      <c r="T140" s="73">
        <v>0</v>
      </c>
      <c r="U140" s="73">
        <v>0.09</v>
      </c>
      <c r="V140" s="74">
        <v>4.323449733053495E-2</v>
      </c>
      <c r="W140" s="49">
        <v>0</v>
      </c>
      <c r="X140" s="70">
        <v>0</v>
      </c>
      <c r="Y140" s="49">
        <v>0</v>
      </c>
      <c r="Z140" s="92">
        <v>0</v>
      </c>
      <c r="AA140" s="93">
        <v>0</v>
      </c>
    </row>
    <row r="141" spans="1:27" s="13" customFormat="1" ht="12">
      <c r="A141" s="27">
        <v>428</v>
      </c>
      <c r="B141" s="18">
        <v>428035258</v>
      </c>
      <c r="C141" s="28" t="s">
        <v>475</v>
      </c>
      <c r="D141" s="18">
        <v>35</v>
      </c>
      <c r="E141" s="28" t="s">
        <v>40</v>
      </c>
      <c r="F141" s="18">
        <v>258</v>
      </c>
      <c r="G141" s="47" t="s">
        <v>263</v>
      </c>
      <c r="H141" s="29">
        <v>12819</v>
      </c>
      <c r="I141" s="29">
        <v>2792</v>
      </c>
      <c r="J141" s="29">
        <v>0</v>
      </c>
      <c r="K141" s="29">
        <v>1188</v>
      </c>
      <c r="L141" s="30">
        <v>16799</v>
      </c>
      <c r="M141" s="48">
        <v>2</v>
      </c>
      <c r="N141" s="70">
        <v>31082</v>
      </c>
      <c r="O141" s="70">
        <v>0</v>
      </c>
      <c r="P141" s="70">
        <v>0</v>
      </c>
      <c r="Q141" s="71">
        <v>2366</v>
      </c>
      <c r="R141" s="103">
        <v>33448</v>
      </c>
      <c r="S141" s="75">
        <v>8.9645898700134469E-3</v>
      </c>
      <c r="T141" s="73">
        <v>0</v>
      </c>
      <c r="U141" s="73">
        <v>0.18</v>
      </c>
      <c r="V141" s="74">
        <v>0.1024875226813524</v>
      </c>
      <c r="W141" s="49">
        <v>1</v>
      </c>
      <c r="X141" s="70">
        <v>0</v>
      </c>
      <c r="Y141" s="49">
        <v>0</v>
      </c>
      <c r="Z141" s="92">
        <v>0</v>
      </c>
      <c r="AA141" s="93">
        <v>0</v>
      </c>
    </row>
    <row r="142" spans="1:27" s="13" customFormat="1" ht="12">
      <c r="A142" s="27">
        <v>428</v>
      </c>
      <c r="B142" s="18">
        <v>428035262</v>
      </c>
      <c r="C142" s="28" t="s">
        <v>475</v>
      </c>
      <c r="D142" s="18">
        <v>35</v>
      </c>
      <c r="E142" s="28" t="s">
        <v>40</v>
      </c>
      <c r="F142" s="18">
        <v>262</v>
      </c>
      <c r="G142" s="47" t="s">
        <v>267</v>
      </c>
      <c r="H142" s="29">
        <v>21012</v>
      </c>
      <c r="I142" s="29">
        <v>197</v>
      </c>
      <c r="J142" s="29">
        <v>0</v>
      </c>
      <c r="K142" s="29">
        <v>1188</v>
      </c>
      <c r="L142" s="30">
        <v>22397</v>
      </c>
      <c r="M142" s="48">
        <v>3</v>
      </c>
      <c r="N142" s="70">
        <v>63342</v>
      </c>
      <c r="O142" s="70">
        <v>0</v>
      </c>
      <c r="P142" s="70">
        <v>0</v>
      </c>
      <c r="Q142" s="71">
        <v>3549</v>
      </c>
      <c r="R142" s="103">
        <v>66891</v>
      </c>
      <c r="S142" s="75">
        <v>1.3446884805020171E-2</v>
      </c>
      <c r="T142" s="73">
        <v>0</v>
      </c>
      <c r="U142" s="73">
        <v>0.09</v>
      </c>
      <c r="V142" s="74">
        <v>8.7644249277373867E-2</v>
      </c>
      <c r="W142" s="49">
        <v>2</v>
      </c>
      <c r="X142" s="70">
        <v>0</v>
      </c>
      <c r="Y142" s="49">
        <v>0</v>
      </c>
      <c r="Z142" s="92">
        <v>0</v>
      </c>
      <c r="AA142" s="93">
        <v>0</v>
      </c>
    </row>
    <row r="143" spans="1:27" s="13" customFormat="1" ht="12">
      <c r="A143" s="27">
        <v>428</v>
      </c>
      <c r="B143" s="18">
        <v>428035276</v>
      </c>
      <c r="C143" s="28" t="s">
        <v>475</v>
      </c>
      <c r="D143" s="18">
        <v>35</v>
      </c>
      <c r="E143" s="28" t="s">
        <v>40</v>
      </c>
      <c r="F143" s="18">
        <v>276</v>
      </c>
      <c r="G143" s="47" t="s">
        <v>281</v>
      </c>
      <c r="H143" s="29">
        <v>12645.114264334974</v>
      </c>
      <c r="I143" s="29">
        <v>11434</v>
      </c>
      <c r="J143" s="29">
        <v>0</v>
      </c>
      <c r="K143" s="29">
        <v>1188</v>
      </c>
      <c r="L143" s="30">
        <v>25267.114264334974</v>
      </c>
      <c r="M143" s="48">
        <v>1</v>
      </c>
      <c r="N143" s="70">
        <v>23971</v>
      </c>
      <c r="O143" s="70">
        <v>0</v>
      </c>
      <c r="P143" s="70">
        <v>0</v>
      </c>
      <c r="Q143" s="71">
        <v>1183</v>
      </c>
      <c r="R143" s="103">
        <v>25154</v>
      </c>
      <c r="S143" s="75">
        <v>4.4822949350067235E-3</v>
      </c>
      <c r="T143" s="73">
        <v>0</v>
      </c>
      <c r="U143" s="73">
        <v>0.09</v>
      </c>
      <c r="V143" s="74">
        <v>1.7907563367493798E-3</v>
      </c>
      <c r="W143" s="49">
        <v>0</v>
      </c>
      <c r="X143" s="70">
        <v>0</v>
      </c>
      <c r="Y143" s="49">
        <v>0</v>
      </c>
      <c r="Z143" s="92">
        <v>0</v>
      </c>
      <c r="AA143" s="93">
        <v>0</v>
      </c>
    </row>
    <row r="144" spans="1:27" s="13" customFormat="1" ht="12">
      <c r="A144" s="27">
        <v>428</v>
      </c>
      <c r="B144" s="18">
        <v>428035285</v>
      </c>
      <c r="C144" s="28" t="s">
        <v>475</v>
      </c>
      <c r="D144" s="18">
        <v>35</v>
      </c>
      <c r="E144" s="28" t="s">
        <v>40</v>
      </c>
      <c r="F144" s="18">
        <v>285</v>
      </c>
      <c r="G144" s="47" t="s">
        <v>290</v>
      </c>
      <c r="H144" s="29">
        <v>14171</v>
      </c>
      <c r="I144" s="29">
        <v>3102</v>
      </c>
      <c r="J144" s="29">
        <v>0</v>
      </c>
      <c r="K144" s="29">
        <v>1188</v>
      </c>
      <c r="L144" s="30">
        <v>18461</v>
      </c>
      <c r="M144" s="48">
        <v>6</v>
      </c>
      <c r="N144" s="70">
        <v>103176</v>
      </c>
      <c r="O144" s="70">
        <v>0</v>
      </c>
      <c r="P144" s="70">
        <v>0</v>
      </c>
      <c r="Q144" s="71">
        <v>7098</v>
      </c>
      <c r="R144" s="103">
        <v>110274</v>
      </c>
      <c r="S144" s="75">
        <v>2.6893769610040339E-2</v>
      </c>
      <c r="T144" s="73">
        <v>0</v>
      </c>
      <c r="U144" s="73">
        <v>0.09</v>
      </c>
      <c r="V144" s="74">
        <v>2.2268826678387064E-2</v>
      </c>
      <c r="W144" s="49">
        <v>3</v>
      </c>
      <c r="X144" s="70">
        <v>0</v>
      </c>
      <c r="Y144" s="49">
        <v>0</v>
      </c>
      <c r="Z144" s="92">
        <v>0</v>
      </c>
      <c r="AA144" s="93">
        <v>0</v>
      </c>
    </row>
    <row r="145" spans="1:27" s="13" customFormat="1" ht="12">
      <c r="A145" s="27">
        <v>428</v>
      </c>
      <c r="B145" s="18">
        <v>428035293</v>
      </c>
      <c r="C145" s="28" t="s">
        <v>475</v>
      </c>
      <c r="D145" s="18">
        <v>35</v>
      </c>
      <c r="E145" s="28" t="s">
        <v>40</v>
      </c>
      <c r="F145" s="18">
        <v>293</v>
      </c>
      <c r="G145" s="47" t="s">
        <v>298</v>
      </c>
      <c r="H145" s="29">
        <v>15553</v>
      </c>
      <c r="I145" s="29">
        <v>278</v>
      </c>
      <c r="J145" s="29">
        <v>0</v>
      </c>
      <c r="K145" s="29">
        <v>1188</v>
      </c>
      <c r="L145" s="30">
        <v>17019</v>
      </c>
      <c r="M145" s="48">
        <v>4</v>
      </c>
      <c r="N145" s="70">
        <v>63040</v>
      </c>
      <c r="O145" s="70">
        <v>0</v>
      </c>
      <c r="P145" s="70">
        <v>0</v>
      </c>
      <c r="Q145" s="71">
        <v>4732</v>
      </c>
      <c r="R145" s="103">
        <v>67772</v>
      </c>
      <c r="S145" s="75">
        <v>1.7929179740026894E-2</v>
      </c>
      <c r="T145" s="73">
        <v>0</v>
      </c>
      <c r="U145" s="73">
        <v>0.18</v>
      </c>
      <c r="V145" s="74">
        <v>2.0156245022983129E-2</v>
      </c>
      <c r="W145" s="49">
        <v>3</v>
      </c>
      <c r="X145" s="70">
        <v>0</v>
      </c>
      <c r="Y145" s="49">
        <v>0</v>
      </c>
      <c r="Z145" s="92">
        <v>0</v>
      </c>
      <c r="AA145" s="93">
        <v>0</v>
      </c>
    </row>
    <row r="146" spans="1:27" s="13" customFormat="1" ht="12">
      <c r="A146" s="27">
        <v>428</v>
      </c>
      <c r="B146" s="18">
        <v>428035336</v>
      </c>
      <c r="C146" s="28" t="s">
        <v>475</v>
      </c>
      <c r="D146" s="18">
        <v>35</v>
      </c>
      <c r="E146" s="28" t="s">
        <v>40</v>
      </c>
      <c r="F146" s="18">
        <v>336</v>
      </c>
      <c r="G146" s="47" t="s">
        <v>341</v>
      </c>
      <c r="H146" s="29">
        <v>14465</v>
      </c>
      <c r="I146" s="29">
        <v>3165</v>
      </c>
      <c r="J146" s="29">
        <v>0</v>
      </c>
      <c r="K146" s="29">
        <v>1188</v>
      </c>
      <c r="L146" s="30">
        <v>18818</v>
      </c>
      <c r="M146" s="48">
        <v>3</v>
      </c>
      <c r="N146" s="70">
        <v>52653</v>
      </c>
      <c r="O146" s="70">
        <v>0</v>
      </c>
      <c r="P146" s="70">
        <v>0</v>
      </c>
      <c r="Q146" s="71">
        <v>3549</v>
      </c>
      <c r="R146" s="103">
        <v>56202</v>
      </c>
      <c r="S146" s="75">
        <v>1.3446884805020171E-2</v>
      </c>
      <c r="T146" s="73">
        <v>0</v>
      </c>
      <c r="U146" s="73">
        <v>0.09</v>
      </c>
      <c r="V146" s="74">
        <v>4.0612139745391795E-2</v>
      </c>
      <c r="W146" s="49">
        <v>3</v>
      </c>
      <c r="X146" s="70">
        <v>0</v>
      </c>
      <c r="Y146" s="49">
        <v>0</v>
      </c>
      <c r="Z146" s="92">
        <v>0</v>
      </c>
      <c r="AA146" s="93">
        <v>0</v>
      </c>
    </row>
    <row r="147" spans="1:27" s="13" customFormat="1" ht="12">
      <c r="A147" s="27">
        <v>428</v>
      </c>
      <c r="B147" s="18">
        <v>428035346</v>
      </c>
      <c r="C147" s="28" t="s">
        <v>475</v>
      </c>
      <c r="D147" s="18">
        <v>35</v>
      </c>
      <c r="E147" s="28" t="s">
        <v>40</v>
      </c>
      <c r="F147" s="18">
        <v>346</v>
      </c>
      <c r="G147" s="47" t="s">
        <v>351</v>
      </c>
      <c r="H147" s="29">
        <v>13822</v>
      </c>
      <c r="I147" s="29">
        <v>2139</v>
      </c>
      <c r="J147" s="29">
        <v>0</v>
      </c>
      <c r="K147" s="29">
        <v>1188</v>
      </c>
      <c r="L147" s="30">
        <v>17149</v>
      </c>
      <c r="M147" s="48">
        <v>8</v>
      </c>
      <c r="N147" s="70">
        <v>127112</v>
      </c>
      <c r="O147" s="70">
        <v>0</v>
      </c>
      <c r="P147" s="70">
        <v>0</v>
      </c>
      <c r="Q147" s="71">
        <v>9464</v>
      </c>
      <c r="R147" s="103">
        <v>136576</v>
      </c>
      <c r="S147" s="75">
        <v>3.5858359480053788E-2</v>
      </c>
      <c r="T147" s="73">
        <v>0</v>
      </c>
      <c r="U147" s="73">
        <v>0.09</v>
      </c>
      <c r="V147" s="74">
        <v>2.0957251287915167E-2</v>
      </c>
      <c r="W147" s="49">
        <v>3</v>
      </c>
      <c r="X147" s="70">
        <v>0</v>
      </c>
      <c r="Y147" s="49">
        <v>0</v>
      </c>
      <c r="Z147" s="92">
        <v>0</v>
      </c>
      <c r="AA147" s="93">
        <v>0</v>
      </c>
    </row>
    <row r="148" spans="1:27" s="13" customFormat="1" ht="12">
      <c r="A148" s="27">
        <v>428</v>
      </c>
      <c r="B148" s="18">
        <v>428035730</v>
      </c>
      <c r="C148" s="28" t="s">
        <v>475</v>
      </c>
      <c r="D148" s="18">
        <v>35</v>
      </c>
      <c r="E148" s="28" t="s">
        <v>40</v>
      </c>
      <c r="F148" s="18">
        <v>730</v>
      </c>
      <c r="G148" s="47" t="s">
        <v>399</v>
      </c>
      <c r="H148" s="29">
        <v>14093.902809446256</v>
      </c>
      <c r="I148" s="29">
        <v>7538</v>
      </c>
      <c r="J148" s="29">
        <v>0</v>
      </c>
      <c r="K148" s="29">
        <v>1188</v>
      </c>
      <c r="L148" s="30">
        <v>22819.902809446256</v>
      </c>
      <c r="M148" s="48">
        <v>1</v>
      </c>
      <c r="N148" s="70">
        <v>21535</v>
      </c>
      <c r="O148" s="70">
        <v>0</v>
      </c>
      <c r="P148" s="70">
        <v>0</v>
      </c>
      <c r="Q148" s="71">
        <v>1183</v>
      </c>
      <c r="R148" s="103">
        <v>22718</v>
      </c>
      <c r="S148" s="75">
        <v>4.4822949350067235E-3</v>
      </c>
      <c r="T148" s="73">
        <v>0</v>
      </c>
      <c r="U148" s="73">
        <v>0.09</v>
      </c>
      <c r="V148" s="74">
        <v>3.041560116458912E-3</v>
      </c>
      <c r="W148" s="49">
        <v>1</v>
      </c>
      <c r="X148" s="70">
        <v>0</v>
      </c>
      <c r="Y148" s="49">
        <v>0</v>
      </c>
      <c r="Z148" s="92">
        <v>0</v>
      </c>
      <c r="AA148" s="93">
        <v>0</v>
      </c>
    </row>
    <row r="149" spans="1:27" s="13" customFormat="1" ht="12">
      <c r="A149" s="27">
        <v>429</v>
      </c>
      <c r="B149" s="18">
        <v>429163035</v>
      </c>
      <c r="C149" s="28" t="s">
        <v>476</v>
      </c>
      <c r="D149" s="18">
        <v>163</v>
      </c>
      <c r="E149" s="28" t="s">
        <v>168</v>
      </c>
      <c r="F149" s="18">
        <v>35</v>
      </c>
      <c r="G149" s="47" t="s">
        <v>40</v>
      </c>
      <c r="H149" s="29">
        <v>20141</v>
      </c>
      <c r="I149" s="29">
        <v>6998</v>
      </c>
      <c r="J149" s="29">
        <v>0</v>
      </c>
      <c r="K149" s="29">
        <v>1188</v>
      </c>
      <c r="L149" s="30">
        <v>28327</v>
      </c>
      <c r="M149" s="48">
        <v>1</v>
      </c>
      <c r="N149" s="70">
        <v>26423</v>
      </c>
      <c r="O149" s="70">
        <v>0</v>
      </c>
      <c r="P149" s="70">
        <v>0</v>
      </c>
      <c r="Q149" s="71">
        <v>1157</v>
      </c>
      <c r="R149" s="103">
        <v>27580</v>
      </c>
      <c r="S149" s="75">
        <v>2.6396562308164517E-2</v>
      </c>
      <c r="T149" s="73">
        <v>0</v>
      </c>
      <c r="U149" s="73">
        <v>0.18</v>
      </c>
      <c r="V149" s="74">
        <v>0.16290793847418597</v>
      </c>
      <c r="W149" s="49">
        <v>1</v>
      </c>
      <c r="X149" s="70">
        <v>0</v>
      </c>
      <c r="Y149" s="49">
        <v>0</v>
      </c>
      <c r="Z149" s="92">
        <v>0</v>
      </c>
      <c r="AA149" s="93">
        <v>0</v>
      </c>
    </row>
    <row r="150" spans="1:27" s="13" customFormat="1" ht="12">
      <c r="A150" s="27">
        <v>429</v>
      </c>
      <c r="B150" s="18">
        <v>429163049</v>
      </c>
      <c r="C150" s="28" t="s">
        <v>476</v>
      </c>
      <c r="D150" s="18">
        <v>163</v>
      </c>
      <c r="E150" s="28" t="s">
        <v>168</v>
      </c>
      <c r="F150" s="18">
        <v>49</v>
      </c>
      <c r="G150" s="47" t="s">
        <v>54</v>
      </c>
      <c r="H150" s="29">
        <v>18199</v>
      </c>
      <c r="I150" s="29">
        <v>22526</v>
      </c>
      <c r="J150" s="29">
        <v>0</v>
      </c>
      <c r="K150" s="29">
        <v>1188</v>
      </c>
      <c r="L150" s="30">
        <v>41913</v>
      </c>
      <c r="M150" s="48">
        <v>2</v>
      </c>
      <c r="N150" s="70">
        <v>79300</v>
      </c>
      <c r="O150" s="70">
        <v>0</v>
      </c>
      <c r="P150" s="70">
        <v>0</v>
      </c>
      <c r="Q150" s="71">
        <v>2314</v>
      </c>
      <c r="R150" s="103">
        <v>81614</v>
      </c>
      <c r="S150" s="75">
        <v>5.2793124616329033E-2</v>
      </c>
      <c r="T150" s="73">
        <v>0</v>
      </c>
      <c r="U150" s="73">
        <v>0.09</v>
      </c>
      <c r="V150" s="74">
        <v>6.4827721323234361E-2</v>
      </c>
      <c r="W150" s="49">
        <v>1</v>
      </c>
      <c r="X150" s="70">
        <v>0</v>
      </c>
      <c r="Y150" s="49">
        <v>0</v>
      </c>
      <c r="Z150" s="92">
        <v>0</v>
      </c>
      <c r="AA150" s="93">
        <v>0</v>
      </c>
    </row>
    <row r="151" spans="1:27" s="13" customFormat="1" ht="12">
      <c r="A151" s="27">
        <v>429</v>
      </c>
      <c r="B151" s="18">
        <v>429163071</v>
      </c>
      <c r="C151" s="28" t="s">
        <v>476</v>
      </c>
      <c r="D151" s="18">
        <v>163</v>
      </c>
      <c r="E151" s="28" t="s">
        <v>168</v>
      </c>
      <c r="F151" s="18">
        <v>71</v>
      </c>
      <c r="G151" s="47" t="s">
        <v>76</v>
      </c>
      <c r="H151" s="29">
        <v>18651</v>
      </c>
      <c r="I151" s="29">
        <v>7882</v>
      </c>
      <c r="J151" s="29">
        <v>0</v>
      </c>
      <c r="K151" s="29">
        <v>1188</v>
      </c>
      <c r="L151" s="30">
        <v>27721</v>
      </c>
      <c r="M151" s="48">
        <v>1</v>
      </c>
      <c r="N151" s="70">
        <v>25833</v>
      </c>
      <c r="O151" s="70">
        <v>0</v>
      </c>
      <c r="P151" s="70">
        <v>0</v>
      </c>
      <c r="Q151" s="71">
        <v>1157</v>
      </c>
      <c r="R151" s="103">
        <v>26990</v>
      </c>
      <c r="S151" s="75">
        <v>2.6396562308164517E-2</v>
      </c>
      <c r="T151" s="73">
        <v>0</v>
      </c>
      <c r="U151" s="73">
        <v>0.09</v>
      </c>
      <c r="V151" s="74">
        <v>4.1932669122119251E-3</v>
      </c>
      <c r="W151" s="49">
        <v>1</v>
      </c>
      <c r="X151" s="70">
        <v>0</v>
      </c>
      <c r="Y151" s="49">
        <v>0</v>
      </c>
      <c r="Z151" s="92">
        <v>0</v>
      </c>
      <c r="AA151" s="93">
        <v>0</v>
      </c>
    </row>
    <row r="152" spans="1:27" s="13" customFormat="1" ht="12">
      <c r="A152" s="27">
        <v>429</v>
      </c>
      <c r="B152" s="18">
        <v>429163093</v>
      </c>
      <c r="C152" s="28" t="s">
        <v>476</v>
      </c>
      <c r="D152" s="18">
        <v>163</v>
      </c>
      <c r="E152" s="28" t="s">
        <v>168</v>
      </c>
      <c r="F152" s="18">
        <v>93</v>
      </c>
      <c r="G152" s="47" t="s">
        <v>98</v>
      </c>
      <c r="H152" s="29">
        <v>21564.706527873641</v>
      </c>
      <c r="I152" s="29">
        <v>0</v>
      </c>
      <c r="J152" s="29">
        <v>0</v>
      </c>
      <c r="K152" s="29">
        <v>1188</v>
      </c>
      <c r="L152" s="30">
        <v>22752.706527873641</v>
      </c>
      <c r="M152" s="48">
        <v>1</v>
      </c>
      <c r="N152" s="70">
        <v>20995</v>
      </c>
      <c r="O152" s="70">
        <v>0</v>
      </c>
      <c r="P152" s="70">
        <v>0</v>
      </c>
      <c r="Q152" s="71">
        <v>1157</v>
      </c>
      <c r="R152" s="103">
        <v>22152</v>
      </c>
      <c r="S152" s="75">
        <v>2.6396562308164517E-2</v>
      </c>
      <c r="T152" s="73">
        <v>0</v>
      </c>
      <c r="U152" s="73">
        <v>0.18</v>
      </c>
      <c r="V152" s="74">
        <v>8.6029155103013247E-2</v>
      </c>
      <c r="W152" s="49">
        <v>0</v>
      </c>
      <c r="X152" s="70">
        <v>0</v>
      </c>
      <c r="Y152" s="49">
        <v>0</v>
      </c>
      <c r="Z152" s="92">
        <v>0</v>
      </c>
      <c r="AA152" s="93">
        <v>0</v>
      </c>
    </row>
    <row r="153" spans="1:27" s="13" customFormat="1" ht="12">
      <c r="A153" s="27">
        <v>429</v>
      </c>
      <c r="B153" s="18">
        <v>429163160</v>
      </c>
      <c r="C153" s="28" t="s">
        <v>476</v>
      </c>
      <c r="D153" s="18">
        <v>163</v>
      </c>
      <c r="E153" s="28" t="s">
        <v>168</v>
      </c>
      <c r="F153" s="18">
        <v>160</v>
      </c>
      <c r="G153" s="47" t="s">
        <v>165</v>
      </c>
      <c r="H153" s="29">
        <v>21667</v>
      </c>
      <c r="I153" s="29">
        <v>321</v>
      </c>
      <c r="J153" s="29">
        <v>0</v>
      </c>
      <c r="K153" s="29">
        <v>1188</v>
      </c>
      <c r="L153" s="30">
        <v>23176</v>
      </c>
      <c r="M153" s="48">
        <v>1</v>
      </c>
      <c r="N153" s="70">
        <v>21408</v>
      </c>
      <c r="O153" s="70">
        <v>0</v>
      </c>
      <c r="P153" s="70">
        <v>0</v>
      </c>
      <c r="Q153" s="71">
        <v>1157</v>
      </c>
      <c r="R153" s="103">
        <v>22565</v>
      </c>
      <c r="S153" s="75">
        <v>2.6396562308164517E-2</v>
      </c>
      <c r="T153" s="73">
        <v>0</v>
      </c>
      <c r="U153" s="73">
        <v>0.1457</v>
      </c>
      <c r="V153" s="74">
        <v>0.13343208280099494</v>
      </c>
      <c r="W153" s="49">
        <v>1</v>
      </c>
      <c r="X153" s="70">
        <v>0</v>
      </c>
      <c r="Y153" s="49">
        <v>0</v>
      </c>
      <c r="Z153" s="92">
        <v>0</v>
      </c>
      <c r="AA153" s="93">
        <v>0</v>
      </c>
    </row>
    <row r="154" spans="1:27" s="13" customFormat="1" ht="12">
      <c r="A154" s="27">
        <v>429</v>
      </c>
      <c r="B154" s="18">
        <v>429163163</v>
      </c>
      <c r="C154" s="28" t="s">
        <v>476</v>
      </c>
      <c r="D154" s="18">
        <v>163</v>
      </c>
      <c r="E154" s="28" t="s">
        <v>168</v>
      </c>
      <c r="F154" s="18">
        <v>163</v>
      </c>
      <c r="G154" s="47" t="s">
        <v>168</v>
      </c>
      <c r="H154" s="29">
        <v>18677</v>
      </c>
      <c r="I154" s="29">
        <v>0</v>
      </c>
      <c r="J154" s="29">
        <v>0</v>
      </c>
      <c r="K154" s="29">
        <v>1188</v>
      </c>
      <c r="L154" s="30">
        <v>19865</v>
      </c>
      <c r="M154" s="48">
        <v>1560</v>
      </c>
      <c r="N154" s="70">
        <v>28367040</v>
      </c>
      <c r="O154" s="70">
        <v>0</v>
      </c>
      <c r="P154" s="70">
        <v>0</v>
      </c>
      <c r="Q154" s="71">
        <v>1804920</v>
      </c>
      <c r="R154" s="103">
        <v>30171960</v>
      </c>
      <c r="S154" s="75">
        <v>41.178637200736709</v>
      </c>
      <c r="T154" s="73">
        <v>0</v>
      </c>
      <c r="U154" s="73">
        <v>0.18</v>
      </c>
      <c r="V154" s="74">
        <v>9.6025808246793312E-2</v>
      </c>
      <c r="W154" s="49">
        <v>703</v>
      </c>
      <c r="X154" s="70">
        <v>0</v>
      </c>
      <c r="Y154" s="49">
        <v>0</v>
      </c>
      <c r="Z154" s="92">
        <v>0</v>
      </c>
      <c r="AA154" s="93">
        <v>0</v>
      </c>
    </row>
    <row r="155" spans="1:27" s="13" customFormat="1" ht="12">
      <c r="A155" s="27">
        <v>429</v>
      </c>
      <c r="B155" s="18">
        <v>429163165</v>
      </c>
      <c r="C155" s="28" t="s">
        <v>476</v>
      </c>
      <c r="D155" s="18">
        <v>163</v>
      </c>
      <c r="E155" s="28" t="s">
        <v>168</v>
      </c>
      <c r="F155" s="18">
        <v>165</v>
      </c>
      <c r="G155" s="47" t="s">
        <v>170</v>
      </c>
      <c r="H155" s="29">
        <v>19134</v>
      </c>
      <c r="I155" s="29">
        <v>0</v>
      </c>
      <c r="J155" s="29">
        <v>0</v>
      </c>
      <c r="K155" s="29">
        <v>1188</v>
      </c>
      <c r="L155" s="30">
        <v>20322</v>
      </c>
      <c r="M155" s="48">
        <v>5</v>
      </c>
      <c r="N155" s="70">
        <v>93145</v>
      </c>
      <c r="O155" s="70">
        <v>0</v>
      </c>
      <c r="P155" s="70">
        <v>0</v>
      </c>
      <c r="Q155" s="71">
        <v>5785</v>
      </c>
      <c r="R155" s="103">
        <v>98930</v>
      </c>
      <c r="S155" s="75">
        <v>0.13198281154082259</v>
      </c>
      <c r="T155" s="73">
        <v>0</v>
      </c>
      <c r="U155" s="73">
        <v>9.8299999999999998E-2</v>
      </c>
      <c r="V155" s="74">
        <v>8.1729703391456535E-2</v>
      </c>
      <c r="W155" s="49">
        <v>2</v>
      </c>
      <c r="X155" s="70">
        <v>0</v>
      </c>
      <c r="Y155" s="49">
        <v>0</v>
      </c>
      <c r="Z155" s="92">
        <v>0</v>
      </c>
      <c r="AA155" s="93">
        <v>0</v>
      </c>
    </row>
    <row r="156" spans="1:27" s="13" customFormat="1" ht="12">
      <c r="A156" s="27">
        <v>429</v>
      </c>
      <c r="B156" s="18">
        <v>429163168</v>
      </c>
      <c r="C156" s="28" t="s">
        <v>476</v>
      </c>
      <c r="D156" s="18">
        <v>163</v>
      </c>
      <c r="E156" s="28" t="s">
        <v>168</v>
      </c>
      <c r="F156" s="18">
        <v>168</v>
      </c>
      <c r="G156" s="47" t="s">
        <v>173</v>
      </c>
      <c r="H156" s="29">
        <v>15980</v>
      </c>
      <c r="I156" s="29">
        <v>11459</v>
      </c>
      <c r="J156" s="29">
        <v>0</v>
      </c>
      <c r="K156" s="29">
        <v>1188</v>
      </c>
      <c r="L156" s="30">
        <v>28627</v>
      </c>
      <c r="M156" s="48">
        <v>2</v>
      </c>
      <c r="N156" s="70">
        <v>53430</v>
      </c>
      <c r="O156" s="70">
        <v>0</v>
      </c>
      <c r="P156" s="70">
        <v>0</v>
      </c>
      <c r="Q156" s="71">
        <v>2314</v>
      </c>
      <c r="R156" s="103">
        <v>55744</v>
      </c>
      <c r="S156" s="75">
        <v>5.2793124616329033E-2</v>
      </c>
      <c r="T156" s="73">
        <v>0</v>
      </c>
      <c r="U156" s="73">
        <v>0.09</v>
      </c>
      <c r="V156" s="74">
        <v>3.0020760647398479E-2</v>
      </c>
      <c r="W156" s="49">
        <v>0</v>
      </c>
      <c r="X156" s="70">
        <v>0</v>
      </c>
      <c r="Y156" s="49">
        <v>0</v>
      </c>
      <c r="Z156" s="92">
        <v>0</v>
      </c>
      <c r="AA156" s="93">
        <v>0</v>
      </c>
    </row>
    <row r="157" spans="1:27" s="13" customFormat="1" ht="12">
      <c r="A157" s="27">
        <v>429</v>
      </c>
      <c r="B157" s="18">
        <v>429163229</v>
      </c>
      <c r="C157" s="28" t="s">
        <v>476</v>
      </c>
      <c r="D157" s="18">
        <v>163</v>
      </c>
      <c r="E157" s="28" t="s">
        <v>168</v>
      </c>
      <c r="F157" s="18">
        <v>229</v>
      </c>
      <c r="G157" s="47" t="s">
        <v>234</v>
      </c>
      <c r="H157" s="29">
        <v>16633</v>
      </c>
      <c r="I157" s="29">
        <v>1804</v>
      </c>
      <c r="J157" s="29">
        <v>0</v>
      </c>
      <c r="K157" s="29">
        <v>1188</v>
      </c>
      <c r="L157" s="30">
        <v>19625</v>
      </c>
      <c r="M157" s="48">
        <v>6</v>
      </c>
      <c r="N157" s="70">
        <v>107700</v>
      </c>
      <c r="O157" s="70">
        <v>0</v>
      </c>
      <c r="P157" s="70">
        <v>0</v>
      </c>
      <c r="Q157" s="71">
        <v>6942</v>
      </c>
      <c r="R157" s="103">
        <v>114642</v>
      </c>
      <c r="S157" s="75">
        <v>0.15837937384898709</v>
      </c>
      <c r="T157" s="73">
        <v>0</v>
      </c>
      <c r="U157" s="73">
        <v>0.09</v>
      </c>
      <c r="V157" s="74">
        <v>2.7570191143230279E-2</v>
      </c>
      <c r="W157" s="49">
        <v>3</v>
      </c>
      <c r="X157" s="70">
        <v>0</v>
      </c>
      <c r="Y157" s="49">
        <v>0</v>
      </c>
      <c r="Z157" s="92">
        <v>0</v>
      </c>
      <c r="AA157" s="93">
        <v>0</v>
      </c>
    </row>
    <row r="158" spans="1:27" s="13" customFormat="1" ht="12">
      <c r="A158" s="27">
        <v>429</v>
      </c>
      <c r="B158" s="18">
        <v>429163248</v>
      </c>
      <c r="C158" s="28" t="s">
        <v>476</v>
      </c>
      <c r="D158" s="18">
        <v>163</v>
      </c>
      <c r="E158" s="28" t="s">
        <v>168</v>
      </c>
      <c r="F158" s="18">
        <v>248</v>
      </c>
      <c r="G158" s="47" t="s">
        <v>253</v>
      </c>
      <c r="H158" s="29">
        <v>15931</v>
      </c>
      <c r="I158" s="29">
        <v>581</v>
      </c>
      <c r="J158" s="29">
        <v>0</v>
      </c>
      <c r="K158" s="29">
        <v>1188</v>
      </c>
      <c r="L158" s="30">
        <v>17700</v>
      </c>
      <c r="M158" s="48">
        <v>7</v>
      </c>
      <c r="N158" s="70">
        <v>112532</v>
      </c>
      <c r="O158" s="70">
        <v>0</v>
      </c>
      <c r="P158" s="70">
        <v>0</v>
      </c>
      <c r="Q158" s="71">
        <v>8099</v>
      </c>
      <c r="R158" s="103">
        <v>120631</v>
      </c>
      <c r="S158" s="75">
        <v>0.1847759361571516</v>
      </c>
      <c r="T158" s="73">
        <v>0</v>
      </c>
      <c r="U158" s="73">
        <v>0.18</v>
      </c>
      <c r="V158" s="74">
        <v>6.915990449254858E-2</v>
      </c>
      <c r="W158" s="49">
        <v>2</v>
      </c>
      <c r="X158" s="70">
        <v>0</v>
      </c>
      <c r="Y158" s="49">
        <v>0</v>
      </c>
      <c r="Z158" s="92">
        <v>0</v>
      </c>
      <c r="AA158" s="93">
        <v>0</v>
      </c>
    </row>
    <row r="159" spans="1:27" s="13" customFormat="1" ht="12">
      <c r="A159" s="27">
        <v>429</v>
      </c>
      <c r="B159" s="18">
        <v>429163258</v>
      </c>
      <c r="C159" s="28" t="s">
        <v>476</v>
      </c>
      <c r="D159" s="18">
        <v>163</v>
      </c>
      <c r="E159" s="28" t="s">
        <v>168</v>
      </c>
      <c r="F159" s="18">
        <v>258</v>
      </c>
      <c r="G159" s="47" t="s">
        <v>263</v>
      </c>
      <c r="H159" s="29">
        <v>17038</v>
      </c>
      <c r="I159" s="29">
        <v>3710</v>
      </c>
      <c r="J159" s="29">
        <v>0</v>
      </c>
      <c r="K159" s="29">
        <v>1188</v>
      </c>
      <c r="L159" s="30">
        <v>21936</v>
      </c>
      <c r="M159" s="48">
        <v>22</v>
      </c>
      <c r="N159" s="70">
        <v>444400</v>
      </c>
      <c r="O159" s="70">
        <v>0</v>
      </c>
      <c r="P159" s="70">
        <v>0</v>
      </c>
      <c r="Q159" s="71">
        <v>25454</v>
      </c>
      <c r="R159" s="103">
        <v>469854</v>
      </c>
      <c r="S159" s="75">
        <v>0.58072437077961936</v>
      </c>
      <c r="T159" s="73">
        <v>0</v>
      </c>
      <c r="U159" s="73">
        <v>0.18</v>
      </c>
      <c r="V159" s="74">
        <v>0.1024875226813524</v>
      </c>
      <c r="W159" s="49">
        <v>9</v>
      </c>
      <c r="X159" s="70">
        <v>0</v>
      </c>
      <c r="Y159" s="49">
        <v>0</v>
      </c>
      <c r="Z159" s="92">
        <v>0</v>
      </c>
      <c r="AA159" s="93">
        <v>0</v>
      </c>
    </row>
    <row r="160" spans="1:27" s="13" customFormat="1" ht="12">
      <c r="A160" s="27">
        <v>429</v>
      </c>
      <c r="B160" s="18">
        <v>429163262</v>
      </c>
      <c r="C160" s="28" t="s">
        <v>476</v>
      </c>
      <c r="D160" s="18">
        <v>163</v>
      </c>
      <c r="E160" s="28" t="s">
        <v>168</v>
      </c>
      <c r="F160" s="18">
        <v>262</v>
      </c>
      <c r="G160" s="47" t="s">
        <v>267</v>
      </c>
      <c r="H160" s="29">
        <v>19539</v>
      </c>
      <c r="I160" s="29">
        <v>183</v>
      </c>
      <c r="J160" s="29">
        <v>0</v>
      </c>
      <c r="K160" s="29">
        <v>1188</v>
      </c>
      <c r="L160" s="30">
        <v>20910</v>
      </c>
      <c r="M160" s="48">
        <v>16</v>
      </c>
      <c r="N160" s="70">
        <v>307216</v>
      </c>
      <c r="O160" s="70">
        <v>0</v>
      </c>
      <c r="P160" s="70">
        <v>0</v>
      </c>
      <c r="Q160" s="71">
        <v>18512</v>
      </c>
      <c r="R160" s="103">
        <v>325728</v>
      </c>
      <c r="S160" s="75">
        <v>0.42234499693063215</v>
      </c>
      <c r="T160" s="73">
        <v>0</v>
      </c>
      <c r="U160" s="73">
        <v>0.09</v>
      </c>
      <c r="V160" s="74">
        <v>8.7644249277373867E-2</v>
      </c>
      <c r="W160" s="49">
        <v>8</v>
      </c>
      <c r="X160" s="70">
        <v>0</v>
      </c>
      <c r="Y160" s="49">
        <v>0</v>
      </c>
      <c r="Z160" s="92">
        <v>0</v>
      </c>
      <c r="AA160" s="93">
        <v>0</v>
      </c>
    </row>
    <row r="161" spans="1:27" s="13" customFormat="1" ht="12">
      <c r="A161" s="27">
        <v>429</v>
      </c>
      <c r="B161" s="18">
        <v>429163291</v>
      </c>
      <c r="C161" s="28" t="s">
        <v>476</v>
      </c>
      <c r="D161" s="18">
        <v>163</v>
      </c>
      <c r="E161" s="28" t="s">
        <v>168</v>
      </c>
      <c r="F161" s="18">
        <v>291</v>
      </c>
      <c r="G161" s="47" t="s">
        <v>296</v>
      </c>
      <c r="H161" s="29">
        <v>17715</v>
      </c>
      <c r="I161" s="29">
        <v>7035</v>
      </c>
      <c r="J161" s="29">
        <v>0</v>
      </c>
      <c r="K161" s="29">
        <v>1188</v>
      </c>
      <c r="L161" s="30">
        <v>25938</v>
      </c>
      <c r="M161" s="48">
        <v>2</v>
      </c>
      <c r="N161" s="70">
        <v>48194</v>
      </c>
      <c r="O161" s="70">
        <v>0</v>
      </c>
      <c r="P161" s="70">
        <v>0</v>
      </c>
      <c r="Q161" s="71">
        <v>2314</v>
      </c>
      <c r="R161" s="103">
        <v>50508</v>
      </c>
      <c r="S161" s="75">
        <v>5.2793124616329033E-2</v>
      </c>
      <c r="T161" s="73">
        <v>0</v>
      </c>
      <c r="U161" s="73">
        <v>0.09</v>
      </c>
      <c r="V161" s="74">
        <v>1.9337909649057239E-2</v>
      </c>
      <c r="W161" s="49">
        <v>1</v>
      </c>
      <c r="X161" s="70">
        <v>0</v>
      </c>
      <c r="Y161" s="49">
        <v>0</v>
      </c>
      <c r="Z161" s="92">
        <v>0</v>
      </c>
      <c r="AA161" s="93">
        <v>0</v>
      </c>
    </row>
    <row r="162" spans="1:27" s="13" customFormat="1" ht="12">
      <c r="A162" s="27">
        <v>429</v>
      </c>
      <c r="B162" s="18">
        <v>429163305</v>
      </c>
      <c r="C162" s="28" t="s">
        <v>476</v>
      </c>
      <c r="D162" s="18">
        <v>163</v>
      </c>
      <c r="E162" s="28" t="s">
        <v>168</v>
      </c>
      <c r="F162" s="18">
        <v>305</v>
      </c>
      <c r="G162" s="47" t="s">
        <v>310</v>
      </c>
      <c r="H162" s="29">
        <v>19101</v>
      </c>
      <c r="I162" s="29">
        <v>8587</v>
      </c>
      <c r="J162" s="29">
        <v>0</v>
      </c>
      <c r="K162" s="29">
        <v>1188</v>
      </c>
      <c r="L162" s="30">
        <v>28876</v>
      </c>
      <c r="M162" s="48">
        <v>1</v>
      </c>
      <c r="N162" s="70">
        <v>26957</v>
      </c>
      <c r="O162" s="70">
        <v>0</v>
      </c>
      <c r="P162" s="70">
        <v>0</v>
      </c>
      <c r="Q162" s="71">
        <v>1157</v>
      </c>
      <c r="R162" s="103">
        <v>28114</v>
      </c>
      <c r="S162" s="75">
        <v>2.6396562308164517E-2</v>
      </c>
      <c r="T162" s="73">
        <v>0</v>
      </c>
      <c r="U162" s="73">
        <v>0.09</v>
      </c>
      <c r="V162" s="74">
        <v>2.6970182665249452E-2</v>
      </c>
      <c r="W162" s="49">
        <v>0</v>
      </c>
      <c r="X162" s="70">
        <v>0</v>
      </c>
      <c r="Y162" s="49">
        <v>0</v>
      </c>
      <c r="Z162" s="92">
        <v>0</v>
      </c>
      <c r="AA162" s="93">
        <v>0</v>
      </c>
    </row>
    <row r="163" spans="1:27" s="13" customFormat="1" ht="12">
      <c r="A163" s="27">
        <v>429</v>
      </c>
      <c r="B163" s="18">
        <v>429163347</v>
      </c>
      <c r="C163" s="28" t="s">
        <v>476</v>
      </c>
      <c r="D163" s="18">
        <v>163</v>
      </c>
      <c r="E163" s="28" t="s">
        <v>168</v>
      </c>
      <c r="F163" s="18">
        <v>347</v>
      </c>
      <c r="G163" s="47" t="s">
        <v>352</v>
      </c>
      <c r="H163" s="29">
        <v>11091</v>
      </c>
      <c r="I163" s="29">
        <v>5054</v>
      </c>
      <c r="J163" s="29">
        <v>0</v>
      </c>
      <c r="K163" s="29">
        <v>1188</v>
      </c>
      <c r="L163" s="30">
        <v>17333</v>
      </c>
      <c r="M163" s="48">
        <v>2</v>
      </c>
      <c r="N163" s="70">
        <v>31438</v>
      </c>
      <c r="O163" s="70">
        <v>0</v>
      </c>
      <c r="P163" s="70">
        <v>0</v>
      </c>
      <c r="Q163" s="71">
        <v>2314</v>
      </c>
      <c r="R163" s="103">
        <v>33752</v>
      </c>
      <c r="S163" s="75">
        <v>5.2793124616329033E-2</v>
      </c>
      <c r="T163" s="73">
        <v>0</v>
      </c>
      <c r="U163" s="73">
        <v>0.09</v>
      </c>
      <c r="V163" s="74">
        <v>9.342647275987671E-3</v>
      </c>
      <c r="W163" s="49">
        <v>0</v>
      </c>
      <c r="X163" s="70">
        <v>0</v>
      </c>
      <c r="Y163" s="49">
        <v>0</v>
      </c>
      <c r="Z163" s="92">
        <v>0</v>
      </c>
      <c r="AA163" s="93">
        <v>0</v>
      </c>
    </row>
    <row r="164" spans="1:27" s="13" customFormat="1" ht="12">
      <c r="A164" s="27">
        <v>430</v>
      </c>
      <c r="B164" s="18">
        <v>430170064</v>
      </c>
      <c r="C164" s="28" t="s">
        <v>477</v>
      </c>
      <c r="D164" s="18">
        <v>170</v>
      </c>
      <c r="E164" s="28" t="s">
        <v>175</v>
      </c>
      <c r="F164" s="18">
        <v>64</v>
      </c>
      <c r="G164" s="47" t="s">
        <v>69</v>
      </c>
      <c r="H164" s="29">
        <v>14631</v>
      </c>
      <c r="I164" s="29">
        <v>1556</v>
      </c>
      <c r="J164" s="29">
        <v>0</v>
      </c>
      <c r="K164" s="29">
        <v>1188</v>
      </c>
      <c r="L164" s="30">
        <v>17375</v>
      </c>
      <c r="M164" s="48">
        <v>77</v>
      </c>
      <c r="N164" s="70">
        <v>1246399</v>
      </c>
      <c r="O164" s="70">
        <v>0</v>
      </c>
      <c r="P164" s="70">
        <v>0</v>
      </c>
      <c r="Q164" s="71">
        <v>91476</v>
      </c>
      <c r="R164" s="103">
        <v>1337875</v>
      </c>
      <c r="S164" s="75">
        <v>0</v>
      </c>
      <c r="T164" s="73">
        <v>0</v>
      </c>
      <c r="U164" s="73">
        <v>0.09</v>
      </c>
      <c r="V164" s="74">
        <v>3.220571949831072E-2</v>
      </c>
      <c r="W164" s="49">
        <v>29</v>
      </c>
      <c r="X164" s="70">
        <v>0</v>
      </c>
      <c r="Y164" s="49">
        <v>0</v>
      </c>
      <c r="Z164" s="92">
        <v>0</v>
      </c>
      <c r="AA164" s="93">
        <v>0</v>
      </c>
    </row>
    <row r="165" spans="1:27" s="13" customFormat="1" ht="12">
      <c r="A165" s="27">
        <v>430</v>
      </c>
      <c r="B165" s="18">
        <v>430170100</v>
      </c>
      <c r="C165" s="28" t="s">
        <v>477</v>
      </c>
      <c r="D165" s="18">
        <v>170</v>
      </c>
      <c r="E165" s="28" t="s">
        <v>175</v>
      </c>
      <c r="F165" s="18">
        <v>100</v>
      </c>
      <c r="G165" s="47" t="s">
        <v>105</v>
      </c>
      <c r="H165" s="29">
        <v>13253</v>
      </c>
      <c r="I165" s="29">
        <v>3588</v>
      </c>
      <c r="J165" s="29">
        <v>0</v>
      </c>
      <c r="K165" s="29">
        <v>1188</v>
      </c>
      <c r="L165" s="30">
        <v>18029</v>
      </c>
      <c r="M165" s="48">
        <v>3</v>
      </c>
      <c r="N165" s="70">
        <v>50523</v>
      </c>
      <c r="O165" s="70">
        <v>0</v>
      </c>
      <c r="P165" s="70">
        <v>0</v>
      </c>
      <c r="Q165" s="71">
        <v>3564</v>
      </c>
      <c r="R165" s="103">
        <v>54087</v>
      </c>
      <c r="S165" s="75">
        <v>0</v>
      </c>
      <c r="T165" s="73">
        <v>0</v>
      </c>
      <c r="U165" s="73">
        <v>0.09</v>
      </c>
      <c r="V165" s="74">
        <v>2.67323512702447E-2</v>
      </c>
      <c r="W165" s="49">
        <v>2</v>
      </c>
      <c r="X165" s="70">
        <v>0</v>
      </c>
      <c r="Y165" s="49">
        <v>0</v>
      </c>
      <c r="Z165" s="92">
        <v>0</v>
      </c>
      <c r="AA165" s="93">
        <v>0</v>
      </c>
    </row>
    <row r="166" spans="1:27" s="13" customFormat="1" ht="12">
      <c r="A166" s="27">
        <v>430</v>
      </c>
      <c r="B166" s="18">
        <v>430170101</v>
      </c>
      <c r="C166" s="28" t="s">
        <v>477</v>
      </c>
      <c r="D166" s="18">
        <v>170</v>
      </c>
      <c r="E166" s="28" t="s">
        <v>175</v>
      </c>
      <c r="F166" s="18">
        <v>101</v>
      </c>
      <c r="G166" s="47" t="s">
        <v>106</v>
      </c>
      <c r="H166" s="29">
        <v>12280</v>
      </c>
      <c r="I166" s="29">
        <v>4291</v>
      </c>
      <c r="J166" s="29">
        <v>0</v>
      </c>
      <c r="K166" s="29">
        <v>1188</v>
      </c>
      <c r="L166" s="30">
        <v>17759</v>
      </c>
      <c r="M166" s="48">
        <v>2</v>
      </c>
      <c r="N166" s="70">
        <v>33142</v>
      </c>
      <c r="O166" s="70">
        <v>0</v>
      </c>
      <c r="P166" s="70">
        <v>0</v>
      </c>
      <c r="Q166" s="71">
        <v>2376</v>
      </c>
      <c r="R166" s="103">
        <v>35518</v>
      </c>
      <c r="S166" s="75">
        <v>0</v>
      </c>
      <c r="T166" s="73">
        <v>0</v>
      </c>
      <c r="U166" s="73">
        <v>0.09</v>
      </c>
      <c r="V166" s="74">
        <v>5.6920466154015734E-2</v>
      </c>
      <c r="W166" s="49">
        <v>1</v>
      </c>
      <c r="X166" s="70">
        <v>0</v>
      </c>
      <c r="Y166" s="49">
        <v>0</v>
      </c>
      <c r="Z166" s="92">
        <v>0</v>
      </c>
      <c r="AA166" s="93">
        <v>0</v>
      </c>
    </row>
    <row r="167" spans="1:27" s="13" customFormat="1" ht="12">
      <c r="A167" s="27">
        <v>430</v>
      </c>
      <c r="B167" s="18">
        <v>430170110</v>
      </c>
      <c r="C167" s="28" t="s">
        <v>477</v>
      </c>
      <c r="D167" s="18">
        <v>170</v>
      </c>
      <c r="E167" s="28" t="s">
        <v>175</v>
      </c>
      <c r="F167" s="18">
        <v>110</v>
      </c>
      <c r="G167" s="47" t="s">
        <v>115</v>
      </c>
      <c r="H167" s="29">
        <v>13253</v>
      </c>
      <c r="I167" s="29">
        <v>4362</v>
      </c>
      <c r="J167" s="29">
        <v>0</v>
      </c>
      <c r="K167" s="29">
        <v>1188</v>
      </c>
      <c r="L167" s="30">
        <v>18803</v>
      </c>
      <c r="M167" s="48">
        <v>4</v>
      </c>
      <c r="N167" s="70">
        <v>70460</v>
      </c>
      <c r="O167" s="70">
        <v>0</v>
      </c>
      <c r="P167" s="70">
        <v>0</v>
      </c>
      <c r="Q167" s="71">
        <v>4752</v>
      </c>
      <c r="R167" s="103">
        <v>75212</v>
      </c>
      <c r="S167" s="75">
        <v>0</v>
      </c>
      <c r="T167" s="73">
        <v>0</v>
      </c>
      <c r="U167" s="73">
        <v>0.09</v>
      </c>
      <c r="V167" s="74">
        <v>3.7058220515431817E-3</v>
      </c>
      <c r="W167" s="49">
        <v>3</v>
      </c>
      <c r="X167" s="70">
        <v>0</v>
      </c>
      <c r="Y167" s="49">
        <v>0</v>
      </c>
      <c r="Z167" s="92">
        <v>0</v>
      </c>
      <c r="AA167" s="93">
        <v>0</v>
      </c>
    </row>
    <row r="168" spans="1:27" s="13" customFormat="1" ht="12">
      <c r="A168" s="27">
        <v>430</v>
      </c>
      <c r="B168" s="18">
        <v>430170136</v>
      </c>
      <c r="C168" s="28" t="s">
        <v>477</v>
      </c>
      <c r="D168" s="18">
        <v>170</v>
      </c>
      <c r="E168" s="28" t="s">
        <v>175</v>
      </c>
      <c r="F168" s="18">
        <v>136</v>
      </c>
      <c r="G168" s="47" t="s">
        <v>141</v>
      </c>
      <c r="H168" s="29">
        <v>13253</v>
      </c>
      <c r="I168" s="29">
        <v>4851</v>
      </c>
      <c r="J168" s="29">
        <v>0</v>
      </c>
      <c r="K168" s="29">
        <v>1188</v>
      </c>
      <c r="L168" s="30">
        <v>19292</v>
      </c>
      <c r="M168" s="48">
        <v>2</v>
      </c>
      <c r="N168" s="70">
        <v>36208</v>
      </c>
      <c r="O168" s="70">
        <v>0</v>
      </c>
      <c r="P168" s="70">
        <v>0</v>
      </c>
      <c r="Q168" s="71">
        <v>2376</v>
      </c>
      <c r="R168" s="103">
        <v>38584</v>
      </c>
      <c r="S168" s="75">
        <v>0</v>
      </c>
      <c r="T168" s="73">
        <v>0</v>
      </c>
      <c r="U168" s="73">
        <v>0.09</v>
      </c>
      <c r="V168" s="74">
        <v>4.1553737645143203E-3</v>
      </c>
      <c r="W168" s="49">
        <v>1</v>
      </c>
      <c r="X168" s="70">
        <v>0</v>
      </c>
      <c r="Y168" s="49">
        <v>0</v>
      </c>
      <c r="Z168" s="92">
        <v>0</v>
      </c>
      <c r="AA168" s="93">
        <v>0</v>
      </c>
    </row>
    <row r="169" spans="1:27" s="13" customFormat="1" ht="12">
      <c r="A169" s="27">
        <v>430</v>
      </c>
      <c r="B169" s="18">
        <v>430170139</v>
      </c>
      <c r="C169" s="28" t="s">
        <v>477</v>
      </c>
      <c r="D169" s="18">
        <v>170</v>
      </c>
      <c r="E169" s="28" t="s">
        <v>175</v>
      </c>
      <c r="F169" s="18">
        <v>139</v>
      </c>
      <c r="G169" s="47" t="s">
        <v>144</v>
      </c>
      <c r="H169" s="29">
        <v>13253</v>
      </c>
      <c r="I169" s="29">
        <v>4174</v>
      </c>
      <c r="J169" s="29">
        <v>0</v>
      </c>
      <c r="K169" s="29">
        <v>1188</v>
      </c>
      <c r="L169" s="30">
        <v>18615</v>
      </c>
      <c r="M169" s="48">
        <v>1</v>
      </c>
      <c r="N169" s="70">
        <v>17427</v>
      </c>
      <c r="O169" s="70">
        <v>0</v>
      </c>
      <c r="P169" s="70">
        <v>0</v>
      </c>
      <c r="Q169" s="71">
        <v>1188</v>
      </c>
      <c r="R169" s="103">
        <v>18615</v>
      </c>
      <c r="S169" s="75">
        <v>0</v>
      </c>
      <c r="T169" s="73">
        <v>0</v>
      </c>
      <c r="U169" s="73">
        <v>0.09</v>
      </c>
      <c r="V169" s="74">
        <v>7.0882003114544341E-4</v>
      </c>
      <c r="W169" s="49">
        <v>1</v>
      </c>
      <c r="X169" s="70">
        <v>0</v>
      </c>
      <c r="Y169" s="49">
        <v>0</v>
      </c>
      <c r="Z169" s="92">
        <v>0</v>
      </c>
      <c r="AA169" s="93">
        <v>0</v>
      </c>
    </row>
    <row r="170" spans="1:27" s="13" customFormat="1" ht="12">
      <c r="A170" s="27">
        <v>430</v>
      </c>
      <c r="B170" s="18">
        <v>430170141</v>
      </c>
      <c r="C170" s="28" t="s">
        <v>477</v>
      </c>
      <c r="D170" s="18">
        <v>170</v>
      </c>
      <c r="E170" s="28" t="s">
        <v>175</v>
      </c>
      <c r="F170" s="18">
        <v>141</v>
      </c>
      <c r="G170" s="47" t="s">
        <v>146</v>
      </c>
      <c r="H170" s="29">
        <v>13318</v>
      </c>
      <c r="I170" s="29">
        <v>6852</v>
      </c>
      <c r="J170" s="29">
        <v>0</v>
      </c>
      <c r="K170" s="29">
        <v>1188</v>
      </c>
      <c r="L170" s="30">
        <v>21358</v>
      </c>
      <c r="M170" s="48">
        <v>203</v>
      </c>
      <c r="N170" s="70">
        <v>4094510</v>
      </c>
      <c r="O170" s="70">
        <v>0</v>
      </c>
      <c r="P170" s="70">
        <v>0</v>
      </c>
      <c r="Q170" s="71">
        <v>241164</v>
      </c>
      <c r="R170" s="103">
        <v>4335674</v>
      </c>
      <c r="S170" s="75">
        <v>0</v>
      </c>
      <c r="T170" s="73">
        <v>0</v>
      </c>
      <c r="U170" s="73">
        <v>0.09</v>
      </c>
      <c r="V170" s="74">
        <v>7.2261445184945233E-2</v>
      </c>
      <c r="W170" s="49">
        <v>84</v>
      </c>
      <c r="X170" s="70">
        <v>0</v>
      </c>
      <c r="Y170" s="49">
        <v>0</v>
      </c>
      <c r="Z170" s="92">
        <v>0</v>
      </c>
      <c r="AA170" s="93">
        <v>0</v>
      </c>
    </row>
    <row r="171" spans="1:27" s="13" customFormat="1" ht="12">
      <c r="A171" s="27">
        <v>430</v>
      </c>
      <c r="B171" s="18">
        <v>430170153</v>
      </c>
      <c r="C171" s="28" t="s">
        <v>477</v>
      </c>
      <c r="D171" s="18">
        <v>170</v>
      </c>
      <c r="E171" s="28" t="s">
        <v>175</v>
      </c>
      <c r="F171" s="18">
        <v>153</v>
      </c>
      <c r="G171" s="47" t="s">
        <v>158</v>
      </c>
      <c r="H171" s="29">
        <v>18583</v>
      </c>
      <c r="I171" s="29">
        <v>0</v>
      </c>
      <c r="J171" s="29">
        <v>0</v>
      </c>
      <c r="K171" s="29">
        <v>1188</v>
      </c>
      <c r="L171" s="30">
        <v>19771</v>
      </c>
      <c r="M171" s="48">
        <v>3</v>
      </c>
      <c r="N171" s="70">
        <v>55749</v>
      </c>
      <c r="O171" s="70">
        <v>0</v>
      </c>
      <c r="P171" s="70">
        <v>0</v>
      </c>
      <c r="Q171" s="71">
        <v>3564</v>
      </c>
      <c r="R171" s="103">
        <v>59313</v>
      </c>
      <c r="S171" s="75">
        <v>0</v>
      </c>
      <c r="T171" s="73">
        <v>0</v>
      </c>
      <c r="U171" s="73">
        <v>0.09</v>
      </c>
      <c r="V171" s="74">
        <v>1.1933533848492656E-2</v>
      </c>
      <c r="W171" s="49">
        <v>1</v>
      </c>
      <c r="X171" s="70">
        <v>0</v>
      </c>
      <c r="Y171" s="49">
        <v>0</v>
      </c>
      <c r="Z171" s="92">
        <v>0</v>
      </c>
      <c r="AA171" s="93">
        <v>0</v>
      </c>
    </row>
    <row r="172" spans="1:27" s="13" customFormat="1" ht="12">
      <c r="A172" s="27">
        <v>430</v>
      </c>
      <c r="B172" s="18">
        <v>430170170</v>
      </c>
      <c r="C172" s="28" t="s">
        <v>477</v>
      </c>
      <c r="D172" s="18">
        <v>170</v>
      </c>
      <c r="E172" s="28" t="s">
        <v>175</v>
      </c>
      <c r="F172" s="18">
        <v>170</v>
      </c>
      <c r="G172" s="47" t="s">
        <v>175</v>
      </c>
      <c r="H172" s="29">
        <v>14514</v>
      </c>
      <c r="I172" s="29">
        <v>1613</v>
      </c>
      <c r="J172" s="29">
        <v>0</v>
      </c>
      <c r="K172" s="29">
        <v>1188</v>
      </c>
      <c r="L172" s="30">
        <v>17315</v>
      </c>
      <c r="M172" s="48">
        <v>551</v>
      </c>
      <c r="N172" s="70">
        <v>8885977</v>
      </c>
      <c r="O172" s="70">
        <v>0</v>
      </c>
      <c r="P172" s="70">
        <v>0</v>
      </c>
      <c r="Q172" s="71">
        <v>654588</v>
      </c>
      <c r="R172" s="103">
        <v>9540565</v>
      </c>
      <c r="S172" s="75">
        <v>0</v>
      </c>
      <c r="T172" s="73">
        <v>0</v>
      </c>
      <c r="U172" s="73">
        <v>0.18</v>
      </c>
      <c r="V172" s="74">
        <v>8.3351557443022042E-2</v>
      </c>
      <c r="W172" s="49">
        <v>204</v>
      </c>
      <c r="X172" s="70">
        <v>0</v>
      </c>
      <c r="Y172" s="49">
        <v>0</v>
      </c>
      <c r="Z172" s="92">
        <v>0</v>
      </c>
      <c r="AA172" s="93">
        <v>0</v>
      </c>
    </row>
    <row r="173" spans="1:27" s="13" customFormat="1" ht="12">
      <c r="A173" s="27">
        <v>430</v>
      </c>
      <c r="B173" s="18">
        <v>430170174</v>
      </c>
      <c r="C173" s="28" t="s">
        <v>477</v>
      </c>
      <c r="D173" s="18">
        <v>170</v>
      </c>
      <c r="E173" s="28" t="s">
        <v>175</v>
      </c>
      <c r="F173" s="18">
        <v>174</v>
      </c>
      <c r="G173" s="47" t="s">
        <v>179</v>
      </c>
      <c r="H173" s="29">
        <v>12435</v>
      </c>
      <c r="I173" s="29">
        <v>7422</v>
      </c>
      <c r="J173" s="29">
        <v>0</v>
      </c>
      <c r="K173" s="29">
        <v>1188</v>
      </c>
      <c r="L173" s="30">
        <v>21045</v>
      </c>
      <c r="M173" s="48">
        <v>60</v>
      </c>
      <c r="N173" s="70">
        <v>1191420</v>
      </c>
      <c r="O173" s="70">
        <v>0</v>
      </c>
      <c r="P173" s="70">
        <v>0</v>
      </c>
      <c r="Q173" s="71">
        <v>71280</v>
      </c>
      <c r="R173" s="103">
        <v>1262700</v>
      </c>
      <c r="S173" s="75">
        <v>0</v>
      </c>
      <c r="T173" s="73">
        <v>0</v>
      </c>
      <c r="U173" s="73">
        <v>0.09</v>
      </c>
      <c r="V173" s="74">
        <v>4.9705521831565749E-2</v>
      </c>
      <c r="W173" s="49">
        <v>20</v>
      </c>
      <c r="X173" s="70">
        <v>0</v>
      </c>
      <c r="Y173" s="49">
        <v>0</v>
      </c>
      <c r="Z173" s="92">
        <v>0</v>
      </c>
      <c r="AA173" s="93">
        <v>0</v>
      </c>
    </row>
    <row r="174" spans="1:27" s="13" customFormat="1" ht="12">
      <c r="A174" s="27">
        <v>430</v>
      </c>
      <c r="B174" s="18">
        <v>430170185</v>
      </c>
      <c r="C174" s="28" t="s">
        <v>477</v>
      </c>
      <c r="D174" s="18">
        <v>170</v>
      </c>
      <c r="E174" s="28" t="s">
        <v>175</v>
      </c>
      <c r="F174" s="18">
        <v>185</v>
      </c>
      <c r="G174" s="47" t="s">
        <v>190</v>
      </c>
      <c r="H174" s="29">
        <v>19951</v>
      </c>
      <c r="I174" s="29">
        <v>2787</v>
      </c>
      <c r="J174" s="29">
        <v>0</v>
      </c>
      <c r="K174" s="29">
        <v>1188</v>
      </c>
      <c r="L174" s="30">
        <v>23926</v>
      </c>
      <c r="M174" s="48">
        <v>3</v>
      </c>
      <c r="N174" s="70">
        <v>68214</v>
      </c>
      <c r="O174" s="70">
        <v>0</v>
      </c>
      <c r="P174" s="70">
        <v>0</v>
      </c>
      <c r="Q174" s="71">
        <v>3564</v>
      </c>
      <c r="R174" s="103">
        <v>71778</v>
      </c>
      <c r="S174" s="75">
        <v>0</v>
      </c>
      <c r="T174" s="73">
        <v>0</v>
      </c>
      <c r="U174" s="73">
        <v>0.09</v>
      </c>
      <c r="V174" s="74">
        <v>3.0083160729565933E-2</v>
      </c>
      <c r="W174" s="49">
        <v>2</v>
      </c>
      <c r="X174" s="70">
        <v>0</v>
      </c>
      <c r="Y174" s="49">
        <v>0</v>
      </c>
      <c r="Z174" s="92">
        <v>0</v>
      </c>
      <c r="AA174" s="93">
        <v>0</v>
      </c>
    </row>
    <row r="175" spans="1:27" s="13" customFormat="1" ht="12">
      <c r="A175" s="27">
        <v>430</v>
      </c>
      <c r="B175" s="18">
        <v>430170186</v>
      </c>
      <c r="C175" s="28" t="s">
        <v>477</v>
      </c>
      <c r="D175" s="18">
        <v>170</v>
      </c>
      <c r="E175" s="28" t="s">
        <v>175</v>
      </c>
      <c r="F175" s="18">
        <v>186</v>
      </c>
      <c r="G175" s="47" t="s">
        <v>191</v>
      </c>
      <c r="H175" s="29">
        <v>13254</v>
      </c>
      <c r="I175" s="29">
        <v>4932</v>
      </c>
      <c r="J175" s="29">
        <v>0</v>
      </c>
      <c r="K175" s="29">
        <v>1188</v>
      </c>
      <c r="L175" s="30">
        <v>19374</v>
      </c>
      <c r="M175" s="48">
        <v>1</v>
      </c>
      <c r="N175" s="70">
        <v>18186</v>
      </c>
      <c r="O175" s="70">
        <v>0</v>
      </c>
      <c r="P175" s="70">
        <v>0</v>
      </c>
      <c r="Q175" s="71">
        <v>1188</v>
      </c>
      <c r="R175" s="103">
        <v>19374</v>
      </c>
      <c r="S175" s="75">
        <v>0</v>
      </c>
      <c r="T175" s="73">
        <v>0</v>
      </c>
      <c r="U175" s="73">
        <v>0.09</v>
      </c>
      <c r="V175" s="74">
        <v>6.2354467926874465E-3</v>
      </c>
      <c r="W175" s="49">
        <v>0</v>
      </c>
      <c r="X175" s="70">
        <v>0</v>
      </c>
      <c r="Y175" s="49">
        <v>0</v>
      </c>
      <c r="Z175" s="92">
        <v>0</v>
      </c>
      <c r="AA175" s="93">
        <v>0</v>
      </c>
    </row>
    <row r="176" spans="1:27" s="13" customFormat="1" ht="12">
      <c r="A176" s="27">
        <v>430</v>
      </c>
      <c r="B176" s="18">
        <v>430170198</v>
      </c>
      <c r="C176" s="28" t="s">
        <v>477</v>
      </c>
      <c r="D176" s="18">
        <v>170</v>
      </c>
      <c r="E176" s="28" t="s">
        <v>175</v>
      </c>
      <c r="F176" s="18">
        <v>198</v>
      </c>
      <c r="G176" s="47" t="s">
        <v>203</v>
      </c>
      <c r="H176" s="29">
        <v>13253</v>
      </c>
      <c r="I176" s="29">
        <v>7139</v>
      </c>
      <c r="J176" s="29">
        <v>0</v>
      </c>
      <c r="K176" s="29">
        <v>1188</v>
      </c>
      <c r="L176" s="30">
        <v>21580</v>
      </c>
      <c r="M176" s="48">
        <v>2</v>
      </c>
      <c r="N176" s="70">
        <v>40784</v>
      </c>
      <c r="O176" s="70">
        <v>0</v>
      </c>
      <c r="P176" s="70">
        <v>0</v>
      </c>
      <c r="Q176" s="71">
        <v>2376</v>
      </c>
      <c r="R176" s="103">
        <v>43160</v>
      </c>
      <c r="S176" s="75">
        <v>0</v>
      </c>
      <c r="T176" s="73">
        <v>0</v>
      </c>
      <c r="U176" s="73">
        <v>0.09</v>
      </c>
      <c r="V176" s="74">
        <v>2.6645844236822857E-3</v>
      </c>
      <c r="W176" s="49">
        <v>1</v>
      </c>
      <c r="X176" s="70">
        <v>0</v>
      </c>
      <c r="Y176" s="49">
        <v>0</v>
      </c>
      <c r="Z176" s="92">
        <v>0</v>
      </c>
      <c r="AA176" s="93">
        <v>0</v>
      </c>
    </row>
    <row r="177" spans="1:27" s="13" customFormat="1" ht="12">
      <c r="A177" s="27">
        <v>430</v>
      </c>
      <c r="B177" s="18">
        <v>430170213</v>
      </c>
      <c r="C177" s="28" t="s">
        <v>477</v>
      </c>
      <c r="D177" s="18">
        <v>170</v>
      </c>
      <c r="E177" s="28" t="s">
        <v>175</v>
      </c>
      <c r="F177" s="18">
        <v>213</v>
      </c>
      <c r="G177" s="47" t="s">
        <v>218</v>
      </c>
      <c r="H177" s="29">
        <v>16288</v>
      </c>
      <c r="I177" s="29">
        <v>11596</v>
      </c>
      <c r="J177" s="29">
        <v>0</v>
      </c>
      <c r="K177" s="29">
        <v>1188</v>
      </c>
      <c r="L177" s="30">
        <v>29072</v>
      </c>
      <c r="M177" s="48">
        <v>2</v>
      </c>
      <c r="N177" s="70">
        <v>55768</v>
      </c>
      <c r="O177" s="70">
        <v>0</v>
      </c>
      <c r="P177" s="70">
        <v>0</v>
      </c>
      <c r="Q177" s="71">
        <v>2376</v>
      </c>
      <c r="R177" s="103">
        <v>58144</v>
      </c>
      <c r="S177" s="75">
        <v>0</v>
      </c>
      <c r="T177" s="73">
        <v>0</v>
      </c>
      <c r="U177" s="73">
        <v>0.09</v>
      </c>
      <c r="V177" s="74">
        <v>1.5668944490864808E-3</v>
      </c>
      <c r="W177" s="49">
        <v>1</v>
      </c>
      <c r="X177" s="70">
        <v>0</v>
      </c>
      <c r="Y177" s="49">
        <v>0</v>
      </c>
      <c r="Z177" s="92">
        <v>0</v>
      </c>
      <c r="AA177" s="93">
        <v>0</v>
      </c>
    </row>
    <row r="178" spans="1:27" s="13" customFormat="1" ht="12">
      <c r="A178" s="27">
        <v>430</v>
      </c>
      <c r="B178" s="18">
        <v>430170271</v>
      </c>
      <c r="C178" s="28" t="s">
        <v>477</v>
      </c>
      <c r="D178" s="18">
        <v>170</v>
      </c>
      <c r="E178" s="28" t="s">
        <v>175</v>
      </c>
      <c r="F178" s="18">
        <v>271</v>
      </c>
      <c r="G178" s="47" t="s">
        <v>276</v>
      </c>
      <c r="H178" s="29">
        <v>13103</v>
      </c>
      <c r="I178" s="29">
        <v>4541</v>
      </c>
      <c r="J178" s="29">
        <v>0</v>
      </c>
      <c r="K178" s="29">
        <v>1188</v>
      </c>
      <c r="L178" s="30">
        <v>18832</v>
      </c>
      <c r="M178" s="48">
        <v>9</v>
      </c>
      <c r="N178" s="70">
        <v>158796</v>
      </c>
      <c r="O178" s="70">
        <v>0</v>
      </c>
      <c r="P178" s="70">
        <v>0</v>
      </c>
      <c r="Q178" s="71">
        <v>10692</v>
      </c>
      <c r="R178" s="103">
        <v>169488</v>
      </c>
      <c r="S178" s="75">
        <v>0</v>
      </c>
      <c r="T178" s="73">
        <v>0</v>
      </c>
      <c r="U178" s="73">
        <v>0.09</v>
      </c>
      <c r="V178" s="74">
        <v>3.7054410837280938E-3</v>
      </c>
      <c r="W178" s="49">
        <v>3</v>
      </c>
      <c r="X178" s="70">
        <v>0</v>
      </c>
      <c r="Y178" s="49">
        <v>0</v>
      </c>
      <c r="Z178" s="92">
        <v>0</v>
      </c>
      <c r="AA178" s="93">
        <v>0</v>
      </c>
    </row>
    <row r="179" spans="1:27" s="13" customFormat="1" ht="12">
      <c r="A179" s="27">
        <v>430</v>
      </c>
      <c r="B179" s="18">
        <v>430170304</v>
      </c>
      <c r="C179" s="28" t="s">
        <v>477</v>
      </c>
      <c r="D179" s="18">
        <v>170</v>
      </c>
      <c r="E179" s="28" t="s">
        <v>175</v>
      </c>
      <c r="F179" s="18">
        <v>304</v>
      </c>
      <c r="G179" s="47" t="s">
        <v>309</v>
      </c>
      <c r="H179" s="29">
        <v>14265.71680798005</v>
      </c>
      <c r="I179" s="29">
        <v>5393</v>
      </c>
      <c r="J179" s="29">
        <v>0</v>
      </c>
      <c r="K179" s="29">
        <v>1188</v>
      </c>
      <c r="L179" s="30">
        <v>20846.71680798005</v>
      </c>
      <c r="M179" s="48">
        <v>2</v>
      </c>
      <c r="N179" s="70">
        <v>39318</v>
      </c>
      <c r="O179" s="70">
        <v>0</v>
      </c>
      <c r="P179" s="70">
        <v>0</v>
      </c>
      <c r="Q179" s="71">
        <v>2376</v>
      </c>
      <c r="R179" s="103">
        <v>41694</v>
      </c>
      <c r="S179" s="75">
        <v>0</v>
      </c>
      <c r="T179" s="73">
        <v>0</v>
      </c>
      <c r="U179" s="73">
        <v>0.09</v>
      </c>
      <c r="V179" s="74">
        <v>1.2155265721673642E-3</v>
      </c>
      <c r="W179" s="49">
        <v>1</v>
      </c>
      <c r="X179" s="70">
        <v>0</v>
      </c>
      <c r="Y179" s="49">
        <v>0</v>
      </c>
      <c r="Z179" s="92">
        <v>0</v>
      </c>
      <c r="AA179" s="93">
        <v>0</v>
      </c>
    </row>
    <row r="180" spans="1:27" s="13" customFormat="1" ht="12">
      <c r="A180" s="27">
        <v>430</v>
      </c>
      <c r="B180" s="18">
        <v>430170321</v>
      </c>
      <c r="C180" s="28" t="s">
        <v>477</v>
      </c>
      <c r="D180" s="18">
        <v>170</v>
      </c>
      <c r="E180" s="28" t="s">
        <v>175</v>
      </c>
      <c r="F180" s="18">
        <v>321</v>
      </c>
      <c r="G180" s="47" t="s">
        <v>326</v>
      </c>
      <c r="H180" s="29">
        <v>13471</v>
      </c>
      <c r="I180" s="29">
        <v>7493</v>
      </c>
      <c r="J180" s="29">
        <v>0</v>
      </c>
      <c r="K180" s="29">
        <v>1188</v>
      </c>
      <c r="L180" s="30">
        <v>22152</v>
      </c>
      <c r="M180" s="48">
        <v>3</v>
      </c>
      <c r="N180" s="70">
        <v>62892</v>
      </c>
      <c r="O180" s="70">
        <v>0</v>
      </c>
      <c r="P180" s="70">
        <v>0</v>
      </c>
      <c r="Q180" s="71">
        <v>3564</v>
      </c>
      <c r="R180" s="103">
        <v>66456</v>
      </c>
      <c r="S180" s="75">
        <v>0</v>
      </c>
      <c r="T180" s="73">
        <v>0</v>
      </c>
      <c r="U180" s="73">
        <v>0.09</v>
      </c>
      <c r="V180" s="74">
        <v>9.8587384099400421E-4</v>
      </c>
      <c r="W180" s="49">
        <v>2</v>
      </c>
      <c r="X180" s="70">
        <v>0</v>
      </c>
      <c r="Y180" s="49">
        <v>0</v>
      </c>
      <c r="Z180" s="92">
        <v>0</v>
      </c>
      <c r="AA180" s="93">
        <v>0</v>
      </c>
    </row>
    <row r="181" spans="1:27" s="13" customFormat="1" ht="12">
      <c r="A181" s="27">
        <v>430</v>
      </c>
      <c r="B181" s="18">
        <v>430170348</v>
      </c>
      <c r="C181" s="28" t="s">
        <v>477</v>
      </c>
      <c r="D181" s="18">
        <v>170</v>
      </c>
      <c r="E181" s="28" t="s">
        <v>175</v>
      </c>
      <c r="F181" s="18">
        <v>348</v>
      </c>
      <c r="G181" s="47" t="s">
        <v>353</v>
      </c>
      <c r="H181" s="29">
        <v>18524</v>
      </c>
      <c r="I181" s="29">
        <v>64</v>
      </c>
      <c r="J181" s="29">
        <v>0</v>
      </c>
      <c r="K181" s="29">
        <v>1188</v>
      </c>
      <c r="L181" s="30">
        <v>19776</v>
      </c>
      <c r="M181" s="48">
        <v>2</v>
      </c>
      <c r="N181" s="70">
        <v>37176</v>
      </c>
      <c r="O181" s="70">
        <v>0</v>
      </c>
      <c r="P181" s="70">
        <v>0</v>
      </c>
      <c r="Q181" s="71">
        <v>2376</v>
      </c>
      <c r="R181" s="103">
        <v>39552</v>
      </c>
      <c r="S181" s="75">
        <v>0</v>
      </c>
      <c r="T181" s="73">
        <v>0</v>
      </c>
      <c r="U181" s="73">
        <v>0.09</v>
      </c>
      <c r="V181" s="74">
        <v>7.4205511954342454E-2</v>
      </c>
      <c r="W181" s="49">
        <v>1</v>
      </c>
      <c r="X181" s="70">
        <v>0</v>
      </c>
      <c r="Y181" s="49">
        <v>0</v>
      </c>
      <c r="Z181" s="92">
        <v>0</v>
      </c>
      <c r="AA181" s="93">
        <v>0</v>
      </c>
    </row>
    <row r="182" spans="1:27" s="13" customFormat="1" ht="12">
      <c r="A182" s="27">
        <v>430</v>
      </c>
      <c r="B182" s="18">
        <v>430170600</v>
      </c>
      <c r="C182" s="28" t="s">
        <v>477</v>
      </c>
      <c r="D182" s="18">
        <v>170</v>
      </c>
      <c r="E182" s="28" t="s">
        <v>175</v>
      </c>
      <c r="F182" s="18">
        <v>600</v>
      </c>
      <c r="G182" s="47" t="s">
        <v>359</v>
      </c>
      <c r="H182" s="29">
        <v>13254</v>
      </c>
      <c r="I182" s="29">
        <v>6503</v>
      </c>
      <c r="J182" s="29">
        <v>0</v>
      </c>
      <c r="K182" s="29">
        <v>1188</v>
      </c>
      <c r="L182" s="30">
        <v>20945</v>
      </c>
      <c r="M182" s="48">
        <v>1</v>
      </c>
      <c r="N182" s="70">
        <v>19757</v>
      </c>
      <c r="O182" s="70">
        <v>0</v>
      </c>
      <c r="P182" s="70">
        <v>0</v>
      </c>
      <c r="Q182" s="71">
        <v>1188</v>
      </c>
      <c r="R182" s="103">
        <v>20945</v>
      </c>
      <c r="S182" s="75">
        <v>0</v>
      </c>
      <c r="T182" s="73">
        <v>0</v>
      </c>
      <c r="U182" s="73">
        <v>0.09</v>
      </c>
      <c r="V182" s="74">
        <v>5.5726753720347624E-3</v>
      </c>
      <c r="W182" s="49">
        <v>0</v>
      </c>
      <c r="X182" s="70">
        <v>0</v>
      </c>
      <c r="Y182" s="49">
        <v>0</v>
      </c>
      <c r="Z182" s="92">
        <v>0</v>
      </c>
      <c r="AA182" s="93">
        <v>0</v>
      </c>
    </row>
    <row r="183" spans="1:27" s="13" customFormat="1" ht="12">
      <c r="A183" s="27">
        <v>430</v>
      </c>
      <c r="B183" s="18">
        <v>430170616</v>
      </c>
      <c r="C183" s="28" t="s">
        <v>477</v>
      </c>
      <c r="D183" s="18">
        <v>170</v>
      </c>
      <c r="E183" s="28" t="s">
        <v>175</v>
      </c>
      <c r="F183" s="18">
        <v>616</v>
      </c>
      <c r="G183" s="47" t="s">
        <v>364</v>
      </c>
      <c r="H183" s="29">
        <v>12280</v>
      </c>
      <c r="I183" s="29">
        <v>2055</v>
      </c>
      <c r="J183" s="29">
        <v>0</v>
      </c>
      <c r="K183" s="29">
        <v>1188</v>
      </c>
      <c r="L183" s="30">
        <v>15523</v>
      </c>
      <c r="M183" s="48">
        <v>2</v>
      </c>
      <c r="N183" s="70">
        <v>28670</v>
      </c>
      <c r="O183" s="70">
        <v>0</v>
      </c>
      <c r="P183" s="70">
        <v>0</v>
      </c>
      <c r="Q183" s="71">
        <v>2376</v>
      </c>
      <c r="R183" s="103">
        <v>31046</v>
      </c>
      <c r="S183" s="75">
        <v>0</v>
      </c>
      <c r="T183" s="73">
        <v>0</v>
      </c>
      <c r="U183" s="73">
        <v>0.09</v>
      </c>
      <c r="V183" s="74">
        <v>3.1348567109962276E-2</v>
      </c>
      <c r="W183" s="49">
        <v>1</v>
      </c>
      <c r="X183" s="70">
        <v>0</v>
      </c>
      <c r="Y183" s="49">
        <v>0</v>
      </c>
      <c r="Z183" s="92">
        <v>0</v>
      </c>
      <c r="AA183" s="93">
        <v>0</v>
      </c>
    </row>
    <row r="184" spans="1:27" s="13" customFormat="1" ht="12">
      <c r="A184" s="27">
        <v>430</v>
      </c>
      <c r="B184" s="18">
        <v>430170620</v>
      </c>
      <c r="C184" s="28" t="s">
        <v>477</v>
      </c>
      <c r="D184" s="18">
        <v>170</v>
      </c>
      <c r="E184" s="28" t="s">
        <v>175</v>
      </c>
      <c r="F184" s="18">
        <v>620</v>
      </c>
      <c r="G184" s="47" t="s">
        <v>366</v>
      </c>
      <c r="H184" s="29">
        <v>15480</v>
      </c>
      <c r="I184" s="29">
        <v>9478</v>
      </c>
      <c r="J184" s="29">
        <v>0</v>
      </c>
      <c r="K184" s="29">
        <v>1188</v>
      </c>
      <c r="L184" s="30">
        <v>26146</v>
      </c>
      <c r="M184" s="48">
        <v>6</v>
      </c>
      <c r="N184" s="70">
        <v>149748</v>
      </c>
      <c r="O184" s="70">
        <v>0</v>
      </c>
      <c r="P184" s="70">
        <v>0</v>
      </c>
      <c r="Q184" s="71">
        <v>7128</v>
      </c>
      <c r="R184" s="103">
        <v>156876</v>
      </c>
      <c r="S184" s="75">
        <v>0</v>
      </c>
      <c r="T184" s="73">
        <v>0</v>
      </c>
      <c r="U184" s="73">
        <v>0.09</v>
      </c>
      <c r="V184" s="74">
        <v>9.4700671021724463E-3</v>
      </c>
      <c r="W184" s="49">
        <v>4</v>
      </c>
      <c r="X184" s="70">
        <v>0</v>
      </c>
      <c r="Y184" s="49">
        <v>0</v>
      </c>
      <c r="Z184" s="92">
        <v>0</v>
      </c>
      <c r="AA184" s="93">
        <v>0</v>
      </c>
    </row>
    <row r="185" spans="1:27" s="13" customFormat="1" ht="12">
      <c r="A185" s="27">
        <v>430</v>
      </c>
      <c r="B185" s="18">
        <v>430170658</v>
      </c>
      <c r="C185" s="28" t="s">
        <v>477</v>
      </c>
      <c r="D185" s="18">
        <v>170</v>
      </c>
      <c r="E185" s="28" t="s">
        <v>175</v>
      </c>
      <c r="F185" s="18">
        <v>658</v>
      </c>
      <c r="G185" s="47" t="s">
        <v>375</v>
      </c>
      <c r="H185" s="29">
        <v>14786.646047287057</v>
      </c>
      <c r="I185" s="29">
        <v>2329</v>
      </c>
      <c r="J185" s="29">
        <v>0</v>
      </c>
      <c r="K185" s="29">
        <v>1188</v>
      </c>
      <c r="L185" s="30">
        <v>18303.646047287057</v>
      </c>
      <c r="M185" s="48">
        <v>1</v>
      </c>
      <c r="N185" s="70">
        <v>17116</v>
      </c>
      <c r="O185" s="70">
        <v>0</v>
      </c>
      <c r="P185" s="70">
        <v>0</v>
      </c>
      <c r="Q185" s="71">
        <v>1188</v>
      </c>
      <c r="R185" s="103">
        <v>18304</v>
      </c>
      <c r="S185" s="75">
        <v>0</v>
      </c>
      <c r="T185" s="73">
        <v>0</v>
      </c>
      <c r="U185" s="73">
        <v>0.09</v>
      </c>
      <c r="V185" s="74">
        <v>2.2606780203409975E-3</v>
      </c>
      <c r="W185" s="49">
        <v>1</v>
      </c>
      <c r="X185" s="70">
        <v>0</v>
      </c>
      <c r="Y185" s="49">
        <v>0</v>
      </c>
      <c r="Z185" s="92">
        <v>0</v>
      </c>
      <c r="AA185" s="93">
        <v>0</v>
      </c>
    </row>
    <row r="186" spans="1:27" s="13" customFormat="1" ht="12">
      <c r="A186" s="27">
        <v>430</v>
      </c>
      <c r="B186" s="18">
        <v>430170673</v>
      </c>
      <c r="C186" s="28" t="s">
        <v>477</v>
      </c>
      <c r="D186" s="18">
        <v>170</v>
      </c>
      <c r="E186" s="28" t="s">
        <v>175</v>
      </c>
      <c r="F186" s="18">
        <v>673</v>
      </c>
      <c r="G186" s="47" t="s">
        <v>381</v>
      </c>
      <c r="H186" s="29">
        <v>13254</v>
      </c>
      <c r="I186" s="29">
        <v>8085</v>
      </c>
      <c r="J186" s="29">
        <v>0</v>
      </c>
      <c r="K186" s="29">
        <v>1188</v>
      </c>
      <c r="L186" s="30">
        <v>22527</v>
      </c>
      <c r="M186" s="48">
        <v>1</v>
      </c>
      <c r="N186" s="70">
        <v>21339</v>
      </c>
      <c r="O186" s="70">
        <v>0</v>
      </c>
      <c r="P186" s="70">
        <v>0</v>
      </c>
      <c r="Q186" s="71">
        <v>1188</v>
      </c>
      <c r="R186" s="103">
        <v>22527</v>
      </c>
      <c r="S186" s="75">
        <v>0</v>
      </c>
      <c r="T186" s="73">
        <v>0</v>
      </c>
      <c r="U186" s="73">
        <v>0.09</v>
      </c>
      <c r="V186" s="74">
        <v>1.7535016980694262E-2</v>
      </c>
      <c r="W186" s="49">
        <v>0</v>
      </c>
      <c r="X186" s="70">
        <v>0</v>
      </c>
      <c r="Y186" s="49">
        <v>0</v>
      </c>
      <c r="Z186" s="92">
        <v>0</v>
      </c>
      <c r="AA186" s="93">
        <v>0</v>
      </c>
    </row>
    <row r="187" spans="1:27" s="13" customFormat="1" ht="12">
      <c r="A187" s="27">
        <v>430</v>
      </c>
      <c r="B187" s="18">
        <v>430170690</v>
      </c>
      <c r="C187" s="28" t="s">
        <v>477</v>
      </c>
      <c r="D187" s="18">
        <v>170</v>
      </c>
      <c r="E187" s="28" t="s">
        <v>175</v>
      </c>
      <c r="F187" s="18">
        <v>690</v>
      </c>
      <c r="G187" s="47" t="s">
        <v>387</v>
      </c>
      <c r="H187" s="29">
        <v>13253</v>
      </c>
      <c r="I187" s="29">
        <v>5239</v>
      </c>
      <c r="J187" s="29">
        <v>0</v>
      </c>
      <c r="K187" s="29">
        <v>1188</v>
      </c>
      <c r="L187" s="30">
        <v>19680</v>
      </c>
      <c r="M187" s="48">
        <v>1</v>
      </c>
      <c r="N187" s="70">
        <v>18492</v>
      </c>
      <c r="O187" s="70">
        <v>0</v>
      </c>
      <c r="P187" s="70">
        <v>0</v>
      </c>
      <c r="Q187" s="71">
        <v>1188</v>
      </c>
      <c r="R187" s="103">
        <v>19680</v>
      </c>
      <c r="S187" s="75">
        <v>0</v>
      </c>
      <c r="T187" s="73">
        <v>0</v>
      </c>
      <c r="U187" s="73">
        <v>0.09</v>
      </c>
      <c r="V187" s="74">
        <v>1.2616557351613687E-2</v>
      </c>
      <c r="W187" s="49">
        <v>1</v>
      </c>
      <c r="X187" s="70">
        <v>0</v>
      </c>
      <c r="Y187" s="49">
        <v>0</v>
      </c>
      <c r="Z187" s="92">
        <v>0</v>
      </c>
      <c r="AA187" s="93">
        <v>0</v>
      </c>
    </row>
    <row r="188" spans="1:27" s="13" customFormat="1" ht="12">
      <c r="A188" s="27">
        <v>430</v>
      </c>
      <c r="B188" s="18">
        <v>430170710</v>
      </c>
      <c r="C188" s="28" t="s">
        <v>477</v>
      </c>
      <c r="D188" s="18">
        <v>170</v>
      </c>
      <c r="E188" s="28" t="s">
        <v>175</v>
      </c>
      <c r="F188" s="18">
        <v>710</v>
      </c>
      <c r="G188" s="47" t="s">
        <v>392</v>
      </c>
      <c r="H188" s="29">
        <v>13254</v>
      </c>
      <c r="I188" s="29">
        <v>6741</v>
      </c>
      <c r="J188" s="29">
        <v>0</v>
      </c>
      <c r="K188" s="29">
        <v>1188</v>
      </c>
      <c r="L188" s="30">
        <v>21183</v>
      </c>
      <c r="M188" s="48">
        <v>1</v>
      </c>
      <c r="N188" s="70">
        <v>19995</v>
      </c>
      <c r="O188" s="70">
        <v>0</v>
      </c>
      <c r="P188" s="70">
        <v>0</v>
      </c>
      <c r="Q188" s="71">
        <v>1188</v>
      </c>
      <c r="R188" s="103">
        <v>21183</v>
      </c>
      <c r="S188" s="75">
        <v>0</v>
      </c>
      <c r="T188" s="73">
        <v>0</v>
      </c>
      <c r="U188" s="73">
        <v>0.09</v>
      </c>
      <c r="V188" s="74">
        <v>9.2085198026937189E-3</v>
      </c>
      <c r="W188" s="49">
        <v>0</v>
      </c>
      <c r="X188" s="70">
        <v>0</v>
      </c>
      <c r="Y188" s="49">
        <v>0</v>
      </c>
      <c r="Z188" s="92">
        <v>0</v>
      </c>
      <c r="AA188" s="93">
        <v>0</v>
      </c>
    </row>
    <row r="189" spans="1:27" s="13" customFormat="1" ht="12">
      <c r="A189" s="27">
        <v>430</v>
      </c>
      <c r="B189" s="18">
        <v>430170725</v>
      </c>
      <c r="C189" s="28" t="s">
        <v>477</v>
      </c>
      <c r="D189" s="18">
        <v>170</v>
      </c>
      <c r="E189" s="28" t="s">
        <v>175</v>
      </c>
      <c r="F189" s="18">
        <v>725</v>
      </c>
      <c r="G189" s="47" t="s">
        <v>397</v>
      </c>
      <c r="H189" s="29">
        <v>12697</v>
      </c>
      <c r="I189" s="29">
        <v>3828</v>
      </c>
      <c r="J189" s="29">
        <v>0</v>
      </c>
      <c r="K189" s="29">
        <v>1188</v>
      </c>
      <c r="L189" s="30">
        <v>17713</v>
      </c>
      <c r="M189" s="48">
        <v>9</v>
      </c>
      <c r="N189" s="70">
        <v>148725</v>
      </c>
      <c r="O189" s="70">
        <v>0</v>
      </c>
      <c r="P189" s="70">
        <v>0</v>
      </c>
      <c r="Q189" s="71">
        <v>10692</v>
      </c>
      <c r="R189" s="103">
        <v>159417</v>
      </c>
      <c r="S189" s="75">
        <v>0</v>
      </c>
      <c r="T189" s="73">
        <v>0</v>
      </c>
      <c r="U189" s="73">
        <v>0.09</v>
      </c>
      <c r="V189" s="74">
        <v>1.2837777926028597E-2</v>
      </c>
      <c r="W189" s="49">
        <v>4</v>
      </c>
      <c r="X189" s="70">
        <v>0</v>
      </c>
      <c r="Y189" s="49">
        <v>0</v>
      </c>
      <c r="Z189" s="92">
        <v>0</v>
      </c>
      <c r="AA189" s="93">
        <v>0</v>
      </c>
    </row>
    <row r="190" spans="1:27" s="13" customFormat="1" ht="12">
      <c r="A190" s="27">
        <v>430</v>
      </c>
      <c r="B190" s="18">
        <v>430170730</v>
      </c>
      <c r="C190" s="28" t="s">
        <v>477</v>
      </c>
      <c r="D190" s="18">
        <v>170</v>
      </c>
      <c r="E190" s="28" t="s">
        <v>175</v>
      </c>
      <c r="F190" s="18">
        <v>730</v>
      </c>
      <c r="G190" s="47" t="s">
        <v>399</v>
      </c>
      <c r="H190" s="29">
        <v>13253</v>
      </c>
      <c r="I190" s="29">
        <v>7088</v>
      </c>
      <c r="J190" s="29">
        <v>0</v>
      </c>
      <c r="K190" s="29">
        <v>1188</v>
      </c>
      <c r="L190" s="30">
        <v>21529</v>
      </c>
      <c r="M190" s="48">
        <v>3</v>
      </c>
      <c r="N190" s="70">
        <v>61023</v>
      </c>
      <c r="O190" s="70">
        <v>0</v>
      </c>
      <c r="P190" s="70">
        <v>0</v>
      </c>
      <c r="Q190" s="71">
        <v>3564</v>
      </c>
      <c r="R190" s="103">
        <v>64587</v>
      </c>
      <c r="S190" s="75">
        <v>0</v>
      </c>
      <c r="T190" s="73">
        <v>0</v>
      </c>
      <c r="U190" s="73">
        <v>0.09</v>
      </c>
      <c r="V190" s="74">
        <v>3.041560116458912E-3</v>
      </c>
      <c r="W190" s="49">
        <v>0</v>
      </c>
      <c r="X190" s="70">
        <v>0</v>
      </c>
      <c r="Y190" s="49">
        <v>0</v>
      </c>
      <c r="Z190" s="92">
        <v>0</v>
      </c>
      <c r="AA190" s="93">
        <v>0</v>
      </c>
    </row>
    <row r="191" spans="1:27" s="13" customFormat="1" ht="12">
      <c r="A191" s="27">
        <v>430</v>
      </c>
      <c r="B191" s="18">
        <v>430170735</v>
      </c>
      <c r="C191" s="28" t="s">
        <v>477</v>
      </c>
      <c r="D191" s="18">
        <v>170</v>
      </c>
      <c r="E191" s="28" t="s">
        <v>175</v>
      </c>
      <c r="F191" s="18">
        <v>735</v>
      </c>
      <c r="G191" s="47" t="s">
        <v>400</v>
      </c>
      <c r="H191" s="29">
        <v>12280</v>
      </c>
      <c r="I191" s="29">
        <v>3991</v>
      </c>
      <c r="J191" s="29">
        <v>0</v>
      </c>
      <c r="K191" s="29">
        <v>1188</v>
      </c>
      <c r="L191" s="30">
        <v>17459</v>
      </c>
      <c r="M191" s="48">
        <v>2</v>
      </c>
      <c r="N191" s="70">
        <v>32542</v>
      </c>
      <c r="O191" s="70">
        <v>0</v>
      </c>
      <c r="P191" s="70">
        <v>0</v>
      </c>
      <c r="Q191" s="71">
        <v>2376</v>
      </c>
      <c r="R191" s="103">
        <v>34918</v>
      </c>
      <c r="S191" s="75">
        <v>0</v>
      </c>
      <c r="T191" s="73">
        <v>0</v>
      </c>
      <c r="U191" s="73">
        <v>0.09</v>
      </c>
      <c r="V191" s="74">
        <v>1.4733938483055722E-2</v>
      </c>
      <c r="W191" s="49">
        <v>2</v>
      </c>
      <c r="X191" s="70">
        <v>0</v>
      </c>
      <c r="Y191" s="49">
        <v>0</v>
      </c>
      <c r="Z191" s="92">
        <v>0</v>
      </c>
      <c r="AA191" s="93">
        <v>0</v>
      </c>
    </row>
    <row r="192" spans="1:27" s="13" customFormat="1" ht="12">
      <c r="A192" s="27">
        <v>430</v>
      </c>
      <c r="B192" s="18">
        <v>430170775</v>
      </c>
      <c r="C192" s="28" t="s">
        <v>477</v>
      </c>
      <c r="D192" s="18">
        <v>170</v>
      </c>
      <c r="E192" s="28" t="s">
        <v>175</v>
      </c>
      <c r="F192" s="18">
        <v>775</v>
      </c>
      <c r="G192" s="47" t="s">
        <v>414</v>
      </c>
      <c r="H192" s="29">
        <v>15462</v>
      </c>
      <c r="I192" s="29">
        <v>4851</v>
      </c>
      <c r="J192" s="29">
        <v>0</v>
      </c>
      <c r="K192" s="29">
        <v>1188</v>
      </c>
      <c r="L192" s="30">
        <v>21501</v>
      </c>
      <c r="M192" s="48">
        <v>5</v>
      </c>
      <c r="N192" s="70">
        <v>101565</v>
      </c>
      <c r="O192" s="70">
        <v>0</v>
      </c>
      <c r="P192" s="70">
        <v>0</v>
      </c>
      <c r="Q192" s="71">
        <v>5940</v>
      </c>
      <c r="R192" s="103">
        <v>107505</v>
      </c>
      <c r="S192" s="75">
        <v>0</v>
      </c>
      <c r="T192" s="73">
        <v>0</v>
      </c>
      <c r="U192" s="73">
        <v>0.09</v>
      </c>
      <c r="V192" s="74">
        <v>5.5004842493299429E-3</v>
      </c>
      <c r="W192" s="49">
        <v>4</v>
      </c>
      <c r="X192" s="70">
        <v>0</v>
      </c>
      <c r="Y192" s="49">
        <v>0</v>
      </c>
      <c r="Z192" s="92">
        <v>0</v>
      </c>
      <c r="AA192" s="93">
        <v>0</v>
      </c>
    </row>
    <row r="193" spans="1:27" s="13" customFormat="1" ht="12">
      <c r="A193" s="27">
        <v>430</v>
      </c>
      <c r="B193" s="18">
        <v>430170778</v>
      </c>
      <c r="C193" s="28" t="s">
        <v>477</v>
      </c>
      <c r="D193" s="18">
        <v>170</v>
      </c>
      <c r="E193" s="28" t="s">
        <v>175</v>
      </c>
      <c r="F193" s="18">
        <v>778</v>
      </c>
      <c r="G193" s="47" t="s">
        <v>415</v>
      </c>
      <c r="H193" s="29">
        <v>16396.920835762874</v>
      </c>
      <c r="I193" s="29">
        <v>2330</v>
      </c>
      <c r="J193" s="29">
        <v>0</v>
      </c>
      <c r="K193" s="29">
        <v>1188</v>
      </c>
      <c r="L193" s="30">
        <v>19914.920835762874</v>
      </c>
      <c r="M193" s="48">
        <v>1</v>
      </c>
      <c r="N193" s="70">
        <v>18727</v>
      </c>
      <c r="O193" s="70">
        <v>0</v>
      </c>
      <c r="P193" s="70">
        <v>0</v>
      </c>
      <c r="Q193" s="71">
        <v>1188</v>
      </c>
      <c r="R193" s="103">
        <v>19915</v>
      </c>
      <c r="S193" s="75">
        <v>0</v>
      </c>
      <c r="T193" s="73">
        <v>0</v>
      </c>
      <c r="U193" s="73">
        <v>0.09</v>
      </c>
      <c r="V193" s="74">
        <v>4.6580671195831621E-3</v>
      </c>
      <c r="W193" s="49">
        <v>1</v>
      </c>
      <c r="X193" s="70">
        <v>0</v>
      </c>
      <c r="Y193" s="49">
        <v>0</v>
      </c>
      <c r="Z193" s="92">
        <v>0</v>
      </c>
      <c r="AA193" s="93">
        <v>0</v>
      </c>
    </row>
    <row r="194" spans="1:27" s="13" customFormat="1" ht="12">
      <c r="A194" s="27">
        <v>432</v>
      </c>
      <c r="B194" s="18">
        <v>432712020</v>
      </c>
      <c r="C194" s="28" t="s">
        <v>478</v>
      </c>
      <c r="D194" s="18">
        <v>712</v>
      </c>
      <c r="E194" s="28" t="s">
        <v>393</v>
      </c>
      <c r="F194" s="18">
        <v>20</v>
      </c>
      <c r="G194" s="47" t="s">
        <v>25</v>
      </c>
      <c r="H194" s="29">
        <v>13190</v>
      </c>
      <c r="I194" s="29">
        <v>3022</v>
      </c>
      <c r="J194" s="29">
        <v>0</v>
      </c>
      <c r="K194" s="29">
        <v>1188</v>
      </c>
      <c r="L194" s="30">
        <v>17400</v>
      </c>
      <c r="M194" s="48">
        <v>111</v>
      </c>
      <c r="N194" s="70">
        <v>1799532</v>
      </c>
      <c r="O194" s="70">
        <v>0</v>
      </c>
      <c r="P194" s="70">
        <v>0</v>
      </c>
      <c r="Q194" s="71">
        <v>131868</v>
      </c>
      <c r="R194" s="103">
        <v>1931400</v>
      </c>
      <c r="S194" s="75">
        <v>0</v>
      </c>
      <c r="T194" s="73">
        <v>0</v>
      </c>
      <c r="U194" s="73">
        <v>0.09</v>
      </c>
      <c r="V194" s="74">
        <v>6.6458688823697043E-2</v>
      </c>
      <c r="W194" s="49">
        <v>23</v>
      </c>
      <c r="X194" s="70">
        <v>0</v>
      </c>
      <c r="Y194" s="49">
        <v>0</v>
      </c>
      <c r="Z194" s="92">
        <v>0</v>
      </c>
      <c r="AA194" s="93">
        <v>0</v>
      </c>
    </row>
    <row r="195" spans="1:27" s="13" customFormat="1" ht="12">
      <c r="A195" s="27">
        <v>432</v>
      </c>
      <c r="B195" s="18">
        <v>432712036</v>
      </c>
      <c r="C195" s="28" t="s">
        <v>478</v>
      </c>
      <c r="D195" s="18">
        <v>712</v>
      </c>
      <c r="E195" s="28" t="s">
        <v>393</v>
      </c>
      <c r="F195" s="18">
        <v>36</v>
      </c>
      <c r="G195" s="47" t="s">
        <v>41</v>
      </c>
      <c r="H195" s="29">
        <v>11091</v>
      </c>
      <c r="I195" s="29">
        <v>5743</v>
      </c>
      <c r="J195" s="29">
        <v>0</v>
      </c>
      <c r="K195" s="29">
        <v>1188</v>
      </c>
      <c r="L195" s="30">
        <v>18022</v>
      </c>
      <c r="M195" s="48">
        <v>1</v>
      </c>
      <c r="N195" s="70">
        <v>16834</v>
      </c>
      <c r="O195" s="70">
        <v>0</v>
      </c>
      <c r="P195" s="70">
        <v>0</v>
      </c>
      <c r="Q195" s="71">
        <v>1188</v>
      </c>
      <c r="R195" s="103">
        <v>18022</v>
      </c>
      <c r="S195" s="75">
        <v>0</v>
      </c>
      <c r="T195" s="73">
        <v>0</v>
      </c>
      <c r="U195" s="73">
        <v>0.09</v>
      </c>
      <c r="V195" s="74">
        <v>6.0236192302667829E-2</v>
      </c>
      <c r="W195" s="49">
        <v>0</v>
      </c>
      <c r="X195" s="70">
        <v>0</v>
      </c>
      <c r="Y195" s="49">
        <v>0</v>
      </c>
      <c r="Z195" s="92">
        <v>0</v>
      </c>
      <c r="AA195" s="93">
        <v>0</v>
      </c>
    </row>
    <row r="196" spans="1:27" s="13" customFormat="1" ht="12">
      <c r="A196" s="27">
        <v>432</v>
      </c>
      <c r="B196" s="18">
        <v>432712172</v>
      </c>
      <c r="C196" s="28" t="s">
        <v>478</v>
      </c>
      <c r="D196" s="18">
        <v>712</v>
      </c>
      <c r="E196" s="28" t="s">
        <v>393</v>
      </c>
      <c r="F196" s="18">
        <v>172</v>
      </c>
      <c r="G196" s="47" t="s">
        <v>177</v>
      </c>
      <c r="H196" s="29">
        <v>15633.284113879006</v>
      </c>
      <c r="I196" s="29">
        <v>11510</v>
      </c>
      <c r="J196" s="29">
        <v>0</v>
      </c>
      <c r="K196" s="29">
        <v>1188</v>
      </c>
      <c r="L196" s="30">
        <v>28331.284113879006</v>
      </c>
      <c r="M196" s="48">
        <v>1</v>
      </c>
      <c r="N196" s="70">
        <v>27143</v>
      </c>
      <c r="O196" s="70">
        <v>0</v>
      </c>
      <c r="P196" s="70">
        <v>0</v>
      </c>
      <c r="Q196" s="71">
        <v>1188</v>
      </c>
      <c r="R196" s="103">
        <v>28331</v>
      </c>
      <c r="S196" s="75">
        <v>0</v>
      </c>
      <c r="T196" s="73">
        <v>0</v>
      </c>
      <c r="U196" s="73">
        <v>0.09</v>
      </c>
      <c r="V196" s="74">
        <v>3.4817416355347186E-2</v>
      </c>
      <c r="W196" s="49">
        <v>0</v>
      </c>
      <c r="X196" s="70">
        <v>0</v>
      </c>
      <c r="Y196" s="49">
        <v>0</v>
      </c>
      <c r="Z196" s="92">
        <v>0</v>
      </c>
      <c r="AA196" s="93">
        <v>0</v>
      </c>
    </row>
    <row r="197" spans="1:27" s="13" customFormat="1" ht="12">
      <c r="A197" s="27">
        <v>432</v>
      </c>
      <c r="B197" s="18">
        <v>432712261</v>
      </c>
      <c r="C197" s="28" t="s">
        <v>478</v>
      </c>
      <c r="D197" s="18">
        <v>712</v>
      </c>
      <c r="E197" s="28" t="s">
        <v>393</v>
      </c>
      <c r="F197" s="18">
        <v>261</v>
      </c>
      <c r="G197" s="47" t="s">
        <v>266</v>
      </c>
      <c r="H197" s="29">
        <v>11816</v>
      </c>
      <c r="I197" s="29">
        <v>10475</v>
      </c>
      <c r="J197" s="29">
        <v>0</v>
      </c>
      <c r="K197" s="29">
        <v>1188</v>
      </c>
      <c r="L197" s="30">
        <v>23479</v>
      </c>
      <c r="M197" s="48">
        <v>15</v>
      </c>
      <c r="N197" s="70">
        <v>334365</v>
      </c>
      <c r="O197" s="70">
        <v>0</v>
      </c>
      <c r="P197" s="70">
        <v>0</v>
      </c>
      <c r="Q197" s="71">
        <v>17820</v>
      </c>
      <c r="R197" s="103">
        <v>352185</v>
      </c>
      <c r="S197" s="75">
        <v>0</v>
      </c>
      <c r="T197" s="73">
        <v>0</v>
      </c>
      <c r="U197" s="73">
        <v>0.09</v>
      </c>
      <c r="V197" s="74">
        <v>7.058722937491492E-2</v>
      </c>
      <c r="W197" s="49">
        <v>8</v>
      </c>
      <c r="X197" s="70">
        <v>0</v>
      </c>
      <c r="Y197" s="49">
        <v>0</v>
      </c>
      <c r="Z197" s="92">
        <v>0</v>
      </c>
      <c r="AA197" s="93">
        <v>0</v>
      </c>
    </row>
    <row r="198" spans="1:27" s="13" customFormat="1" ht="12">
      <c r="A198" s="27">
        <v>432</v>
      </c>
      <c r="B198" s="18">
        <v>432712645</v>
      </c>
      <c r="C198" s="28" t="s">
        <v>478</v>
      </c>
      <c r="D198" s="18">
        <v>712</v>
      </c>
      <c r="E198" s="28" t="s">
        <v>393</v>
      </c>
      <c r="F198" s="18">
        <v>645</v>
      </c>
      <c r="G198" s="47" t="s">
        <v>372</v>
      </c>
      <c r="H198" s="29">
        <v>13624</v>
      </c>
      <c r="I198" s="29">
        <v>3581</v>
      </c>
      <c r="J198" s="29">
        <v>0</v>
      </c>
      <c r="K198" s="29">
        <v>1188</v>
      </c>
      <c r="L198" s="30">
        <v>18393</v>
      </c>
      <c r="M198" s="48">
        <v>53</v>
      </c>
      <c r="N198" s="70">
        <v>911865</v>
      </c>
      <c r="O198" s="70">
        <v>0</v>
      </c>
      <c r="P198" s="70">
        <v>0</v>
      </c>
      <c r="Q198" s="71">
        <v>62964</v>
      </c>
      <c r="R198" s="103">
        <v>974829</v>
      </c>
      <c r="S198" s="75">
        <v>0</v>
      </c>
      <c r="T198" s="73">
        <v>0</v>
      </c>
      <c r="U198" s="73">
        <v>0.09</v>
      </c>
      <c r="V198" s="74">
        <v>3.6520450479966077E-2</v>
      </c>
      <c r="W198" s="49">
        <v>6</v>
      </c>
      <c r="X198" s="70">
        <v>0</v>
      </c>
      <c r="Y198" s="49">
        <v>0</v>
      </c>
      <c r="Z198" s="92">
        <v>0</v>
      </c>
      <c r="AA198" s="93">
        <v>0</v>
      </c>
    </row>
    <row r="199" spans="1:27" s="13" customFormat="1" ht="12">
      <c r="A199" s="27">
        <v>432</v>
      </c>
      <c r="B199" s="18">
        <v>432712660</v>
      </c>
      <c r="C199" s="28" t="s">
        <v>478</v>
      </c>
      <c r="D199" s="18">
        <v>712</v>
      </c>
      <c r="E199" s="28" t="s">
        <v>393</v>
      </c>
      <c r="F199" s="18">
        <v>660</v>
      </c>
      <c r="G199" s="47" t="s">
        <v>376</v>
      </c>
      <c r="H199" s="29">
        <v>12894</v>
      </c>
      <c r="I199" s="29">
        <v>10810</v>
      </c>
      <c r="J199" s="29">
        <v>0</v>
      </c>
      <c r="K199" s="29">
        <v>1188</v>
      </c>
      <c r="L199" s="30">
        <v>24892</v>
      </c>
      <c r="M199" s="48">
        <v>49</v>
      </c>
      <c r="N199" s="70">
        <v>1161496</v>
      </c>
      <c r="O199" s="70">
        <v>0</v>
      </c>
      <c r="P199" s="70">
        <v>0</v>
      </c>
      <c r="Q199" s="71">
        <v>58212</v>
      </c>
      <c r="R199" s="103">
        <v>1219708</v>
      </c>
      <c r="S199" s="75">
        <v>0</v>
      </c>
      <c r="T199" s="73">
        <v>0</v>
      </c>
      <c r="U199" s="73">
        <v>0.09</v>
      </c>
      <c r="V199" s="74">
        <v>7.8156897396156264E-2</v>
      </c>
      <c r="W199" s="49">
        <v>15</v>
      </c>
      <c r="X199" s="70">
        <v>0</v>
      </c>
      <c r="Y199" s="49">
        <v>0</v>
      </c>
      <c r="Z199" s="92">
        <v>0</v>
      </c>
      <c r="AA199" s="93">
        <v>0</v>
      </c>
    </row>
    <row r="200" spans="1:27" s="13" customFormat="1" ht="12">
      <c r="A200" s="27">
        <v>432</v>
      </c>
      <c r="B200" s="18">
        <v>432712712</v>
      </c>
      <c r="C200" s="28" t="s">
        <v>478</v>
      </c>
      <c r="D200" s="18">
        <v>712</v>
      </c>
      <c r="E200" s="28" t="s">
        <v>393</v>
      </c>
      <c r="F200" s="18">
        <v>712</v>
      </c>
      <c r="G200" s="47" t="s">
        <v>393</v>
      </c>
      <c r="H200" s="29">
        <v>13540</v>
      </c>
      <c r="I200" s="29">
        <v>9925</v>
      </c>
      <c r="J200" s="29">
        <v>0</v>
      </c>
      <c r="K200" s="29">
        <v>1188</v>
      </c>
      <c r="L200" s="30">
        <v>24653</v>
      </c>
      <c r="M200" s="48">
        <v>16</v>
      </c>
      <c r="N200" s="70">
        <v>375440</v>
      </c>
      <c r="O200" s="70">
        <v>0</v>
      </c>
      <c r="P200" s="70">
        <v>0</v>
      </c>
      <c r="Q200" s="71">
        <v>19008</v>
      </c>
      <c r="R200" s="103">
        <v>394448</v>
      </c>
      <c r="S200" s="75">
        <v>0</v>
      </c>
      <c r="T200" s="73">
        <v>0</v>
      </c>
      <c r="U200" s="73">
        <v>0.09</v>
      </c>
      <c r="V200" s="74">
        <v>1.8152116493016367E-2</v>
      </c>
      <c r="W200" s="49">
        <v>3</v>
      </c>
      <c r="X200" s="70">
        <v>0</v>
      </c>
      <c r="Y200" s="49">
        <v>0</v>
      </c>
      <c r="Z200" s="92">
        <v>0</v>
      </c>
      <c r="AA200" s="93">
        <v>0</v>
      </c>
    </row>
    <row r="201" spans="1:27" s="13" customFormat="1" ht="12">
      <c r="A201" s="27">
        <v>435</v>
      </c>
      <c r="B201" s="18">
        <v>435301009</v>
      </c>
      <c r="C201" s="28" t="s">
        <v>479</v>
      </c>
      <c r="D201" s="18">
        <v>301</v>
      </c>
      <c r="E201" s="28" t="s">
        <v>306</v>
      </c>
      <c r="F201" s="18">
        <v>9</v>
      </c>
      <c r="G201" s="47" t="s">
        <v>14</v>
      </c>
      <c r="H201" s="29">
        <v>12988</v>
      </c>
      <c r="I201" s="29">
        <v>8784</v>
      </c>
      <c r="J201" s="29">
        <v>0</v>
      </c>
      <c r="K201" s="29">
        <v>1188</v>
      </c>
      <c r="L201" s="30">
        <v>22960</v>
      </c>
      <c r="M201" s="48">
        <v>3</v>
      </c>
      <c r="N201" s="70">
        <v>65316</v>
      </c>
      <c r="O201" s="70">
        <v>0</v>
      </c>
      <c r="P201" s="70">
        <v>0</v>
      </c>
      <c r="Q201" s="71">
        <v>3564</v>
      </c>
      <c r="R201" s="103">
        <v>68880</v>
      </c>
      <c r="S201" s="75">
        <v>0</v>
      </c>
      <c r="T201" s="73">
        <v>0</v>
      </c>
      <c r="U201" s="73">
        <v>0.09</v>
      </c>
      <c r="V201" s="74">
        <v>1.053913265786329E-3</v>
      </c>
      <c r="W201" s="49">
        <v>2</v>
      </c>
      <c r="X201" s="70">
        <v>0</v>
      </c>
      <c r="Y201" s="49">
        <v>0</v>
      </c>
      <c r="Z201" s="92">
        <v>0</v>
      </c>
      <c r="AA201" s="93">
        <v>0</v>
      </c>
    </row>
    <row r="202" spans="1:27" s="13" customFormat="1" ht="12">
      <c r="A202" s="27">
        <v>435</v>
      </c>
      <c r="B202" s="18">
        <v>435301031</v>
      </c>
      <c r="C202" s="28" t="s">
        <v>479</v>
      </c>
      <c r="D202" s="18">
        <v>301</v>
      </c>
      <c r="E202" s="28" t="s">
        <v>306</v>
      </c>
      <c r="F202" s="18">
        <v>31</v>
      </c>
      <c r="G202" s="47" t="s">
        <v>36</v>
      </c>
      <c r="H202" s="29">
        <v>13188</v>
      </c>
      <c r="I202" s="29">
        <v>5111</v>
      </c>
      <c r="J202" s="29">
        <v>0</v>
      </c>
      <c r="K202" s="29">
        <v>1188</v>
      </c>
      <c r="L202" s="30">
        <v>19487</v>
      </c>
      <c r="M202" s="48">
        <v>50</v>
      </c>
      <c r="N202" s="70">
        <v>914950</v>
      </c>
      <c r="O202" s="70">
        <v>0</v>
      </c>
      <c r="P202" s="70">
        <v>0</v>
      </c>
      <c r="Q202" s="71">
        <v>59400</v>
      </c>
      <c r="R202" s="103">
        <v>974350</v>
      </c>
      <c r="S202" s="75">
        <v>0</v>
      </c>
      <c r="T202" s="73">
        <v>0</v>
      </c>
      <c r="U202" s="73">
        <v>0.09</v>
      </c>
      <c r="V202" s="74">
        <v>1.2994955995265567E-2</v>
      </c>
      <c r="W202" s="49">
        <v>11</v>
      </c>
      <c r="X202" s="70">
        <v>0</v>
      </c>
      <c r="Y202" s="49">
        <v>0</v>
      </c>
      <c r="Z202" s="92">
        <v>0</v>
      </c>
      <c r="AA202" s="93">
        <v>0</v>
      </c>
    </row>
    <row r="203" spans="1:27" s="13" customFormat="1" ht="12">
      <c r="A203" s="27">
        <v>435</v>
      </c>
      <c r="B203" s="18">
        <v>435301056</v>
      </c>
      <c r="C203" s="28" t="s">
        <v>479</v>
      </c>
      <c r="D203" s="18">
        <v>301</v>
      </c>
      <c r="E203" s="28" t="s">
        <v>306</v>
      </c>
      <c r="F203" s="18">
        <v>56</v>
      </c>
      <c r="G203" s="47" t="s">
        <v>61</v>
      </c>
      <c r="H203" s="29">
        <v>12660</v>
      </c>
      <c r="I203" s="29">
        <v>4013</v>
      </c>
      <c r="J203" s="29">
        <v>0</v>
      </c>
      <c r="K203" s="29">
        <v>1188</v>
      </c>
      <c r="L203" s="30">
        <v>17861</v>
      </c>
      <c r="M203" s="48">
        <v>56</v>
      </c>
      <c r="N203" s="70">
        <v>933688</v>
      </c>
      <c r="O203" s="70">
        <v>0</v>
      </c>
      <c r="P203" s="70">
        <v>0</v>
      </c>
      <c r="Q203" s="71">
        <v>66528</v>
      </c>
      <c r="R203" s="103">
        <v>1000216</v>
      </c>
      <c r="S203" s="75">
        <v>0</v>
      </c>
      <c r="T203" s="73">
        <v>0</v>
      </c>
      <c r="U203" s="73">
        <v>0.09</v>
      </c>
      <c r="V203" s="74">
        <v>1.4008964259425674E-2</v>
      </c>
      <c r="W203" s="49">
        <v>17</v>
      </c>
      <c r="X203" s="70">
        <v>0</v>
      </c>
      <c r="Y203" s="49">
        <v>0</v>
      </c>
      <c r="Z203" s="92">
        <v>0</v>
      </c>
      <c r="AA203" s="93">
        <v>0</v>
      </c>
    </row>
    <row r="204" spans="1:27" s="13" customFormat="1" ht="12">
      <c r="A204" s="27">
        <v>435</v>
      </c>
      <c r="B204" s="18">
        <v>435301079</v>
      </c>
      <c r="C204" s="28" t="s">
        <v>479</v>
      </c>
      <c r="D204" s="18">
        <v>301</v>
      </c>
      <c r="E204" s="28" t="s">
        <v>306</v>
      </c>
      <c r="F204" s="18">
        <v>79</v>
      </c>
      <c r="G204" s="47" t="s">
        <v>84</v>
      </c>
      <c r="H204" s="29">
        <v>13700</v>
      </c>
      <c r="I204" s="29">
        <v>773</v>
      </c>
      <c r="J204" s="29">
        <v>0</v>
      </c>
      <c r="K204" s="29">
        <v>1188</v>
      </c>
      <c r="L204" s="30">
        <v>15661</v>
      </c>
      <c r="M204" s="48">
        <v>146</v>
      </c>
      <c r="N204" s="70">
        <v>2113058</v>
      </c>
      <c r="O204" s="70">
        <v>0</v>
      </c>
      <c r="P204" s="70">
        <v>0</v>
      </c>
      <c r="Q204" s="71">
        <v>173448</v>
      </c>
      <c r="R204" s="103">
        <v>2286506</v>
      </c>
      <c r="S204" s="75">
        <v>0</v>
      </c>
      <c r="T204" s="73">
        <v>0</v>
      </c>
      <c r="U204" s="73">
        <v>0.09</v>
      </c>
      <c r="V204" s="74">
        <v>6.04158826512909E-2</v>
      </c>
      <c r="W204" s="49">
        <v>29</v>
      </c>
      <c r="X204" s="70">
        <v>0</v>
      </c>
      <c r="Y204" s="49">
        <v>0</v>
      </c>
      <c r="Z204" s="92">
        <v>0</v>
      </c>
      <c r="AA204" s="93">
        <v>0</v>
      </c>
    </row>
    <row r="205" spans="1:27" s="13" customFormat="1" ht="12">
      <c r="A205" s="27">
        <v>435</v>
      </c>
      <c r="B205" s="18">
        <v>435301128</v>
      </c>
      <c r="C205" s="28" t="s">
        <v>479</v>
      </c>
      <c r="D205" s="18">
        <v>301</v>
      </c>
      <c r="E205" s="28" t="s">
        <v>306</v>
      </c>
      <c r="F205" s="18">
        <v>128</v>
      </c>
      <c r="G205" s="47" t="s">
        <v>133</v>
      </c>
      <c r="H205" s="29">
        <v>20804</v>
      </c>
      <c r="I205" s="29">
        <v>1128</v>
      </c>
      <c r="J205" s="29">
        <v>0</v>
      </c>
      <c r="K205" s="29">
        <v>1188</v>
      </c>
      <c r="L205" s="30">
        <v>23120</v>
      </c>
      <c r="M205" s="48">
        <v>2</v>
      </c>
      <c r="N205" s="70">
        <v>43864</v>
      </c>
      <c r="O205" s="70">
        <v>0</v>
      </c>
      <c r="P205" s="70">
        <v>0</v>
      </c>
      <c r="Q205" s="71">
        <v>2376</v>
      </c>
      <c r="R205" s="103">
        <v>46240</v>
      </c>
      <c r="S205" s="75">
        <v>0</v>
      </c>
      <c r="T205" s="73">
        <v>0</v>
      </c>
      <c r="U205" s="73">
        <v>0.09</v>
      </c>
      <c r="V205" s="74">
        <v>4.2839747785238955E-2</v>
      </c>
      <c r="W205" s="49">
        <v>0</v>
      </c>
      <c r="X205" s="70">
        <v>0</v>
      </c>
      <c r="Y205" s="49">
        <v>0</v>
      </c>
      <c r="Z205" s="92">
        <v>0</v>
      </c>
      <c r="AA205" s="93">
        <v>0</v>
      </c>
    </row>
    <row r="206" spans="1:27" s="13" customFormat="1" ht="12">
      <c r="A206" s="27">
        <v>435</v>
      </c>
      <c r="B206" s="18">
        <v>435301149</v>
      </c>
      <c r="C206" s="28" t="s">
        <v>479</v>
      </c>
      <c r="D206" s="18">
        <v>301</v>
      </c>
      <c r="E206" s="28" t="s">
        <v>306</v>
      </c>
      <c r="F206" s="18">
        <v>149</v>
      </c>
      <c r="G206" s="47" t="s">
        <v>154</v>
      </c>
      <c r="H206" s="29">
        <v>21220</v>
      </c>
      <c r="I206" s="29">
        <v>344</v>
      </c>
      <c r="J206" s="29">
        <v>0</v>
      </c>
      <c r="K206" s="29">
        <v>1188</v>
      </c>
      <c r="L206" s="30">
        <v>22752</v>
      </c>
      <c r="M206" s="48">
        <v>5</v>
      </c>
      <c r="N206" s="70">
        <v>107820</v>
      </c>
      <c r="O206" s="70">
        <v>0</v>
      </c>
      <c r="P206" s="70">
        <v>0</v>
      </c>
      <c r="Q206" s="71">
        <v>5940</v>
      </c>
      <c r="R206" s="103">
        <v>113760</v>
      </c>
      <c r="S206" s="75">
        <v>0</v>
      </c>
      <c r="T206" s="73">
        <v>0</v>
      </c>
      <c r="U206" s="73">
        <v>0.18</v>
      </c>
      <c r="V206" s="74">
        <v>0.12455104364641664</v>
      </c>
      <c r="W206" s="49">
        <v>0</v>
      </c>
      <c r="X206" s="70">
        <v>0</v>
      </c>
      <c r="Y206" s="49">
        <v>0</v>
      </c>
      <c r="Z206" s="92">
        <v>0</v>
      </c>
      <c r="AA206" s="93">
        <v>0</v>
      </c>
    </row>
    <row r="207" spans="1:27" s="13" customFormat="1" ht="12">
      <c r="A207" s="27">
        <v>435</v>
      </c>
      <c r="B207" s="18">
        <v>435301160</v>
      </c>
      <c r="C207" s="28" t="s">
        <v>479</v>
      </c>
      <c r="D207" s="18">
        <v>301</v>
      </c>
      <c r="E207" s="28" t="s">
        <v>306</v>
      </c>
      <c r="F207" s="18">
        <v>160</v>
      </c>
      <c r="G207" s="47" t="s">
        <v>165</v>
      </c>
      <c r="H207" s="29">
        <v>16448</v>
      </c>
      <c r="I207" s="29">
        <v>244</v>
      </c>
      <c r="J207" s="29">
        <v>0</v>
      </c>
      <c r="K207" s="29">
        <v>1188</v>
      </c>
      <c r="L207" s="30">
        <v>17880</v>
      </c>
      <c r="M207" s="48">
        <v>359</v>
      </c>
      <c r="N207" s="70">
        <v>5992428</v>
      </c>
      <c r="O207" s="70">
        <v>0</v>
      </c>
      <c r="P207" s="70">
        <v>0</v>
      </c>
      <c r="Q207" s="71">
        <v>426492</v>
      </c>
      <c r="R207" s="103">
        <v>6418920</v>
      </c>
      <c r="S207" s="75">
        <v>0</v>
      </c>
      <c r="T207" s="73">
        <v>0</v>
      </c>
      <c r="U207" s="73">
        <v>0.1457</v>
      </c>
      <c r="V207" s="74">
        <v>0.13343208280099494</v>
      </c>
      <c r="W207" s="49">
        <v>59</v>
      </c>
      <c r="X207" s="70">
        <v>0</v>
      </c>
      <c r="Y207" s="49">
        <v>0</v>
      </c>
      <c r="Z207" s="92">
        <v>0</v>
      </c>
      <c r="AA207" s="93">
        <v>0</v>
      </c>
    </row>
    <row r="208" spans="1:27" s="13" customFormat="1" ht="12">
      <c r="A208" s="27">
        <v>435</v>
      </c>
      <c r="B208" s="18">
        <v>435301211</v>
      </c>
      <c r="C208" s="28" t="s">
        <v>479</v>
      </c>
      <c r="D208" s="18">
        <v>301</v>
      </c>
      <c r="E208" s="28" t="s">
        <v>306</v>
      </c>
      <c r="F208" s="18">
        <v>211</v>
      </c>
      <c r="G208" s="47" t="s">
        <v>216</v>
      </c>
      <c r="H208" s="29">
        <v>18079</v>
      </c>
      <c r="I208" s="29">
        <v>5559</v>
      </c>
      <c r="J208" s="29">
        <v>0</v>
      </c>
      <c r="K208" s="29">
        <v>1188</v>
      </c>
      <c r="L208" s="30">
        <v>24826</v>
      </c>
      <c r="M208" s="48">
        <v>2</v>
      </c>
      <c r="N208" s="70">
        <v>47276</v>
      </c>
      <c r="O208" s="70">
        <v>0</v>
      </c>
      <c r="P208" s="70">
        <v>0</v>
      </c>
      <c r="Q208" s="71">
        <v>2376</v>
      </c>
      <c r="R208" s="103">
        <v>49652</v>
      </c>
      <c r="S208" s="75">
        <v>0</v>
      </c>
      <c r="T208" s="73">
        <v>0</v>
      </c>
      <c r="U208" s="73">
        <v>0.09</v>
      </c>
      <c r="V208" s="74">
        <v>1.3182678746869697E-3</v>
      </c>
      <c r="W208" s="49">
        <v>0</v>
      </c>
      <c r="X208" s="70">
        <v>0</v>
      </c>
      <c r="Y208" s="49">
        <v>0</v>
      </c>
      <c r="Z208" s="92">
        <v>0</v>
      </c>
      <c r="AA208" s="93">
        <v>0</v>
      </c>
    </row>
    <row r="209" spans="1:27" s="13" customFormat="1" ht="12">
      <c r="A209" s="27">
        <v>435</v>
      </c>
      <c r="B209" s="18">
        <v>435301295</v>
      </c>
      <c r="C209" s="28" t="s">
        <v>479</v>
      </c>
      <c r="D209" s="18">
        <v>301</v>
      </c>
      <c r="E209" s="28" t="s">
        <v>306</v>
      </c>
      <c r="F209" s="18">
        <v>295</v>
      </c>
      <c r="G209" s="47" t="s">
        <v>300</v>
      </c>
      <c r="H209" s="29">
        <v>12992</v>
      </c>
      <c r="I209" s="29">
        <v>6338</v>
      </c>
      <c r="J209" s="29">
        <v>0</v>
      </c>
      <c r="K209" s="29">
        <v>1188</v>
      </c>
      <c r="L209" s="30">
        <v>20518</v>
      </c>
      <c r="M209" s="48">
        <v>23</v>
      </c>
      <c r="N209" s="70">
        <v>444590</v>
      </c>
      <c r="O209" s="70">
        <v>0</v>
      </c>
      <c r="P209" s="70">
        <v>0</v>
      </c>
      <c r="Q209" s="71">
        <v>27324</v>
      </c>
      <c r="R209" s="103">
        <v>471914</v>
      </c>
      <c r="S209" s="75">
        <v>0</v>
      </c>
      <c r="T209" s="73">
        <v>0</v>
      </c>
      <c r="U209" s="73">
        <v>0.09</v>
      </c>
      <c r="V209" s="74">
        <v>1.0428905628509486E-2</v>
      </c>
      <c r="W209" s="49">
        <v>3</v>
      </c>
      <c r="X209" s="70">
        <v>0</v>
      </c>
      <c r="Y209" s="49">
        <v>0</v>
      </c>
      <c r="Z209" s="92">
        <v>0</v>
      </c>
      <c r="AA209" s="93">
        <v>0</v>
      </c>
    </row>
    <row r="210" spans="1:27" s="13" customFormat="1" ht="12">
      <c r="A210" s="27">
        <v>435</v>
      </c>
      <c r="B210" s="18">
        <v>435301301</v>
      </c>
      <c r="C210" s="28" t="s">
        <v>479</v>
      </c>
      <c r="D210" s="18">
        <v>301</v>
      </c>
      <c r="E210" s="28" t="s">
        <v>306</v>
      </c>
      <c r="F210" s="18">
        <v>301</v>
      </c>
      <c r="G210" s="47" t="s">
        <v>306</v>
      </c>
      <c r="H210" s="29">
        <v>13502</v>
      </c>
      <c r="I210" s="29">
        <v>4238</v>
      </c>
      <c r="J210" s="29">
        <v>0</v>
      </c>
      <c r="K210" s="29">
        <v>1188</v>
      </c>
      <c r="L210" s="30">
        <v>18928</v>
      </c>
      <c r="M210" s="48">
        <v>72</v>
      </c>
      <c r="N210" s="70">
        <v>1277280</v>
      </c>
      <c r="O210" s="70">
        <v>0</v>
      </c>
      <c r="P210" s="70">
        <v>0</v>
      </c>
      <c r="Q210" s="71">
        <v>85536</v>
      </c>
      <c r="R210" s="103">
        <v>1362816</v>
      </c>
      <c r="S210" s="75">
        <v>0</v>
      </c>
      <c r="T210" s="73">
        <v>0</v>
      </c>
      <c r="U210" s="73">
        <v>0.09</v>
      </c>
      <c r="V210" s="74">
        <v>4.7167424670172771E-2</v>
      </c>
      <c r="W210" s="49">
        <v>14</v>
      </c>
      <c r="X210" s="70">
        <v>0</v>
      </c>
      <c r="Y210" s="49">
        <v>0</v>
      </c>
      <c r="Z210" s="92">
        <v>0</v>
      </c>
      <c r="AA210" s="93">
        <v>0</v>
      </c>
    </row>
    <row r="211" spans="1:27" s="13" customFormat="1" ht="12">
      <c r="A211" s="27">
        <v>435</v>
      </c>
      <c r="B211" s="18">
        <v>435301326</v>
      </c>
      <c r="C211" s="28" t="s">
        <v>479</v>
      </c>
      <c r="D211" s="18">
        <v>301</v>
      </c>
      <c r="E211" s="28" t="s">
        <v>306</v>
      </c>
      <c r="F211" s="18">
        <v>326</v>
      </c>
      <c r="G211" s="47" t="s">
        <v>331</v>
      </c>
      <c r="H211" s="29">
        <v>12775</v>
      </c>
      <c r="I211" s="29">
        <v>4574</v>
      </c>
      <c r="J211" s="29">
        <v>0</v>
      </c>
      <c r="K211" s="29">
        <v>1188</v>
      </c>
      <c r="L211" s="30">
        <v>18537</v>
      </c>
      <c r="M211" s="48">
        <v>5</v>
      </c>
      <c r="N211" s="70">
        <v>86745</v>
      </c>
      <c r="O211" s="70">
        <v>0</v>
      </c>
      <c r="P211" s="70">
        <v>0</v>
      </c>
      <c r="Q211" s="71">
        <v>5940</v>
      </c>
      <c r="R211" s="103">
        <v>92685</v>
      </c>
      <c r="S211" s="75">
        <v>0</v>
      </c>
      <c r="T211" s="73">
        <v>0</v>
      </c>
      <c r="U211" s="73">
        <v>0.09</v>
      </c>
      <c r="V211" s="74">
        <v>2.2931357846999612E-3</v>
      </c>
      <c r="W211" s="49">
        <v>0</v>
      </c>
      <c r="X211" s="70">
        <v>0</v>
      </c>
      <c r="Y211" s="49">
        <v>0</v>
      </c>
      <c r="Z211" s="92">
        <v>0</v>
      </c>
      <c r="AA211" s="93">
        <v>0</v>
      </c>
    </row>
    <row r="212" spans="1:27" s="13" customFormat="1" ht="12">
      <c r="A212" s="27">
        <v>435</v>
      </c>
      <c r="B212" s="18">
        <v>435301673</v>
      </c>
      <c r="C212" s="28" t="s">
        <v>479</v>
      </c>
      <c r="D212" s="18">
        <v>301</v>
      </c>
      <c r="E212" s="28" t="s">
        <v>306</v>
      </c>
      <c r="F212" s="18">
        <v>673</v>
      </c>
      <c r="G212" s="47" t="s">
        <v>381</v>
      </c>
      <c r="H212" s="29">
        <v>13216</v>
      </c>
      <c r="I212" s="29">
        <v>8062</v>
      </c>
      <c r="J212" s="29">
        <v>0</v>
      </c>
      <c r="K212" s="29">
        <v>1188</v>
      </c>
      <c r="L212" s="30">
        <v>22466</v>
      </c>
      <c r="M212" s="48">
        <v>13</v>
      </c>
      <c r="N212" s="70">
        <v>276614</v>
      </c>
      <c r="O212" s="70">
        <v>0</v>
      </c>
      <c r="P212" s="70">
        <v>0</v>
      </c>
      <c r="Q212" s="71">
        <v>15444</v>
      </c>
      <c r="R212" s="103">
        <v>292058</v>
      </c>
      <c r="S212" s="75">
        <v>0</v>
      </c>
      <c r="T212" s="73">
        <v>0</v>
      </c>
      <c r="U212" s="73">
        <v>0.09</v>
      </c>
      <c r="V212" s="74">
        <v>1.7535016980694262E-2</v>
      </c>
      <c r="W212" s="49">
        <v>1</v>
      </c>
      <c r="X212" s="70">
        <v>0</v>
      </c>
      <c r="Y212" s="49">
        <v>0</v>
      </c>
      <c r="Z212" s="92">
        <v>0</v>
      </c>
      <c r="AA212" s="93">
        <v>0</v>
      </c>
    </row>
    <row r="213" spans="1:27" s="13" customFormat="1" ht="12">
      <c r="A213" s="27">
        <v>435</v>
      </c>
      <c r="B213" s="18">
        <v>435301735</v>
      </c>
      <c r="C213" s="28" t="s">
        <v>479</v>
      </c>
      <c r="D213" s="18">
        <v>301</v>
      </c>
      <c r="E213" s="28" t="s">
        <v>306</v>
      </c>
      <c r="F213" s="18">
        <v>735</v>
      </c>
      <c r="G213" s="47" t="s">
        <v>400</v>
      </c>
      <c r="H213" s="29">
        <v>14243</v>
      </c>
      <c r="I213" s="29">
        <v>4629</v>
      </c>
      <c r="J213" s="29">
        <v>0</v>
      </c>
      <c r="K213" s="29">
        <v>1188</v>
      </c>
      <c r="L213" s="30">
        <v>20060</v>
      </c>
      <c r="M213" s="48">
        <v>4</v>
      </c>
      <c r="N213" s="70">
        <v>75488</v>
      </c>
      <c r="O213" s="70">
        <v>0</v>
      </c>
      <c r="P213" s="70">
        <v>0</v>
      </c>
      <c r="Q213" s="71">
        <v>4752</v>
      </c>
      <c r="R213" s="103">
        <v>80240</v>
      </c>
      <c r="S213" s="75">
        <v>0</v>
      </c>
      <c r="T213" s="73">
        <v>0</v>
      </c>
      <c r="U213" s="73">
        <v>0.09</v>
      </c>
      <c r="V213" s="74">
        <v>1.4733938483055722E-2</v>
      </c>
      <c r="W213" s="49">
        <v>1</v>
      </c>
      <c r="X213" s="70">
        <v>0</v>
      </c>
      <c r="Y213" s="49">
        <v>0</v>
      </c>
      <c r="Z213" s="92">
        <v>0</v>
      </c>
      <c r="AA213" s="93">
        <v>0</v>
      </c>
    </row>
    <row r="214" spans="1:27" s="13" customFormat="1" ht="12">
      <c r="A214" s="27">
        <v>436</v>
      </c>
      <c r="B214" s="18">
        <v>436049010</v>
      </c>
      <c r="C214" s="28" t="s">
        <v>480</v>
      </c>
      <c r="D214" s="18">
        <v>49</v>
      </c>
      <c r="E214" s="28" t="s">
        <v>54</v>
      </c>
      <c r="F214" s="18">
        <v>10</v>
      </c>
      <c r="G214" s="47" t="s">
        <v>15</v>
      </c>
      <c r="H214" s="29">
        <v>18169</v>
      </c>
      <c r="I214" s="29">
        <v>9337</v>
      </c>
      <c r="J214" s="29">
        <v>0</v>
      </c>
      <c r="K214" s="29">
        <v>1188</v>
      </c>
      <c r="L214" s="30">
        <v>28694</v>
      </c>
      <c r="M214" s="48">
        <v>1</v>
      </c>
      <c r="N214" s="70">
        <v>27506</v>
      </c>
      <c r="O214" s="70">
        <v>0</v>
      </c>
      <c r="P214" s="70">
        <v>0</v>
      </c>
      <c r="Q214" s="71">
        <v>1188</v>
      </c>
      <c r="R214" s="103">
        <v>28694</v>
      </c>
      <c r="S214" s="75">
        <v>0</v>
      </c>
      <c r="T214" s="73">
        <v>0</v>
      </c>
      <c r="U214" s="73">
        <v>0.09</v>
      </c>
      <c r="V214" s="74">
        <v>3.3169605353996902E-3</v>
      </c>
      <c r="W214" s="49">
        <v>1</v>
      </c>
      <c r="X214" s="70">
        <v>0</v>
      </c>
      <c r="Y214" s="49">
        <v>0</v>
      </c>
      <c r="Z214" s="92">
        <v>0</v>
      </c>
      <c r="AA214" s="93">
        <v>0</v>
      </c>
    </row>
    <row r="215" spans="1:27" s="13" customFormat="1" ht="12">
      <c r="A215" s="27">
        <v>436</v>
      </c>
      <c r="B215" s="18">
        <v>436049026</v>
      </c>
      <c r="C215" s="28" t="s">
        <v>480</v>
      </c>
      <c r="D215" s="18">
        <v>49</v>
      </c>
      <c r="E215" s="28" t="s">
        <v>54</v>
      </c>
      <c r="F215" s="18">
        <v>26</v>
      </c>
      <c r="G215" s="47" t="s">
        <v>31</v>
      </c>
      <c r="H215" s="29">
        <v>17122</v>
      </c>
      <c r="I215" s="29">
        <v>6700</v>
      </c>
      <c r="J215" s="29">
        <v>0</v>
      </c>
      <c r="K215" s="29">
        <v>1188</v>
      </c>
      <c r="L215" s="30">
        <v>25010</v>
      </c>
      <c r="M215" s="48">
        <v>1</v>
      </c>
      <c r="N215" s="70">
        <v>23822</v>
      </c>
      <c r="O215" s="70">
        <v>0</v>
      </c>
      <c r="P215" s="70">
        <v>0</v>
      </c>
      <c r="Q215" s="71">
        <v>1188</v>
      </c>
      <c r="R215" s="103">
        <v>25010</v>
      </c>
      <c r="S215" s="75">
        <v>0</v>
      </c>
      <c r="T215" s="73">
        <v>0</v>
      </c>
      <c r="U215" s="73">
        <v>0.09</v>
      </c>
      <c r="V215" s="74">
        <v>1.2326268515778457E-3</v>
      </c>
      <c r="W215" s="49">
        <v>0</v>
      </c>
      <c r="X215" s="70">
        <v>0</v>
      </c>
      <c r="Y215" s="49">
        <v>0</v>
      </c>
      <c r="Z215" s="92">
        <v>0</v>
      </c>
      <c r="AA215" s="93">
        <v>0</v>
      </c>
    </row>
    <row r="216" spans="1:27" s="13" customFormat="1" ht="12">
      <c r="A216" s="27">
        <v>436</v>
      </c>
      <c r="B216" s="18">
        <v>436049030</v>
      </c>
      <c r="C216" s="28" t="s">
        <v>480</v>
      </c>
      <c r="D216" s="18">
        <v>49</v>
      </c>
      <c r="E216" s="28" t="s">
        <v>54</v>
      </c>
      <c r="F216" s="18">
        <v>30</v>
      </c>
      <c r="G216" s="47" t="s">
        <v>35</v>
      </c>
      <c r="H216" s="29">
        <v>14452.325895875592</v>
      </c>
      <c r="I216" s="29">
        <v>5234</v>
      </c>
      <c r="J216" s="29">
        <v>0</v>
      </c>
      <c r="K216" s="29">
        <v>1188</v>
      </c>
      <c r="L216" s="30">
        <v>20874.325895875591</v>
      </c>
      <c r="M216" s="48">
        <v>1</v>
      </c>
      <c r="N216" s="70">
        <v>19686</v>
      </c>
      <c r="O216" s="70">
        <v>0</v>
      </c>
      <c r="P216" s="70">
        <v>0</v>
      </c>
      <c r="Q216" s="71">
        <v>1188</v>
      </c>
      <c r="R216" s="103">
        <v>20874</v>
      </c>
      <c r="S216" s="75">
        <v>0</v>
      </c>
      <c r="T216" s="73">
        <v>0</v>
      </c>
      <c r="U216" s="73">
        <v>0.09</v>
      </c>
      <c r="V216" s="74">
        <v>7.4099519968201773E-3</v>
      </c>
      <c r="W216" s="49">
        <v>0</v>
      </c>
      <c r="X216" s="70">
        <v>0</v>
      </c>
      <c r="Y216" s="49">
        <v>0</v>
      </c>
      <c r="Z216" s="92">
        <v>0</v>
      </c>
      <c r="AA216" s="93">
        <v>0</v>
      </c>
    </row>
    <row r="217" spans="1:27" s="13" customFormat="1" ht="12">
      <c r="A217" s="27">
        <v>436</v>
      </c>
      <c r="B217" s="18">
        <v>436049035</v>
      </c>
      <c r="C217" s="28" t="s">
        <v>480</v>
      </c>
      <c r="D217" s="18">
        <v>49</v>
      </c>
      <c r="E217" s="28" t="s">
        <v>54</v>
      </c>
      <c r="F217" s="18">
        <v>35</v>
      </c>
      <c r="G217" s="47" t="s">
        <v>40</v>
      </c>
      <c r="H217" s="29">
        <v>18217</v>
      </c>
      <c r="I217" s="29">
        <v>6330</v>
      </c>
      <c r="J217" s="29">
        <v>0</v>
      </c>
      <c r="K217" s="29">
        <v>1188</v>
      </c>
      <c r="L217" s="30">
        <v>25735</v>
      </c>
      <c r="M217" s="48">
        <v>15</v>
      </c>
      <c r="N217" s="70">
        <v>368205</v>
      </c>
      <c r="O217" s="70">
        <v>0</v>
      </c>
      <c r="P217" s="70">
        <v>0</v>
      </c>
      <c r="Q217" s="71">
        <v>17820</v>
      </c>
      <c r="R217" s="103">
        <v>386025</v>
      </c>
      <c r="S217" s="75">
        <v>0</v>
      </c>
      <c r="T217" s="73">
        <v>0</v>
      </c>
      <c r="U217" s="73">
        <v>0.18</v>
      </c>
      <c r="V217" s="74">
        <v>0.16290793847418597</v>
      </c>
      <c r="W217" s="49">
        <v>8</v>
      </c>
      <c r="X217" s="70">
        <v>0</v>
      </c>
      <c r="Y217" s="49">
        <v>0</v>
      </c>
      <c r="Z217" s="92">
        <v>0</v>
      </c>
      <c r="AA217" s="93">
        <v>0</v>
      </c>
    </row>
    <row r="218" spans="1:27" s="13" customFormat="1" ht="12">
      <c r="A218" s="27">
        <v>436</v>
      </c>
      <c r="B218" s="18">
        <v>436049040</v>
      </c>
      <c r="C218" s="28" t="s">
        <v>480</v>
      </c>
      <c r="D218" s="18">
        <v>49</v>
      </c>
      <c r="E218" s="28" t="s">
        <v>54</v>
      </c>
      <c r="F218" s="18">
        <v>40</v>
      </c>
      <c r="G218" s="47" t="s">
        <v>45</v>
      </c>
      <c r="H218" s="29">
        <v>18242</v>
      </c>
      <c r="I218" s="29">
        <v>6100</v>
      </c>
      <c r="J218" s="29">
        <v>0</v>
      </c>
      <c r="K218" s="29">
        <v>1188</v>
      </c>
      <c r="L218" s="30">
        <v>25530</v>
      </c>
      <c r="M218" s="48">
        <v>1</v>
      </c>
      <c r="N218" s="70">
        <v>24342</v>
      </c>
      <c r="O218" s="70">
        <v>0</v>
      </c>
      <c r="P218" s="70">
        <v>0</v>
      </c>
      <c r="Q218" s="71">
        <v>1188</v>
      </c>
      <c r="R218" s="103">
        <v>25530</v>
      </c>
      <c r="S218" s="75">
        <v>0</v>
      </c>
      <c r="T218" s="73">
        <v>0</v>
      </c>
      <c r="U218" s="73">
        <v>0.09</v>
      </c>
      <c r="V218" s="74">
        <v>8.4582325750371546E-3</v>
      </c>
      <c r="W218" s="49">
        <v>0</v>
      </c>
      <c r="X218" s="70">
        <v>0</v>
      </c>
      <c r="Y218" s="49">
        <v>0</v>
      </c>
      <c r="Z218" s="92">
        <v>0</v>
      </c>
      <c r="AA218" s="93">
        <v>0</v>
      </c>
    </row>
    <row r="219" spans="1:27" s="13" customFormat="1" ht="12">
      <c r="A219" s="27">
        <v>436</v>
      </c>
      <c r="B219" s="18">
        <v>436049044</v>
      </c>
      <c r="C219" s="28" t="s">
        <v>480</v>
      </c>
      <c r="D219" s="18">
        <v>49</v>
      </c>
      <c r="E219" s="28" t="s">
        <v>54</v>
      </c>
      <c r="F219" s="18">
        <v>44</v>
      </c>
      <c r="G219" s="47" t="s">
        <v>49</v>
      </c>
      <c r="H219" s="29">
        <v>13070</v>
      </c>
      <c r="I219" s="29">
        <v>226</v>
      </c>
      <c r="J219" s="29">
        <v>0</v>
      </c>
      <c r="K219" s="29">
        <v>1188</v>
      </c>
      <c r="L219" s="30">
        <v>14484</v>
      </c>
      <c r="M219" s="48">
        <v>2</v>
      </c>
      <c r="N219" s="70">
        <v>26592</v>
      </c>
      <c r="O219" s="70">
        <v>0</v>
      </c>
      <c r="P219" s="70">
        <v>0</v>
      </c>
      <c r="Q219" s="71">
        <v>2376</v>
      </c>
      <c r="R219" s="103">
        <v>28968</v>
      </c>
      <c r="S219" s="75">
        <v>0</v>
      </c>
      <c r="T219" s="73">
        <v>0</v>
      </c>
      <c r="U219" s="73">
        <v>0.09</v>
      </c>
      <c r="V219" s="74">
        <v>9.3823705433192212E-2</v>
      </c>
      <c r="W219" s="49">
        <v>0</v>
      </c>
      <c r="X219" s="70">
        <v>0</v>
      </c>
      <c r="Y219" s="49">
        <v>0</v>
      </c>
      <c r="Z219" s="92">
        <v>0</v>
      </c>
      <c r="AA219" s="93">
        <v>0</v>
      </c>
    </row>
    <row r="220" spans="1:27" s="13" customFormat="1" ht="12">
      <c r="A220" s="27">
        <v>436</v>
      </c>
      <c r="B220" s="18">
        <v>436049049</v>
      </c>
      <c r="C220" s="28" t="s">
        <v>480</v>
      </c>
      <c r="D220" s="18">
        <v>49</v>
      </c>
      <c r="E220" s="28" t="s">
        <v>54</v>
      </c>
      <c r="F220" s="18">
        <v>49</v>
      </c>
      <c r="G220" s="47" t="s">
        <v>54</v>
      </c>
      <c r="H220" s="29">
        <v>18898</v>
      </c>
      <c r="I220" s="29">
        <v>23392</v>
      </c>
      <c r="J220" s="29">
        <v>0</v>
      </c>
      <c r="K220" s="29">
        <v>1188</v>
      </c>
      <c r="L220" s="30">
        <v>43478</v>
      </c>
      <c r="M220" s="48">
        <v>150</v>
      </c>
      <c r="N220" s="70">
        <v>6343500</v>
      </c>
      <c r="O220" s="70">
        <v>0</v>
      </c>
      <c r="P220" s="70">
        <v>0</v>
      </c>
      <c r="Q220" s="71">
        <v>178200</v>
      </c>
      <c r="R220" s="103">
        <v>6521700</v>
      </c>
      <c r="S220" s="75">
        <v>0</v>
      </c>
      <c r="T220" s="73">
        <v>0</v>
      </c>
      <c r="U220" s="73">
        <v>0.09</v>
      </c>
      <c r="V220" s="74">
        <v>6.4827721323234361E-2</v>
      </c>
      <c r="W220" s="49">
        <v>28</v>
      </c>
      <c r="X220" s="70">
        <v>0</v>
      </c>
      <c r="Y220" s="49">
        <v>0</v>
      </c>
      <c r="Z220" s="92">
        <v>0</v>
      </c>
      <c r="AA220" s="93">
        <v>0</v>
      </c>
    </row>
    <row r="221" spans="1:27" s="13" customFormat="1" ht="12">
      <c r="A221" s="27">
        <v>436</v>
      </c>
      <c r="B221" s="18">
        <v>436049057</v>
      </c>
      <c r="C221" s="28" t="s">
        <v>480</v>
      </c>
      <c r="D221" s="18">
        <v>49</v>
      </c>
      <c r="E221" s="28" t="s">
        <v>54</v>
      </c>
      <c r="F221" s="18">
        <v>57</v>
      </c>
      <c r="G221" s="47" t="s">
        <v>62</v>
      </c>
      <c r="H221" s="29">
        <v>14119</v>
      </c>
      <c r="I221" s="29">
        <v>634</v>
      </c>
      <c r="J221" s="29">
        <v>0</v>
      </c>
      <c r="K221" s="29">
        <v>1188</v>
      </c>
      <c r="L221" s="30">
        <v>15941</v>
      </c>
      <c r="M221" s="48">
        <v>7</v>
      </c>
      <c r="N221" s="70">
        <v>103271</v>
      </c>
      <c r="O221" s="70">
        <v>0</v>
      </c>
      <c r="P221" s="70">
        <v>0</v>
      </c>
      <c r="Q221" s="71">
        <v>8316</v>
      </c>
      <c r="R221" s="103">
        <v>111587</v>
      </c>
      <c r="S221" s="75">
        <v>0</v>
      </c>
      <c r="T221" s="73">
        <v>0</v>
      </c>
      <c r="U221" s="73">
        <v>0.18</v>
      </c>
      <c r="V221" s="74">
        <v>0.12451516929493252</v>
      </c>
      <c r="W221" s="49">
        <v>0</v>
      </c>
      <c r="X221" s="70">
        <v>0</v>
      </c>
      <c r="Y221" s="49">
        <v>0</v>
      </c>
      <c r="Z221" s="92">
        <v>0</v>
      </c>
      <c r="AA221" s="93">
        <v>0</v>
      </c>
    </row>
    <row r="222" spans="1:27" s="13" customFormat="1" ht="12">
      <c r="A222" s="27">
        <v>436</v>
      </c>
      <c r="B222" s="18">
        <v>436049093</v>
      </c>
      <c r="C222" s="28" t="s">
        <v>480</v>
      </c>
      <c r="D222" s="18">
        <v>49</v>
      </c>
      <c r="E222" s="28" t="s">
        <v>54</v>
      </c>
      <c r="F222" s="18">
        <v>93</v>
      </c>
      <c r="G222" s="47" t="s">
        <v>98</v>
      </c>
      <c r="H222" s="29">
        <v>20758</v>
      </c>
      <c r="I222" s="29">
        <v>0</v>
      </c>
      <c r="J222" s="29">
        <v>0</v>
      </c>
      <c r="K222" s="29">
        <v>1188</v>
      </c>
      <c r="L222" s="30">
        <v>21946</v>
      </c>
      <c r="M222" s="48">
        <v>27</v>
      </c>
      <c r="N222" s="70">
        <v>560466</v>
      </c>
      <c r="O222" s="70">
        <v>0</v>
      </c>
      <c r="P222" s="70">
        <v>0</v>
      </c>
      <c r="Q222" s="71">
        <v>32076</v>
      </c>
      <c r="R222" s="103">
        <v>592542</v>
      </c>
      <c r="S222" s="75">
        <v>0</v>
      </c>
      <c r="T222" s="73">
        <v>0</v>
      </c>
      <c r="U222" s="73">
        <v>0.18</v>
      </c>
      <c r="V222" s="74">
        <v>8.6029155103013247E-2</v>
      </c>
      <c r="W222" s="49">
        <v>5</v>
      </c>
      <c r="X222" s="70">
        <v>0</v>
      </c>
      <c r="Y222" s="49">
        <v>0</v>
      </c>
      <c r="Z222" s="92">
        <v>0</v>
      </c>
      <c r="AA222" s="93">
        <v>0</v>
      </c>
    </row>
    <row r="223" spans="1:27" s="13" customFormat="1" ht="12">
      <c r="A223" s="27">
        <v>436</v>
      </c>
      <c r="B223" s="18">
        <v>436049133</v>
      </c>
      <c r="C223" s="28" t="s">
        <v>480</v>
      </c>
      <c r="D223" s="18">
        <v>49</v>
      </c>
      <c r="E223" s="28" t="s">
        <v>54</v>
      </c>
      <c r="F223" s="18">
        <v>133</v>
      </c>
      <c r="G223" s="47" t="s">
        <v>138</v>
      </c>
      <c r="H223" s="29">
        <v>12023</v>
      </c>
      <c r="I223" s="29">
        <v>0</v>
      </c>
      <c r="J223" s="29">
        <v>0</v>
      </c>
      <c r="K223" s="29">
        <v>1188</v>
      </c>
      <c r="L223" s="30">
        <v>13211</v>
      </c>
      <c r="M223" s="48">
        <v>1</v>
      </c>
      <c r="N223" s="70">
        <v>12023</v>
      </c>
      <c r="O223" s="70">
        <v>0</v>
      </c>
      <c r="P223" s="70">
        <v>0</v>
      </c>
      <c r="Q223" s="71">
        <v>1188</v>
      </c>
      <c r="R223" s="103">
        <v>13211</v>
      </c>
      <c r="S223" s="75">
        <v>0</v>
      </c>
      <c r="T223" s="73">
        <v>0</v>
      </c>
      <c r="U223" s="73">
        <v>0.09</v>
      </c>
      <c r="V223" s="74">
        <v>3.846204535849463E-2</v>
      </c>
      <c r="W223" s="49">
        <v>0</v>
      </c>
      <c r="X223" s="70">
        <v>0</v>
      </c>
      <c r="Y223" s="49">
        <v>0</v>
      </c>
      <c r="Z223" s="92">
        <v>0</v>
      </c>
      <c r="AA223" s="93">
        <v>0</v>
      </c>
    </row>
    <row r="224" spans="1:27" s="13" customFormat="1" ht="12">
      <c r="A224" s="27">
        <v>436</v>
      </c>
      <c r="B224" s="18">
        <v>436049155</v>
      </c>
      <c r="C224" s="28" t="s">
        <v>480</v>
      </c>
      <c r="D224" s="18">
        <v>49</v>
      </c>
      <c r="E224" s="28" t="s">
        <v>54</v>
      </c>
      <c r="F224" s="18">
        <v>155</v>
      </c>
      <c r="G224" s="47" t="s">
        <v>160</v>
      </c>
      <c r="H224" s="29">
        <v>14121</v>
      </c>
      <c r="I224" s="29">
        <v>12557</v>
      </c>
      <c r="J224" s="29">
        <v>0</v>
      </c>
      <c r="K224" s="29">
        <v>1188</v>
      </c>
      <c r="L224" s="30">
        <v>27866</v>
      </c>
      <c r="M224" s="48">
        <v>1</v>
      </c>
      <c r="N224" s="70">
        <v>26678</v>
      </c>
      <c r="O224" s="70">
        <v>0</v>
      </c>
      <c r="P224" s="70">
        <v>0</v>
      </c>
      <c r="Q224" s="71">
        <v>1188</v>
      </c>
      <c r="R224" s="103">
        <v>27866</v>
      </c>
      <c r="S224" s="75">
        <v>0</v>
      </c>
      <c r="T224" s="73">
        <v>0</v>
      </c>
      <c r="U224" s="73">
        <v>0.09</v>
      </c>
      <c r="V224" s="74">
        <v>4.3629211396257637E-4</v>
      </c>
      <c r="W224" s="49">
        <v>1</v>
      </c>
      <c r="X224" s="70">
        <v>0</v>
      </c>
      <c r="Y224" s="49">
        <v>0</v>
      </c>
      <c r="Z224" s="92">
        <v>0</v>
      </c>
      <c r="AA224" s="93">
        <v>0</v>
      </c>
    </row>
    <row r="225" spans="1:27" s="13" customFormat="1" ht="12">
      <c r="A225" s="27">
        <v>436</v>
      </c>
      <c r="B225" s="18">
        <v>436049165</v>
      </c>
      <c r="C225" s="28" t="s">
        <v>480</v>
      </c>
      <c r="D225" s="18">
        <v>49</v>
      </c>
      <c r="E225" s="28" t="s">
        <v>54</v>
      </c>
      <c r="F225" s="18">
        <v>165</v>
      </c>
      <c r="G225" s="47" t="s">
        <v>170</v>
      </c>
      <c r="H225" s="29">
        <v>17886</v>
      </c>
      <c r="I225" s="29">
        <v>0</v>
      </c>
      <c r="J225" s="29">
        <v>0</v>
      </c>
      <c r="K225" s="29">
        <v>1188</v>
      </c>
      <c r="L225" s="30">
        <v>19074</v>
      </c>
      <c r="M225" s="48">
        <v>5</v>
      </c>
      <c r="N225" s="70">
        <v>89430</v>
      </c>
      <c r="O225" s="70">
        <v>0</v>
      </c>
      <c r="P225" s="70">
        <v>0</v>
      </c>
      <c r="Q225" s="71">
        <v>5940</v>
      </c>
      <c r="R225" s="103">
        <v>95370</v>
      </c>
      <c r="S225" s="75">
        <v>0</v>
      </c>
      <c r="T225" s="73">
        <v>0</v>
      </c>
      <c r="U225" s="73">
        <v>9.8299999999999998E-2</v>
      </c>
      <c r="V225" s="74">
        <v>8.1729703391456535E-2</v>
      </c>
      <c r="W225" s="49">
        <v>4</v>
      </c>
      <c r="X225" s="70">
        <v>0</v>
      </c>
      <c r="Y225" s="49">
        <v>0</v>
      </c>
      <c r="Z225" s="92">
        <v>0</v>
      </c>
      <c r="AA225" s="93">
        <v>0</v>
      </c>
    </row>
    <row r="226" spans="1:27" s="13" customFormat="1" ht="12">
      <c r="A226" s="27">
        <v>436</v>
      </c>
      <c r="B226" s="18">
        <v>436049176</v>
      </c>
      <c r="C226" s="28" t="s">
        <v>480</v>
      </c>
      <c r="D226" s="18">
        <v>49</v>
      </c>
      <c r="E226" s="28" t="s">
        <v>54</v>
      </c>
      <c r="F226" s="18">
        <v>176</v>
      </c>
      <c r="G226" s="47" t="s">
        <v>181</v>
      </c>
      <c r="H226" s="29">
        <v>20354</v>
      </c>
      <c r="I226" s="29">
        <v>8070</v>
      </c>
      <c r="J226" s="29">
        <v>0</v>
      </c>
      <c r="K226" s="29">
        <v>1188</v>
      </c>
      <c r="L226" s="30">
        <v>29612</v>
      </c>
      <c r="M226" s="48">
        <v>8</v>
      </c>
      <c r="N226" s="70">
        <v>227392</v>
      </c>
      <c r="O226" s="70">
        <v>0</v>
      </c>
      <c r="P226" s="70">
        <v>0</v>
      </c>
      <c r="Q226" s="71">
        <v>9504</v>
      </c>
      <c r="R226" s="103">
        <v>236896</v>
      </c>
      <c r="S226" s="75">
        <v>0</v>
      </c>
      <c r="T226" s="73">
        <v>0</v>
      </c>
      <c r="U226" s="73">
        <v>0.09</v>
      </c>
      <c r="V226" s="74">
        <v>7.6256358764643081E-2</v>
      </c>
      <c r="W226" s="49">
        <v>4</v>
      </c>
      <c r="X226" s="70">
        <v>0</v>
      </c>
      <c r="Y226" s="49">
        <v>0</v>
      </c>
      <c r="Z226" s="92">
        <v>0</v>
      </c>
      <c r="AA226" s="93">
        <v>0</v>
      </c>
    </row>
    <row r="227" spans="1:27" s="13" customFormat="1" ht="12">
      <c r="A227" s="27">
        <v>436</v>
      </c>
      <c r="B227" s="18">
        <v>436049207</v>
      </c>
      <c r="C227" s="28" t="s">
        <v>480</v>
      </c>
      <c r="D227" s="18">
        <v>49</v>
      </c>
      <c r="E227" s="28" t="s">
        <v>54</v>
      </c>
      <c r="F227" s="18">
        <v>207</v>
      </c>
      <c r="G227" s="47" t="s">
        <v>212</v>
      </c>
      <c r="H227" s="29">
        <v>12023</v>
      </c>
      <c r="I227" s="29">
        <v>10078</v>
      </c>
      <c r="J227" s="29">
        <v>0</v>
      </c>
      <c r="K227" s="29">
        <v>1188</v>
      </c>
      <c r="L227" s="30">
        <v>23289</v>
      </c>
      <c r="M227" s="48">
        <v>1</v>
      </c>
      <c r="N227" s="70">
        <v>22101</v>
      </c>
      <c r="O227" s="70">
        <v>0</v>
      </c>
      <c r="P227" s="70">
        <v>0</v>
      </c>
      <c r="Q227" s="71">
        <v>1188</v>
      </c>
      <c r="R227" s="103">
        <v>23289</v>
      </c>
      <c r="S227" s="75">
        <v>0</v>
      </c>
      <c r="T227" s="73">
        <v>0</v>
      </c>
      <c r="U227" s="73">
        <v>0.09</v>
      </c>
      <c r="V227" s="74">
        <v>3.8441873659852017E-4</v>
      </c>
      <c r="W227" s="49">
        <v>0</v>
      </c>
      <c r="X227" s="70">
        <v>0</v>
      </c>
      <c r="Y227" s="49">
        <v>0</v>
      </c>
      <c r="Z227" s="92">
        <v>0</v>
      </c>
      <c r="AA227" s="93">
        <v>0</v>
      </c>
    </row>
    <row r="228" spans="1:27" s="13" customFormat="1" ht="12">
      <c r="A228" s="27">
        <v>436</v>
      </c>
      <c r="B228" s="18">
        <v>436049220</v>
      </c>
      <c r="C228" s="28" t="s">
        <v>480</v>
      </c>
      <c r="D228" s="18">
        <v>49</v>
      </c>
      <c r="E228" s="28" t="s">
        <v>54</v>
      </c>
      <c r="F228" s="18">
        <v>220</v>
      </c>
      <c r="G228" s="47" t="s">
        <v>225</v>
      </c>
      <c r="H228" s="29">
        <v>16449.08014628815</v>
      </c>
      <c r="I228" s="29">
        <v>5826</v>
      </c>
      <c r="J228" s="29">
        <v>0</v>
      </c>
      <c r="K228" s="29">
        <v>1188</v>
      </c>
      <c r="L228" s="30">
        <v>23463.08014628815</v>
      </c>
      <c r="M228" s="48">
        <v>1</v>
      </c>
      <c r="N228" s="70">
        <v>22275</v>
      </c>
      <c r="O228" s="70">
        <v>0</v>
      </c>
      <c r="P228" s="70">
        <v>0</v>
      </c>
      <c r="Q228" s="71">
        <v>1188</v>
      </c>
      <c r="R228" s="103">
        <v>23463</v>
      </c>
      <c r="S228" s="75">
        <v>0</v>
      </c>
      <c r="T228" s="73">
        <v>0</v>
      </c>
      <c r="U228" s="73">
        <v>0.09</v>
      </c>
      <c r="V228" s="74">
        <v>1.6031678821270913E-2</v>
      </c>
      <c r="W228" s="49">
        <v>0</v>
      </c>
      <c r="X228" s="70">
        <v>0</v>
      </c>
      <c r="Y228" s="49">
        <v>0</v>
      </c>
      <c r="Z228" s="92">
        <v>0</v>
      </c>
      <c r="AA228" s="93">
        <v>0</v>
      </c>
    </row>
    <row r="229" spans="1:27" s="13" customFormat="1" ht="12">
      <c r="A229" s="27">
        <v>436</v>
      </c>
      <c r="B229" s="18">
        <v>436049229</v>
      </c>
      <c r="C229" s="28" t="s">
        <v>480</v>
      </c>
      <c r="D229" s="18">
        <v>49</v>
      </c>
      <c r="E229" s="28" t="s">
        <v>54</v>
      </c>
      <c r="F229" s="18">
        <v>229</v>
      </c>
      <c r="G229" s="47" t="s">
        <v>234</v>
      </c>
      <c r="H229" s="29">
        <v>22112</v>
      </c>
      <c r="I229" s="29">
        <v>2398</v>
      </c>
      <c r="J229" s="29">
        <v>0</v>
      </c>
      <c r="K229" s="29">
        <v>1188</v>
      </c>
      <c r="L229" s="30">
        <v>25698</v>
      </c>
      <c r="M229" s="48">
        <v>1</v>
      </c>
      <c r="N229" s="70">
        <v>24510</v>
      </c>
      <c r="O229" s="70">
        <v>0</v>
      </c>
      <c r="P229" s="70">
        <v>0</v>
      </c>
      <c r="Q229" s="71">
        <v>1188</v>
      </c>
      <c r="R229" s="103">
        <v>25698</v>
      </c>
      <c r="S229" s="75">
        <v>0</v>
      </c>
      <c r="T229" s="73">
        <v>0</v>
      </c>
      <c r="U229" s="73">
        <v>0.09</v>
      </c>
      <c r="V229" s="74">
        <v>2.7570191143230279E-2</v>
      </c>
      <c r="W229" s="49">
        <v>0</v>
      </c>
      <c r="X229" s="70">
        <v>0</v>
      </c>
      <c r="Y229" s="49">
        <v>0</v>
      </c>
      <c r="Z229" s="92">
        <v>0</v>
      </c>
      <c r="AA229" s="93">
        <v>0</v>
      </c>
    </row>
    <row r="230" spans="1:27" s="13" customFormat="1" ht="12">
      <c r="A230" s="27">
        <v>436</v>
      </c>
      <c r="B230" s="18">
        <v>436049243</v>
      </c>
      <c r="C230" s="28" t="s">
        <v>480</v>
      </c>
      <c r="D230" s="18">
        <v>49</v>
      </c>
      <c r="E230" s="28" t="s">
        <v>54</v>
      </c>
      <c r="F230" s="18">
        <v>243</v>
      </c>
      <c r="G230" s="47" t="s">
        <v>248</v>
      </c>
      <c r="H230" s="29">
        <v>14121</v>
      </c>
      <c r="I230" s="29">
        <v>1827</v>
      </c>
      <c r="J230" s="29">
        <v>0</v>
      </c>
      <c r="K230" s="29">
        <v>1188</v>
      </c>
      <c r="L230" s="30">
        <v>17136</v>
      </c>
      <c r="M230" s="48">
        <v>1</v>
      </c>
      <c r="N230" s="70">
        <v>15948</v>
      </c>
      <c r="O230" s="70">
        <v>0</v>
      </c>
      <c r="P230" s="70">
        <v>0</v>
      </c>
      <c r="Q230" s="71">
        <v>1188</v>
      </c>
      <c r="R230" s="103">
        <v>17136</v>
      </c>
      <c r="S230" s="75">
        <v>0</v>
      </c>
      <c r="T230" s="73">
        <v>0</v>
      </c>
      <c r="U230" s="73">
        <v>0.09</v>
      </c>
      <c r="V230" s="74">
        <v>5.954759563149079E-3</v>
      </c>
      <c r="W230" s="49">
        <v>0</v>
      </c>
      <c r="X230" s="70">
        <v>0</v>
      </c>
      <c r="Y230" s="49">
        <v>0</v>
      </c>
      <c r="Z230" s="92">
        <v>0</v>
      </c>
      <c r="AA230" s="93">
        <v>0</v>
      </c>
    </row>
    <row r="231" spans="1:27" s="13" customFormat="1" ht="12">
      <c r="A231" s="27">
        <v>436</v>
      </c>
      <c r="B231" s="18">
        <v>436049244</v>
      </c>
      <c r="C231" s="28" t="s">
        <v>480</v>
      </c>
      <c r="D231" s="18">
        <v>49</v>
      </c>
      <c r="E231" s="28" t="s">
        <v>54</v>
      </c>
      <c r="F231" s="18">
        <v>244</v>
      </c>
      <c r="G231" s="47" t="s">
        <v>249</v>
      </c>
      <c r="H231" s="29">
        <v>12023</v>
      </c>
      <c r="I231" s="29">
        <v>2885</v>
      </c>
      <c r="J231" s="29">
        <v>0</v>
      </c>
      <c r="K231" s="29">
        <v>1188</v>
      </c>
      <c r="L231" s="30">
        <v>16096</v>
      </c>
      <c r="M231" s="48">
        <v>1</v>
      </c>
      <c r="N231" s="70">
        <v>14908</v>
      </c>
      <c r="O231" s="70">
        <v>0</v>
      </c>
      <c r="P231" s="70">
        <v>0</v>
      </c>
      <c r="Q231" s="71">
        <v>1188</v>
      </c>
      <c r="R231" s="103">
        <v>16096</v>
      </c>
      <c r="S231" s="75">
        <v>0</v>
      </c>
      <c r="T231" s="73">
        <v>0</v>
      </c>
      <c r="U231" s="73">
        <v>0.09</v>
      </c>
      <c r="V231" s="74">
        <v>7.9114321810778362E-2</v>
      </c>
      <c r="W231" s="49">
        <v>1</v>
      </c>
      <c r="X231" s="70">
        <v>0</v>
      </c>
      <c r="Y231" s="49">
        <v>0</v>
      </c>
      <c r="Z231" s="92">
        <v>0</v>
      </c>
      <c r="AA231" s="93">
        <v>0</v>
      </c>
    </row>
    <row r="232" spans="1:27" s="13" customFormat="1" ht="12">
      <c r="A232" s="27">
        <v>436</v>
      </c>
      <c r="B232" s="18">
        <v>436049248</v>
      </c>
      <c r="C232" s="28" t="s">
        <v>480</v>
      </c>
      <c r="D232" s="18">
        <v>49</v>
      </c>
      <c r="E232" s="28" t="s">
        <v>54</v>
      </c>
      <c r="F232" s="18">
        <v>248</v>
      </c>
      <c r="G232" s="47" t="s">
        <v>253</v>
      </c>
      <c r="H232" s="29">
        <v>20219</v>
      </c>
      <c r="I232" s="29">
        <v>737</v>
      </c>
      <c r="J232" s="29">
        <v>0</v>
      </c>
      <c r="K232" s="29">
        <v>1188</v>
      </c>
      <c r="L232" s="30">
        <v>22144</v>
      </c>
      <c r="M232" s="48">
        <v>9</v>
      </c>
      <c r="N232" s="70">
        <v>188604</v>
      </c>
      <c r="O232" s="70">
        <v>0</v>
      </c>
      <c r="P232" s="70">
        <v>0</v>
      </c>
      <c r="Q232" s="71">
        <v>10692</v>
      </c>
      <c r="R232" s="103">
        <v>199296</v>
      </c>
      <c r="S232" s="75">
        <v>0</v>
      </c>
      <c r="T232" s="73">
        <v>0</v>
      </c>
      <c r="U232" s="73">
        <v>0.18</v>
      </c>
      <c r="V232" s="74">
        <v>6.915990449254858E-2</v>
      </c>
      <c r="W232" s="49">
        <v>2</v>
      </c>
      <c r="X232" s="70">
        <v>0</v>
      </c>
      <c r="Y232" s="49">
        <v>0</v>
      </c>
      <c r="Z232" s="92">
        <v>0</v>
      </c>
      <c r="AA232" s="93">
        <v>0</v>
      </c>
    </row>
    <row r="233" spans="1:27" s="13" customFormat="1" ht="12">
      <c r="A233" s="27">
        <v>436</v>
      </c>
      <c r="B233" s="18">
        <v>436049274</v>
      </c>
      <c r="C233" s="28" t="s">
        <v>480</v>
      </c>
      <c r="D233" s="18">
        <v>49</v>
      </c>
      <c r="E233" s="28" t="s">
        <v>54</v>
      </c>
      <c r="F233" s="18">
        <v>274</v>
      </c>
      <c r="G233" s="47" t="s">
        <v>279</v>
      </c>
      <c r="H233" s="29">
        <v>20874</v>
      </c>
      <c r="I233" s="29">
        <v>10750</v>
      </c>
      <c r="J233" s="29">
        <v>0</v>
      </c>
      <c r="K233" s="29">
        <v>1188</v>
      </c>
      <c r="L233" s="30">
        <v>32812</v>
      </c>
      <c r="M233" s="48">
        <v>7</v>
      </c>
      <c r="N233" s="70">
        <v>221368</v>
      </c>
      <c r="O233" s="70">
        <v>0</v>
      </c>
      <c r="P233" s="70">
        <v>0</v>
      </c>
      <c r="Q233" s="71">
        <v>8316</v>
      </c>
      <c r="R233" s="103">
        <v>229684</v>
      </c>
      <c r="S233" s="75">
        <v>0</v>
      </c>
      <c r="T233" s="73">
        <v>0</v>
      </c>
      <c r="U233" s="73">
        <v>0.09</v>
      </c>
      <c r="V233" s="74">
        <v>4.9839181687097993E-2</v>
      </c>
      <c r="W233" s="49">
        <v>1</v>
      </c>
      <c r="X233" s="70">
        <v>0</v>
      </c>
      <c r="Y233" s="49">
        <v>0</v>
      </c>
      <c r="Z233" s="92">
        <v>0</v>
      </c>
      <c r="AA233" s="93">
        <v>0</v>
      </c>
    </row>
    <row r="234" spans="1:27" s="13" customFormat="1" ht="12">
      <c r="A234" s="27">
        <v>436</v>
      </c>
      <c r="B234" s="18">
        <v>436049285</v>
      </c>
      <c r="C234" s="28" t="s">
        <v>480</v>
      </c>
      <c r="D234" s="18">
        <v>49</v>
      </c>
      <c r="E234" s="28" t="s">
        <v>54</v>
      </c>
      <c r="F234" s="18">
        <v>285</v>
      </c>
      <c r="G234" s="47" t="s">
        <v>290</v>
      </c>
      <c r="H234" s="29">
        <v>15385</v>
      </c>
      <c r="I234" s="29">
        <v>3368</v>
      </c>
      <c r="J234" s="29">
        <v>0</v>
      </c>
      <c r="K234" s="29">
        <v>1188</v>
      </c>
      <c r="L234" s="30">
        <v>19941</v>
      </c>
      <c r="M234" s="48">
        <v>1</v>
      </c>
      <c r="N234" s="70">
        <v>18753</v>
      </c>
      <c r="O234" s="70">
        <v>0</v>
      </c>
      <c r="P234" s="70">
        <v>0</v>
      </c>
      <c r="Q234" s="71">
        <v>1188</v>
      </c>
      <c r="R234" s="103">
        <v>19941</v>
      </c>
      <c r="S234" s="75">
        <v>0</v>
      </c>
      <c r="T234" s="73">
        <v>0</v>
      </c>
      <c r="U234" s="73">
        <v>0.09</v>
      </c>
      <c r="V234" s="74">
        <v>2.2268826678387064E-2</v>
      </c>
      <c r="W234" s="49">
        <v>0</v>
      </c>
      <c r="X234" s="70">
        <v>0</v>
      </c>
      <c r="Y234" s="49">
        <v>0</v>
      </c>
      <c r="Z234" s="92">
        <v>0</v>
      </c>
      <c r="AA234" s="93">
        <v>0</v>
      </c>
    </row>
    <row r="235" spans="1:27" s="13" customFormat="1" ht="12">
      <c r="A235" s="27">
        <v>436</v>
      </c>
      <c r="B235" s="18">
        <v>436049308</v>
      </c>
      <c r="C235" s="28" t="s">
        <v>480</v>
      </c>
      <c r="D235" s="18">
        <v>49</v>
      </c>
      <c r="E235" s="28" t="s">
        <v>54</v>
      </c>
      <c r="F235" s="18">
        <v>308</v>
      </c>
      <c r="G235" s="47" t="s">
        <v>313</v>
      </c>
      <c r="H235" s="29">
        <v>22703</v>
      </c>
      <c r="I235" s="29">
        <v>8787</v>
      </c>
      <c r="J235" s="29">
        <v>0</v>
      </c>
      <c r="K235" s="29">
        <v>1188</v>
      </c>
      <c r="L235" s="30">
        <v>32678</v>
      </c>
      <c r="M235" s="48">
        <v>1</v>
      </c>
      <c r="N235" s="70">
        <v>31490</v>
      </c>
      <c r="O235" s="70">
        <v>0</v>
      </c>
      <c r="P235" s="70">
        <v>0</v>
      </c>
      <c r="Q235" s="71">
        <v>1188</v>
      </c>
      <c r="R235" s="103">
        <v>32678</v>
      </c>
      <c r="S235" s="75">
        <v>0</v>
      </c>
      <c r="T235" s="73">
        <v>0</v>
      </c>
      <c r="U235" s="73">
        <v>0.09</v>
      </c>
      <c r="V235" s="74">
        <v>1.4629253947139804E-3</v>
      </c>
      <c r="W235" s="49">
        <v>0</v>
      </c>
      <c r="X235" s="70">
        <v>0</v>
      </c>
      <c r="Y235" s="49">
        <v>0</v>
      </c>
      <c r="Z235" s="92">
        <v>0</v>
      </c>
      <c r="AA235" s="93">
        <v>0</v>
      </c>
    </row>
    <row r="236" spans="1:27" s="13" customFormat="1" ht="12">
      <c r="A236" s="27">
        <v>436</v>
      </c>
      <c r="B236" s="18">
        <v>436049342</v>
      </c>
      <c r="C236" s="28" t="s">
        <v>480</v>
      </c>
      <c r="D236" s="18">
        <v>49</v>
      </c>
      <c r="E236" s="28" t="s">
        <v>54</v>
      </c>
      <c r="F236" s="18">
        <v>342</v>
      </c>
      <c r="G236" s="47" t="s">
        <v>347</v>
      </c>
      <c r="H236" s="29">
        <v>13669.90706038877</v>
      </c>
      <c r="I236" s="29">
        <v>11001</v>
      </c>
      <c r="J236" s="29">
        <v>0</v>
      </c>
      <c r="K236" s="29">
        <v>1188</v>
      </c>
      <c r="L236" s="30">
        <v>25858.90706038877</v>
      </c>
      <c r="M236" s="48">
        <v>1</v>
      </c>
      <c r="N236" s="70">
        <v>24671</v>
      </c>
      <c r="O236" s="70">
        <v>0</v>
      </c>
      <c r="P236" s="70">
        <v>0</v>
      </c>
      <c r="Q236" s="71">
        <v>1188</v>
      </c>
      <c r="R236" s="103">
        <v>25859</v>
      </c>
      <c r="S236" s="75">
        <v>0</v>
      </c>
      <c r="T236" s="73">
        <v>0</v>
      </c>
      <c r="U236" s="73">
        <v>0.09</v>
      </c>
      <c r="V236" s="74">
        <v>3.1305266655991411E-3</v>
      </c>
      <c r="W236" s="49">
        <v>0</v>
      </c>
      <c r="X236" s="70">
        <v>0</v>
      </c>
      <c r="Y236" s="49">
        <v>0</v>
      </c>
      <c r="Z236" s="92">
        <v>0</v>
      </c>
      <c r="AA236" s="93">
        <v>0</v>
      </c>
    </row>
    <row r="237" spans="1:27" s="13" customFormat="1" ht="12">
      <c r="A237" s="27">
        <v>438</v>
      </c>
      <c r="B237" s="18">
        <v>438035035</v>
      </c>
      <c r="C237" s="28" t="s">
        <v>481</v>
      </c>
      <c r="D237" s="18">
        <v>35</v>
      </c>
      <c r="E237" s="28" t="s">
        <v>40</v>
      </c>
      <c r="F237" s="18">
        <v>35</v>
      </c>
      <c r="G237" s="47" t="s">
        <v>40</v>
      </c>
      <c r="H237" s="29">
        <v>20976</v>
      </c>
      <c r="I237" s="29">
        <v>7288</v>
      </c>
      <c r="J237" s="29">
        <v>0</v>
      </c>
      <c r="K237" s="29">
        <v>1188</v>
      </c>
      <c r="L237" s="30">
        <v>29452</v>
      </c>
      <c r="M237" s="48">
        <v>335</v>
      </c>
      <c r="N237" s="70">
        <v>9468440</v>
      </c>
      <c r="O237" s="70">
        <v>0</v>
      </c>
      <c r="P237" s="70">
        <v>0</v>
      </c>
      <c r="Q237" s="71">
        <v>397980</v>
      </c>
      <c r="R237" s="103">
        <v>9866420</v>
      </c>
      <c r="S237" s="75">
        <v>0</v>
      </c>
      <c r="T237" s="73">
        <v>0</v>
      </c>
      <c r="U237" s="73">
        <v>0.18</v>
      </c>
      <c r="V237" s="74">
        <v>0.16290793847418597</v>
      </c>
      <c r="W237" s="49">
        <v>80</v>
      </c>
      <c r="X237" s="70">
        <v>0</v>
      </c>
      <c r="Y237" s="49">
        <v>0</v>
      </c>
      <c r="Z237" s="92">
        <v>0</v>
      </c>
      <c r="AA237" s="93">
        <v>0</v>
      </c>
    </row>
    <row r="238" spans="1:27" s="13" customFormat="1" ht="12">
      <c r="A238" s="27">
        <v>438</v>
      </c>
      <c r="B238" s="18">
        <v>438035044</v>
      </c>
      <c r="C238" s="28" t="s">
        <v>481</v>
      </c>
      <c r="D238" s="18">
        <v>35</v>
      </c>
      <c r="E238" s="28" t="s">
        <v>40</v>
      </c>
      <c r="F238" s="18">
        <v>44</v>
      </c>
      <c r="G238" s="47" t="s">
        <v>49</v>
      </c>
      <c r="H238" s="29">
        <v>21777</v>
      </c>
      <c r="I238" s="29">
        <v>377</v>
      </c>
      <c r="J238" s="29">
        <v>0</v>
      </c>
      <c r="K238" s="29">
        <v>1188</v>
      </c>
      <c r="L238" s="30">
        <v>23342</v>
      </c>
      <c r="M238" s="48">
        <v>5</v>
      </c>
      <c r="N238" s="70">
        <v>110770</v>
      </c>
      <c r="O238" s="70">
        <v>-12594.898251255687</v>
      </c>
      <c r="P238" s="70">
        <v>0</v>
      </c>
      <c r="Q238" s="71">
        <v>5265</v>
      </c>
      <c r="R238" s="103">
        <v>103440.10174874432</v>
      </c>
      <c r="S238" s="75">
        <v>0</v>
      </c>
      <c r="T238" s="73">
        <v>0</v>
      </c>
      <c r="U238" s="73">
        <v>0.09</v>
      </c>
      <c r="V238" s="74">
        <v>9.3823705433192212E-2</v>
      </c>
      <c r="W238" s="49">
        <v>3</v>
      </c>
      <c r="X238" s="70">
        <v>0.56851576470414766</v>
      </c>
      <c r="Y238" s="49">
        <v>12594.898251255687</v>
      </c>
      <c r="Z238" s="92">
        <v>0</v>
      </c>
      <c r="AA238" s="93">
        <v>0</v>
      </c>
    </row>
    <row r="239" spans="1:27" s="13" customFormat="1" ht="12">
      <c r="A239" s="27">
        <v>438</v>
      </c>
      <c r="B239" s="18">
        <v>438035057</v>
      </c>
      <c r="C239" s="28" t="s">
        <v>481</v>
      </c>
      <c r="D239" s="18">
        <v>35</v>
      </c>
      <c r="E239" s="28" t="s">
        <v>40</v>
      </c>
      <c r="F239" s="18">
        <v>57</v>
      </c>
      <c r="G239" s="47" t="s">
        <v>62</v>
      </c>
      <c r="H239" s="29">
        <v>22168.796604329207</v>
      </c>
      <c r="I239" s="29">
        <v>995</v>
      </c>
      <c r="J239" s="29">
        <v>0</v>
      </c>
      <c r="K239" s="29">
        <v>1188</v>
      </c>
      <c r="L239" s="30">
        <v>24351.796604329207</v>
      </c>
      <c r="M239" s="48">
        <v>1</v>
      </c>
      <c r="N239" s="70">
        <v>23164</v>
      </c>
      <c r="O239" s="70">
        <v>0</v>
      </c>
      <c r="P239" s="70">
        <v>0</v>
      </c>
      <c r="Q239" s="71">
        <v>1188</v>
      </c>
      <c r="R239" s="103">
        <v>24352</v>
      </c>
      <c r="S239" s="75">
        <v>0</v>
      </c>
      <c r="T239" s="73">
        <v>0</v>
      </c>
      <c r="U239" s="73">
        <v>0.18</v>
      </c>
      <c r="V239" s="74">
        <v>0.12451516929493252</v>
      </c>
      <c r="W239" s="49">
        <v>0</v>
      </c>
      <c r="X239" s="70">
        <v>0</v>
      </c>
      <c r="Y239" s="49">
        <v>0</v>
      </c>
      <c r="Z239" s="92">
        <v>0</v>
      </c>
      <c r="AA239" s="93">
        <v>0</v>
      </c>
    </row>
    <row r="240" spans="1:27" s="13" customFormat="1" ht="12">
      <c r="A240" s="27">
        <v>438</v>
      </c>
      <c r="B240" s="18">
        <v>438035243</v>
      </c>
      <c r="C240" s="28" t="s">
        <v>481</v>
      </c>
      <c r="D240" s="18">
        <v>35</v>
      </c>
      <c r="E240" s="28" t="s">
        <v>40</v>
      </c>
      <c r="F240" s="18">
        <v>243</v>
      </c>
      <c r="G240" s="47" t="s">
        <v>248</v>
      </c>
      <c r="H240" s="29">
        <v>12151</v>
      </c>
      <c r="I240" s="29">
        <v>1572</v>
      </c>
      <c r="J240" s="29">
        <v>0</v>
      </c>
      <c r="K240" s="29">
        <v>1188</v>
      </c>
      <c r="L240" s="30">
        <v>14911</v>
      </c>
      <c r="M240" s="48">
        <v>1</v>
      </c>
      <c r="N240" s="70">
        <v>13723</v>
      </c>
      <c r="O240" s="70">
        <v>0</v>
      </c>
      <c r="P240" s="70">
        <v>0</v>
      </c>
      <c r="Q240" s="71">
        <v>1188</v>
      </c>
      <c r="R240" s="103">
        <v>14911</v>
      </c>
      <c r="S240" s="75">
        <v>0</v>
      </c>
      <c r="T240" s="73">
        <v>0</v>
      </c>
      <c r="U240" s="73">
        <v>0.09</v>
      </c>
      <c r="V240" s="74">
        <v>5.954759563149079E-3</v>
      </c>
      <c r="W240" s="49">
        <v>1</v>
      </c>
      <c r="X240" s="70">
        <v>0</v>
      </c>
      <c r="Y240" s="49">
        <v>0</v>
      </c>
      <c r="Z240" s="92">
        <v>0</v>
      </c>
      <c r="AA240" s="93">
        <v>0</v>
      </c>
    </row>
    <row r="241" spans="1:27" s="13" customFormat="1" ht="12">
      <c r="A241" s="27">
        <v>438</v>
      </c>
      <c r="B241" s="18">
        <v>438035244</v>
      </c>
      <c r="C241" s="28" t="s">
        <v>481</v>
      </c>
      <c r="D241" s="18">
        <v>35</v>
      </c>
      <c r="E241" s="28" t="s">
        <v>40</v>
      </c>
      <c r="F241" s="18">
        <v>244</v>
      </c>
      <c r="G241" s="47" t="s">
        <v>249</v>
      </c>
      <c r="H241" s="29">
        <v>19628</v>
      </c>
      <c r="I241" s="29">
        <v>4710</v>
      </c>
      <c r="J241" s="29">
        <v>0</v>
      </c>
      <c r="K241" s="29">
        <v>1188</v>
      </c>
      <c r="L241" s="30">
        <v>25526</v>
      </c>
      <c r="M241" s="48">
        <v>3</v>
      </c>
      <c r="N241" s="70">
        <v>73014</v>
      </c>
      <c r="O241" s="70">
        <v>0</v>
      </c>
      <c r="P241" s="70">
        <v>0</v>
      </c>
      <c r="Q241" s="71">
        <v>3564</v>
      </c>
      <c r="R241" s="103">
        <v>76578</v>
      </c>
      <c r="S241" s="75">
        <v>0</v>
      </c>
      <c r="T241" s="73">
        <v>0</v>
      </c>
      <c r="U241" s="73">
        <v>0.09</v>
      </c>
      <c r="V241" s="74">
        <v>7.9114321810778362E-2</v>
      </c>
      <c r="W241" s="49">
        <v>1</v>
      </c>
      <c r="X241" s="70">
        <v>0</v>
      </c>
      <c r="Y241" s="49">
        <v>0</v>
      </c>
      <c r="Z241" s="92">
        <v>0</v>
      </c>
      <c r="AA241" s="93">
        <v>0</v>
      </c>
    </row>
    <row r="242" spans="1:27" s="13" customFormat="1" ht="12">
      <c r="A242" s="27">
        <v>439</v>
      </c>
      <c r="B242" s="18">
        <v>439035035</v>
      </c>
      <c r="C242" s="28" t="s">
        <v>482</v>
      </c>
      <c r="D242" s="18">
        <v>35</v>
      </c>
      <c r="E242" s="28" t="s">
        <v>40</v>
      </c>
      <c r="F242" s="18">
        <v>35</v>
      </c>
      <c r="G242" s="47" t="s">
        <v>40</v>
      </c>
      <c r="H242" s="29">
        <v>19672</v>
      </c>
      <c r="I242" s="29">
        <v>6835</v>
      </c>
      <c r="J242" s="29">
        <v>0</v>
      </c>
      <c r="K242" s="29">
        <v>1188</v>
      </c>
      <c r="L242" s="30">
        <v>27695</v>
      </c>
      <c r="M242" s="48">
        <v>451</v>
      </c>
      <c r="N242" s="70">
        <v>11366102</v>
      </c>
      <c r="O242" s="70">
        <v>0</v>
      </c>
      <c r="P242" s="70">
        <v>0</v>
      </c>
      <c r="Q242" s="71">
        <v>509179</v>
      </c>
      <c r="R242" s="103">
        <v>11875281</v>
      </c>
      <c r="S242" s="75">
        <v>22.2119914346897</v>
      </c>
      <c r="T242" s="73">
        <v>0</v>
      </c>
      <c r="U242" s="73">
        <v>0.18</v>
      </c>
      <c r="V242" s="74">
        <v>0.16290793847418597</v>
      </c>
      <c r="W242" s="49">
        <v>111</v>
      </c>
      <c r="X242" s="70">
        <v>0</v>
      </c>
      <c r="Y242" s="49">
        <v>0</v>
      </c>
      <c r="Z242" s="92">
        <v>0</v>
      </c>
      <c r="AA242" s="93">
        <v>0</v>
      </c>
    </row>
    <row r="243" spans="1:27" s="13" customFormat="1" ht="12">
      <c r="A243" s="27">
        <v>439</v>
      </c>
      <c r="B243" s="18">
        <v>439035044</v>
      </c>
      <c r="C243" s="28" t="s">
        <v>482</v>
      </c>
      <c r="D243" s="18">
        <v>35</v>
      </c>
      <c r="E243" s="28" t="s">
        <v>40</v>
      </c>
      <c r="F243" s="18">
        <v>44</v>
      </c>
      <c r="G243" s="47" t="s">
        <v>49</v>
      </c>
      <c r="H243" s="29">
        <v>15317</v>
      </c>
      <c r="I243" s="29">
        <v>265</v>
      </c>
      <c r="J243" s="29">
        <v>0</v>
      </c>
      <c r="K243" s="29">
        <v>1188</v>
      </c>
      <c r="L243" s="30">
        <v>16770</v>
      </c>
      <c r="M243" s="48">
        <v>4</v>
      </c>
      <c r="N243" s="70">
        <v>59260</v>
      </c>
      <c r="O243" s="70">
        <v>-2807.5203513639822</v>
      </c>
      <c r="P243" s="70">
        <v>0</v>
      </c>
      <c r="Q243" s="71">
        <v>4302</v>
      </c>
      <c r="R243" s="103">
        <v>60754.479648636021</v>
      </c>
      <c r="S243" s="75">
        <v>0.19700214132762311</v>
      </c>
      <c r="T243" s="73">
        <v>0</v>
      </c>
      <c r="U243" s="73">
        <v>0.09</v>
      </c>
      <c r="V243" s="74">
        <v>9.3823705433192212E-2</v>
      </c>
      <c r="W243" s="49">
        <v>1</v>
      </c>
      <c r="X243" s="70">
        <v>0.18017201964928017</v>
      </c>
      <c r="Y243" s="49">
        <v>2807.5203513639822</v>
      </c>
      <c r="Z243" s="92">
        <v>0</v>
      </c>
      <c r="AA243" s="93">
        <v>0</v>
      </c>
    </row>
    <row r="244" spans="1:27" s="13" customFormat="1" ht="12">
      <c r="A244" s="27">
        <v>439</v>
      </c>
      <c r="B244" s="18">
        <v>439035073</v>
      </c>
      <c r="C244" s="28" t="s">
        <v>482</v>
      </c>
      <c r="D244" s="18">
        <v>35</v>
      </c>
      <c r="E244" s="28" t="s">
        <v>40</v>
      </c>
      <c r="F244" s="18">
        <v>73</v>
      </c>
      <c r="G244" s="47" t="s">
        <v>78</v>
      </c>
      <c r="H244" s="29">
        <v>14811.5092497488</v>
      </c>
      <c r="I244" s="29">
        <v>10649</v>
      </c>
      <c r="J244" s="29">
        <v>0</v>
      </c>
      <c r="K244" s="29">
        <v>1188</v>
      </c>
      <c r="L244" s="30">
        <v>26648.5092497488</v>
      </c>
      <c r="M244" s="48">
        <v>1</v>
      </c>
      <c r="N244" s="70">
        <v>24207</v>
      </c>
      <c r="O244" s="70">
        <v>0</v>
      </c>
      <c r="P244" s="70">
        <v>0</v>
      </c>
      <c r="Q244" s="71">
        <v>1129</v>
      </c>
      <c r="R244" s="103">
        <v>25336</v>
      </c>
      <c r="S244" s="75">
        <v>4.9250535331905779E-2</v>
      </c>
      <c r="T244" s="73">
        <v>0</v>
      </c>
      <c r="U244" s="73">
        <v>0.09</v>
      </c>
      <c r="V244" s="74">
        <v>1.1705836642532353E-2</v>
      </c>
      <c r="W244" s="49">
        <v>1</v>
      </c>
      <c r="X244" s="70">
        <v>0</v>
      </c>
      <c r="Y244" s="49">
        <v>0</v>
      </c>
      <c r="Z244" s="92">
        <v>0</v>
      </c>
      <c r="AA244" s="93">
        <v>0</v>
      </c>
    </row>
    <row r="245" spans="1:27" s="13" customFormat="1" ht="12">
      <c r="A245" s="27">
        <v>439</v>
      </c>
      <c r="B245" s="18">
        <v>439035088</v>
      </c>
      <c r="C245" s="28" t="s">
        <v>482</v>
      </c>
      <c r="D245" s="18">
        <v>35</v>
      </c>
      <c r="E245" s="28" t="s">
        <v>40</v>
      </c>
      <c r="F245" s="18">
        <v>88</v>
      </c>
      <c r="G245" s="47" t="s">
        <v>93</v>
      </c>
      <c r="H245" s="29">
        <v>15675</v>
      </c>
      <c r="I245" s="29">
        <v>4603</v>
      </c>
      <c r="J245" s="29">
        <v>0</v>
      </c>
      <c r="K245" s="29">
        <v>1188</v>
      </c>
      <c r="L245" s="30">
        <v>21466</v>
      </c>
      <c r="M245" s="48">
        <v>3</v>
      </c>
      <c r="N245" s="70">
        <v>57837</v>
      </c>
      <c r="O245" s="70">
        <v>0</v>
      </c>
      <c r="P245" s="70">
        <v>0</v>
      </c>
      <c r="Q245" s="71">
        <v>3387</v>
      </c>
      <c r="R245" s="103">
        <v>61224</v>
      </c>
      <c r="S245" s="75">
        <v>0.14775160599571735</v>
      </c>
      <c r="T245" s="73">
        <v>0</v>
      </c>
      <c r="U245" s="73">
        <v>0.09</v>
      </c>
      <c r="V245" s="74">
        <v>6.9240702689687536E-3</v>
      </c>
      <c r="W245" s="49">
        <v>0</v>
      </c>
      <c r="X245" s="70">
        <v>0</v>
      </c>
      <c r="Y245" s="49">
        <v>0</v>
      </c>
      <c r="Z245" s="92">
        <v>0</v>
      </c>
      <c r="AA245" s="93">
        <v>0</v>
      </c>
    </row>
    <row r="246" spans="1:27" s="13" customFormat="1" ht="12">
      <c r="A246" s="27">
        <v>439</v>
      </c>
      <c r="B246" s="18">
        <v>439035243</v>
      </c>
      <c r="C246" s="28" t="s">
        <v>482</v>
      </c>
      <c r="D246" s="18">
        <v>35</v>
      </c>
      <c r="E246" s="28" t="s">
        <v>40</v>
      </c>
      <c r="F246" s="18">
        <v>243</v>
      </c>
      <c r="G246" s="47" t="s">
        <v>248</v>
      </c>
      <c r="H246" s="29">
        <v>18004.222899734039</v>
      </c>
      <c r="I246" s="29">
        <v>2329</v>
      </c>
      <c r="J246" s="29">
        <v>0</v>
      </c>
      <c r="K246" s="29">
        <v>1188</v>
      </c>
      <c r="L246" s="30">
        <v>21521.222899734039</v>
      </c>
      <c r="M246" s="48">
        <v>1</v>
      </c>
      <c r="N246" s="70">
        <v>19332</v>
      </c>
      <c r="O246" s="70">
        <v>0</v>
      </c>
      <c r="P246" s="70">
        <v>0</v>
      </c>
      <c r="Q246" s="71">
        <v>1129</v>
      </c>
      <c r="R246" s="103">
        <v>20461</v>
      </c>
      <c r="S246" s="75">
        <v>4.9250535331905779E-2</v>
      </c>
      <c r="T246" s="73">
        <v>0</v>
      </c>
      <c r="U246" s="73">
        <v>0.09</v>
      </c>
      <c r="V246" s="74">
        <v>5.954759563149079E-3</v>
      </c>
      <c r="W246" s="49">
        <v>0</v>
      </c>
      <c r="X246" s="70">
        <v>0</v>
      </c>
      <c r="Y246" s="49">
        <v>0</v>
      </c>
      <c r="Z246" s="92">
        <v>0</v>
      </c>
      <c r="AA246" s="93">
        <v>0</v>
      </c>
    </row>
    <row r="247" spans="1:27" s="13" customFormat="1" ht="12">
      <c r="A247" s="27">
        <v>439</v>
      </c>
      <c r="B247" s="18">
        <v>439035244</v>
      </c>
      <c r="C247" s="28" t="s">
        <v>482</v>
      </c>
      <c r="D247" s="18">
        <v>35</v>
      </c>
      <c r="E247" s="28" t="s">
        <v>40</v>
      </c>
      <c r="F247" s="18">
        <v>244</v>
      </c>
      <c r="G247" s="47" t="s">
        <v>249</v>
      </c>
      <c r="H247" s="29">
        <v>15657</v>
      </c>
      <c r="I247" s="29">
        <v>3757</v>
      </c>
      <c r="J247" s="29">
        <v>0</v>
      </c>
      <c r="K247" s="29">
        <v>1188</v>
      </c>
      <c r="L247" s="30">
        <v>20602</v>
      </c>
      <c r="M247" s="48">
        <v>6</v>
      </c>
      <c r="N247" s="70">
        <v>110748</v>
      </c>
      <c r="O247" s="70">
        <v>0</v>
      </c>
      <c r="P247" s="70">
        <v>0</v>
      </c>
      <c r="Q247" s="71">
        <v>6774</v>
      </c>
      <c r="R247" s="103">
        <v>117522</v>
      </c>
      <c r="S247" s="75">
        <v>0.29550321199143464</v>
      </c>
      <c r="T247" s="73">
        <v>0</v>
      </c>
      <c r="U247" s="73">
        <v>0.09</v>
      </c>
      <c r="V247" s="74">
        <v>7.9114321810778362E-2</v>
      </c>
      <c r="W247" s="49">
        <v>3</v>
      </c>
      <c r="X247" s="70">
        <v>0</v>
      </c>
      <c r="Y247" s="49">
        <v>0</v>
      </c>
      <c r="Z247" s="92">
        <v>0</v>
      </c>
      <c r="AA247" s="93">
        <v>0</v>
      </c>
    </row>
    <row r="248" spans="1:27" s="13" customFormat="1" ht="12">
      <c r="A248" s="27">
        <v>439</v>
      </c>
      <c r="B248" s="18">
        <v>439035285</v>
      </c>
      <c r="C248" s="28" t="s">
        <v>482</v>
      </c>
      <c r="D248" s="18">
        <v>35</v>
      </c>
      <c r="E248" s="28" t="s">
        <v>40</v>
      </c>
      <c r="F248" s="18">
        <v>285</v>
      </c>
      <c r="G248" s="47" t="s">
        <v>290</v>
      </c>
      <c r="H248" s="29">
        <v>12002</v>
      </c>
      <c r="I248" s="29">
        <v>2627</v>
      </c>
      <c r="J248" s="29">
        <v>0</v>
      </c>
      <c r="K248" s="29">
        <v>1188</v>
      </c>
      <c r="L248" s="30">
        <v>15817</v>
      </c>
      <c r="M248" s="48">
        <v>1</v>
      </c>
      <c r="N248" s="70">
        <v>13909</v>
      </c>
      <c r="O248" s="70">
        <v>0</v>
      </c>
      <c r="P248" s="70">
        <v>0</v>
      </c>
      <c r="Q248" s="71">
        <v>1129</v>
      </c>
      <c r="R248" s="103">
        <v>15038</v>
      </c>
      <c r="S248" s="75">
        <v>4.9250535331905779E-2</v>
      </c>
      <c r="T248" s="73">
        <v>0</v>
      </c>
      <c r="U248" s="73">
        <v>0.09</v>
      </c>
      <c r="V248" s="74">
        <v>2.2268826678387064E-2</v>
      </c>
      <c r="W248" s="49">
        <v>0</v>
      </c>
      <c r="X248" s="70">
        <v>0</v>
      </c>
      <c r="Y248" s="49">
        <v>0</v>
      </c>
      <c r="Z248" s="92">
        <v>0</v>
      </c>
      <c r="AA248" s="93">
        <v>0</v>
      </c>
    </row>
    <row r="249" spans="1:27" s="13" customFormat="1" ht="12">
      <c r="A249" s="27">
        <v>440</v>
      </c>
      <c r="B249" s="18">
        <v>440149009</v>
      </c>
      <c r="C249" s="28" t="s">
        <v>483</v>
      </c>
      <c r="D249" s="18">
        <v>149</v>
      </c>
      <c r="E249" s="28" t="s">
        <v>154</v>
      </c>
      <c r="F249" s="18">
        <v>9</v>
      </c>
      <c r="G249" s="47" t="s">
        <v>14</v>
      </c>
      <c r="H249" s="29">
        <v>13596</v>
      </c>
      <c r="I249" s="29">
        <v>9195</v>
      </c>
      <c r="J249" s="29">
        <v>0</v>
      </c>
      <c r="K249" s="29">
        <v>1188</v>
      </c>
      <c r="L249" s="30">
        <v>23979</v>
      </c>
      <c r="M249" s="48">
        <v>1</v>
      </c>
      <c r="N249" s="70">
        <v>22791</v>
      </c>
      <c r="O249" s="70">
        <v>0</v>
      </c>
      <c r="P249" s="70">
        <v>0</v>
      </c>
      <c r="Q249" s="71">
        <v>1188</v>
      </c>
      <c r="R249" s="103">
        <v>23979</v>
      </c>
      <c r="S249" s="75">
        <v>0</v>
      </c>
      <c r="T249" s="73">
        <v>0</v>
      </c>
      <c r="U249" s="73">
        <v>0.09</v>
      </c>
      <c r="V249" s="74">
        <v>1.053913265786329E-3</v>
      </c>
      <c r="W249" s="49">
        <v>0</v>
      </c>
      <c r="X249" s="70">
        <v>0</v>
      </c>
      <c r="Y249" s="49">
        <v>0</v>
      </c>
      <c r="Z249" s="92">
        <v>0</v>
      </c>
      <c r="AA249" s="93">
        <v>0</v>
      </c>
    </row>
    <row r="250" spans="1:27" s="13" customFormat="1" ht="12">
      <c r="A250" s="27">
        <v>440</v>
      </c>
      <c r="B250" s="18">
        <v>440149079</v>
      </c>
      <c r="C250" s="28" t="s">
        <v>483</v>
      </c>
      <c r="D250" s="18">
        <v>149</v>
      </c>
      <c r="E250" s="28" t="s">
        <v>154</v>
      </c>
      <c r="F250" s="18">
        <v>79</v>
      </c>
      <c r="G250" s="47" t="s">
        <v>84</v>
      </c>
      <c r="H250" s="29">
        <v>11275</v>
      </c>
      <c r="I250" s="29">
        <v>636</v>
      </c>
      <c r="J250" s="29">
        <v>0</v>
      </c>
      <c r="K250" s="29">
        <v>1188</v>
      </c>
      <c r="L250" s="30">
        <v>13099</v>
      </c>
      <c r="M250" s="48">
        <v>2</v>
      </c>
      <c r="N250" s="70">
        <v>23822</v>
      </c>
      <c r="O250" s="70">
        <v>0</v>
      </c>
      <c r="P250" s="70">
        <v>0</v>
      </c>
      <c r="Q250" s="71">
        <v>2376</v>
      </c>
      <c r="R250" s="103">
        <v>26198</v>
      </c>
      <c r="S250" s="75">
        <v>0</v>
      </c>
      <c r="T250" s="73">
        <v>0</v>
      </c>
      <c r="U250" s="73">
        <v>0.09</v>
      </c>
      <c r="V250" s="74">
        <v>6.04158826512909E-2</v>
      </c>
      <c r="W250" s="49">
        <v>1</v>
      </c>
      <c r="X250" s="70">
        <v>0</v>
      </c>
      <c r="Y250" s="49">
        <v>0</v>
      </c>
      <c r="Z250" s="92">
        <v>0</v>
      </c>
      <c r="AA250" s="93">
        <v>0</v>
      </c>
    </row>
    <row r="251" spans="1:27" s="13" customFormat="1" ht="12">
      <c r="A251" s="27">
        <v>440</v>
      </c>
      <c r="B251" s="18">
        <v>440149128</v>
      </c>
      <c r="C251" s="28" t="s">
        <v>483</v>
      </c>
      <c r="D251" s="18">
        <v>149</v>
      </c>
      <c r="E251" s="28" t="s">
        <v>154</v>
      </c>
      <c r="F251" s="18">
        <v>128</v>
      </c>
      <c r="G251" s="47" t="s">
        <v>133</v>
      </c>
      <c r="H251" s="29">
        <v>18689</v>
      </c>
      <c r="I251" s="29">
        <v>1014</v>
      </c>
      <c r="J251" s="29">
        <v>0</v>
      </c>
      <c r="K251" s="29">
        <v>1188</v>
      </c>
      <c r="L251" s="30">
        <v>20891</v>
      </c>
      <c r="M251" s="48">
        <v>36</v>
      </c>
      <c r="N251" s="70">
        <v>709308</v>
      </c>
      <c r="O251" s="70">
        <v>0</v>
      </c>
      <c r="P251" s="70">
        <v>0</v>
      </c>
      <c r="Q251" s="71">
        <v>42768</v>
      </c>
      <c r="R251" s="103">
        <v>752076</v>
      </c>
      <c r="S251" s="75">
        <v>0</v>
      </c>
      <c r="T251" s="73">
        <v>0</v>
      </c>
      <c r="U251" s="73">
        <v>0.09</v>
      </c>
      <c r="V251" s="74">
        <v>4.2839747785238955E-2</v>
      </c>
      <c r="W251" s="49">
        <v>15</v>
      </c>
      <c r="X251" s="70">
        <v>0</v>
      </c>
      <c r="Y251" s="49">
        <v>0</v>
      </c>
      <c r="Z251" s="92">
        <v>0</v>
      </c>
      <c r="AA251" s="93">
        <v>0</v>
      </c>
    </row>
    <row r="252" spans="1:27" s="13" customFormat="1" ht="12">
      <c r="A252" s="27">
        <v>440</v>
      </c>
      <c r="B252" s="18">
        <v>440149149</v>
      </c>
      <c r="C252" s="28" t="s">
        <v>483</v>
      </c>
      <c r="D252" s="18">
        <v>149</v>
      </c>
      <c r="E252" s="28" t="s">
        <v>154</v>
      </c>
      <c r="F252" s="18">
        <v>149</v>
      </c>
      <c r="G252" s="47" t="s">
        <v>154</v>
      </c>
      <c r="H252" s="29">
        <v>19716</v>
      </c>
      <c r="I252" s="29">
        <v>320</v>
      </c>
      <c r="J252" s="29">
        <v>0</v>
      </c>
      <c r="K252" s="29">
        <v>1188</v>
      </c>
      <c r="L252" s="30">
        <v>21224</v>
      </c>
      <c r="M252" s="48">
        <v>1121</v>
      </c>
      <c r="N252" s="70">
        <v>22460356</v>
      </c>
      <c r="O252" s="70">
        <v>0</v>
      </c>
      <c r="P252" s="70">
        <v>0</v>
      </c>
      <c r="Q252" s="71">
        <v>1331748</v>
      </c>
      <c r="R252" s="103">
        <v>23792104</v>
      </c>
      <c r="S252" s="75">
        <v>0</v>
      </c>
      <c r="T252" s="73">
        <v>0</v>
      </c>
      <c r="U252" s="73">
        <v>0.18</v>
      </c>
      <c r="V252" s="74">
        <v>0.12455104364641664</v>
      </c>
      <c r="W252" s="49">
        <v>242</v>
      </c>
      <c r="X252" s="70">
        <v>0</v>
      </c>
      <c r="Y252" s="49">
        <v>0</v>
      </c>
      <c r="Z252" s="92">
        <v>0</v>
      </c>
      <c r="AA252" s="93">
        <v>0</v>
      </c>
    </row>
    <row r="253" spans="1:27" s="13" customFormat="1" ht="12">
      <c r="A253" s="27">
        <v>440</v>
      </c>
      <c r="B253" s="18">
        <v>440149151</v>
      </c>
      <c r="C253" s="28" t="s">
        <v>483</v>
      </c>
      <c r="D253" s="18">
        <v>149</v>
      </c>
      <c r="E253" s="28" t="s">
        <v>154</v>
      </c>
      <c r="F253" s="18">
        <v>151</v>
      </c>
      <c r="G253" s="47" t="s">
        <v>156</v>
      </c>
      <c r="H253" s="29">
        <v>15945.112823529416</v>
      </c>
      <c r="I253" s="29">
        <v>3666</v>
      </c>
      <c r="J253" s="29">
        <v>0</v>
      </c>
      <c r="K253" s="29">
        <v>1188</v>
      </c>
      <c r="L253" s="30">
        <v>20799.112823529416</v>
      </c>
      <c r="M253" s="48">
        <v>2</v>
      </c>
      <c r="N253" s="70">
        <v>39222</v>
      </c>
      <c r="O253" s="70">
        <v>0</v>
      </c>
      <c r="P253" s="70">
        <v>0</v>
      </c>
      <c r="Q253" s="71">
        <v>2376</v>
      </c>
      <c r="R253" s="103">
        <v>41598</v>
      </c>
      <c r="S253" s="75">
        <v>0</v>
      </c>
      <c r="T253" s="73">
        <v>0</v>
      </c>
      <c r="U253" s="73">
        <v>0.09</v>
      </c>
      <c r="V253" s="74">
        <v>3.2510828054822756E-2</v>
      </c>
      <c r="W253" s="49">
        <v>0</v>
      </c>
      <c r="X253" s="70">
        <v>0</v>
      </c>
      <c r="Y253" s="49">
        <v>0</v>
      </c>
      <c r="Z253" s="92">
        <v>0</v>
      </c>
      <c r="AA253" s="93">
        <v>0</v>
      </c>
    </row>
    <row r="254" spans="1:27" s="13" customFormat="1" ht="12">
      <c r="A254" s="27">
        <v>440</v>
      </c>
      <c r="B254" s="18">
        <v>440149160</v>
      </c>
      <c r="C254" s="28" t="s">
        <v>483</v>
      </c>
      <c r="D254" s="18">
        <v>149</v>
      </c>
      <c r="E254" s="28" t="s">
        <v>154</v>
      </c>
      <c r="F254" s="18">
        <v>160</v>
      </c>
      <c r="G254" s="47" t="s">
        <v>165</v>
      </c>
      <c r="H254" s="29">
        <v>18570</v>
      </c>
      <c r="I254" s="29">
        <v>275</v>
      </c>
      <c r="J254" s="29">
        <v>0</v>
      </c>
      <c r="K254" s="29">
        <v>1188</v>
      </c>
      <c r="L254" s="30">
        <v>20033</v>
      </c>
      <c r="M254" s="48">
        <v>3</v>
      </c>
      <c r="N254" s="70">
        <v>56535</v>
      </c>
      <c r="O254" s="70">
        <v>0</v>
      </c>
      <c r="P254" s="70">
        <v>0</v>
      </c>
      <c r="Q254" s="71">
        <v>3564</v>
      </c>
      <c r="R254" s="103">
        <v>60099</v>
      </c>
      <c r="S254" s="75">
        <v>0</v>
      </c>
      <c r="T254" s="73">
        <v>0</v>
      </c>
      <c r="U254" s="73">
        <v>0.1457</v>
      </c>
      <c r="V254" s="74">
        <v>0.13343208280099494</v>
      </c>
      <c r="W254" s="49">
        <v>0</v>
      </c>
      <c r="X254" s="70">
        <v>0</v>
      </c>
      <c r="Y254" s="49">
        <v>0</v>
      </c>
      <c r="Z254" s="92">
        <v>0</v>
      </c>
      <c r="AA254" s="93">
        <v>0</v>
      </c>
    </row>
    <row r="255" spans="1:27" s="13" customFormat="1" ht="12">
      <c r="A255" s="27">
        <v>440</v>
      </c>
      <c r="B255" s="18">
        <v>440149181</v>
      </c>
      <c r="C255" s="28" t="s">
        <v>483</v>
      </c>
      <c r="D255" s="18">
        <v>149</v>
      </c>
      <c r="E255" s="28" t="s">
        <v>154</v>
      </c>
      <c r="F255" s="18">
        <v>181</v>
      </c>
      <c r="G255" s="47" t="s">
        <v>186</v>
      </c>
      <c r="H255" s="29">
        <v>15849</v>
      </c>
      <c r="I255" s="29">
        <v>224</v>
      </c>
      <c r="J255" s="29">
        <v>0</v>
      </c>
      <c r="K255" s="29">
        <v>1188</v>
      </c>
      <c r="L255" s="30">
        <v>17261</v>
      </c>
      <c r="M255" s="48">
        <v>31</v>
      </c>
      <c r="N255" s="70">
        <v>498263</v>
      </c>
      <c r="O255" s="70">
        <v>0</v>
      </c>
      <c r="P255" s="70">
        <v>0</v>
      </c>
      <c r="Q255" s="71">
        <v>36828</v>
      </c>
      <c r="R255" s="103">
        <v>535091</v>
      </c>
      <c r="S255" s="75">
        <v>0</v>
      </c>
      <c r="T255" s="73">
        <v>0</v>
      </c>
      <c r="U255" s="73">
        <v>0.09</v>
      </c>
      <c r="V255" s="74">
        <v>1.7939613296207222E-2</v>
      </c>
      <c r="W255" s="49">
        <v>17</v>
      </c>
      <c r="X255" s="70">
        <v>0</v>
      </c>
      <c r="Y255" s="49">
        <v>0</v>
      </c>
      <c r="Z255" s="92">
        <v>0</v>
      </c>
      <c r="AA255" s="93">
        <v>0</v>
      </c>
    </row>
    <row r="256" spans="1:27" s="13" customFormat="1" ht="12">
      <c r="A256" s="27">
        <v>440</v>
      </c>
      <c r="B256" s="18">
        <v>440149211</v>
      </c>
      <c r="C256" s="28" t="s">
        <v>483</v>
      </c>
      <c r="D256" s="18">
        <v>149</v>
      </c>
      <c r="E256" s="28" t="s">
        <v>154</v>
      </c>
      <c r="F256" s="18">
        <v>211</v>
      </c>
      <c r="G256" s="47" t="s">
        <v>216</v>
      </c>
      <c r="H256" s="29">
        <v>11462</v>
      </c>
      <c r="I256" s="29">
        <v>3524</v>
      </c>
      <c r="J256" s="29">
        <v>0</v>
      </c>
      <c r="K256" s="29">
        <v>1188</v>
      </c>
      <c r="L256" s="30">
        <v>16174</v>
      </c>
      <c r="M256" s="48">
        <v>1</v>
      </c>
      <c r="N256" s="70">
        <v>14986</v>
      </c>
      <c r="O256" s="70">
        <v>0</v>
      </c>
      <c r="P256" s="70">
        <v>0</v>
      </c>
      <c r="Q256" s="71">
        <v>1188</v>
      </c>
      <c r="R256" s="103">
        <v>16174</v>
      </c>
      <c r="S256" s="75">
        <v>0</v>
      </c>
      <c r="T256" s="73">
        <v>0</v>
      </c>
      <c r="U256" s="73">
        <v>0.09</v>
      </c>
      <c r="V256" s="74">
        <v>1.3182678746869697E-3</v>
      </c>
      <c r="W256" s="49">
        <v>1</v>
      </c>
      <c r="X256" s="70">
        <v>0</v>
      </c>
      <c r="Y256" s="49">
        <v>0</v>
      </c>
      <c r="Z256" s="92">
        <v>0</v>
      </c>
      <c r="AA256" s="93">
        <v>0</v>
      </c>
    </row>
    <row r="257" spans="1:27" s="13" customFormat="1" ht="12">
      <c r="A257" s="27">
        <v>440</v>
      </c>
      <c r="B257" s="18">
        <v>440149745</v>
      </c>
      <c r="C257" s="28" t="s">
        <v>483</v>
      </c>
      <c r="D257" s="18">
        <v>149</v>
      </c>
      <c r="E257" s="28" t="s">
        <v>154</v>
      </c>
      <c r="F257" s="18">
        <v>745</v>
      </c>
      <c r="G257" s="47" t="s">
        <v>402</v>
      </c>
      <c r="H257" s="29">
        <v>11091</v>
      </c>
      <c r="I257" s="29">
        <v>4452</v>
      </c>
      <c r="J257" s="29">
        <v>0</v>
      </c>
      <c r="K257" s="29">
        <v>1188</v>
      </c>
      <c r="L257" s="30">
        <v>16731</v>
      </c>
      <c r="M257" s="48">
        <v>1</v>
      </c>
      <c r="N257" s="70">
        <v>15543</v>
      </c>
      <c r="O257" s="70">
        <v>0</v>
      </c>
      <c r="P257" s="70">
        <v>0</v>
      </c>
      <c r="Q257" s="71">
        <v>1188</v>
      </c>
      <c r="R257" s="103">
        <v>16731</v>
      </c>
      <c r="S257" s="75">
        <v>0</v>
      </c>
      <c r="T257" s="73">
        <v>0</v>
      </c>
      <c r="U257" s="73">
        <v>0.09</v>
      </c>
      <c r="V257" s="74">
        <v>1.5567475022720852E-2</v>
      </c>
      <c r="W257" s="49">
        <v>0</v>
      </c>
      <c r="X257" s="70">
        <v>0</v>
      </c>
      <c r="Y257" s="49">
        <v>0</v>
      </c>
      <c r="Z257" s="92">
        <v>0</v>
      </c>
      <c r="AA257" s="93">
        <v>0</v>
      </c>
    </row>
    <row r="258" spans="1:27" s="13" customFormat="1" ht="12">
      <c r="A258" s="27">
        <v>441</v>
      </c>
      <c r="B258" s="18">
        <v>441281061</v>
      </c>
      <c r="C258" s="28" t="s">
        <v>484</v>
      </c>
      <c r="D258" s="18">
        <v>281</v>
      </c>
      <c r="E258" s="28" t="s">
        <v>286</v>
      </c>
      <c r="F258" s="18">
        <v>61</v>
      </c>
      <c r="G258" s="47" t="s">
        <v>66</v>
      </c>
      <c r="H258" s="29">
        <v>19770</v>
      </c>
      <c r="I258" s="29">
        <v>2021</v>
      </c>
      <c r="J258" s="29">
        <v>0</v>
      </c>
      <c r="K258" s="29">
        <v>1188</v>
      </c>
      <c r="L258" s="30">
        <v>22979</v>
      </c>
      <c r="M258" s="48">
        <v>3</v>
      </c>
      <c r="N258" s="70">
        <v>65373</v>
      </c>
      <c r="O258" s="70">
        <v>0</v>
      </c>
      <c r="P258" s="70">
        <v>0</v>
      </c>
      <c r="Q258" s="71">
        <v>3564</v>
      </c>
      <c r="R258" s="103">
        <v>68937</v>
      </c>
      <c r="S258" s="75">
        <v>0</v>
      </c>
      <c r="T258" s="73">
        <v>0</v>
      </c>
      <c r="U258" s="73">
        <v>0.18</v>
      </c>
      <c r="V258" s="74">
        <v>4.8555043170210872E-2</v>
      </c>
      <c r="W258" s="49">
        <v>0</v>
      </c>
      <c r="X258" s="70">
        <v>0</v>
      </c>
      <c r="Y258" s="49">
        <v>0</v>
      </c>
      <c r="Z258" s="92">
        <v>0</v>
      </c>
      <c r="AA258" s="93">
        <v>0</v>
      </c>
    </row>
    <row r="259" spans="1:27" s="13" customFormat="1" ht="12">
      <c r="A259" s="27">
        <v>441</v>
      </c>
      <c r="B259" s="18">
        <v>441281087</v>
      </c>
      <c r="C259" s="28" t="s">
        <v>484</v>
      </c>
      <c r="D259" s="18">
        <v>281</v>
      </c>
      <c r="E259" s="28" t="s">
        <v>286</v>
      </c>
      <c r="F259" s="18">
        <v>87</v>
      </c>
      <c r="G259" s="47" t="s">
        <v>92</v>
      </c>
      <c r="H259" s="29">
        <v>14568</v>
      </c>
      <c r="I259" s="29">
        <v>4809</v>
      </c>
      <c r="J259" s="29">
        <v>0</v>
      </c>
      <c r="K259" s="29">
        <v>1188</v>
      </c>
      <c r="L259" s="30">
        <v>20565</v>
      </c>
      <c r="M259" s="48">
        <v>4</v>
      </c>
      <c r="N259" s="70">
        <v>77508</v>
      </c>
      <c r="O259" s="70">
        <v>0</v>
      </c>
      <c r="P259" s="70">
        <v>0</v>
      </c>
      <c r="Q259" s="71">
        <v>4752</v>
      </c>
      <c r="R259" s="103">
        <v>82260</v>
      </c>
      <c r="S259" s="75">
        <v>0</v>
      </c>
      <c r="T259" s="73">
        <v>0</v>
      </c>
      <c r="U259" s="73">
        <v>0.09</v>
      </c>
      <c r="V259" s="74">
        <v>9.3485610283823538E-3</v>
      </c>
      <c r="W259" s="49">
        <v>2</v>
      </c>
      <c r="X259" s="70">
        <v>0</v>
      </c>
      <c r="Y259" s="49">
        <v>0</v>
      </c>
      <c r="Z259" s="92">
        <v>0</v>
      </c>
      <c r="AA259" s="93">
        <v>0</v>
      </c>
    </row>
    <row r="260" spans="1:27" s="13" customFormat="1" ht="12">
      <c r="A260" s="27">
        <v>441</v>
      </c>
      <c r="B260" s="18">
        <v>441281137</v>
      </c>
      <c r="C260" s="28" t="s">
        <v>484</v>
      </c>
      <c r="D260" s="18">
        <v>281</v>
      </c>
      <c r="E260" s="28" t="s">
        <v>286</v>
      </c>
      <c r="F260" s="18">
        <v>137</v>
      </c>
      <c r="G260" s="47" t="s">
        <v>142</v>
      </c>
      <c r="H260" s="29">
        <v>23422</v>
      </c>
      <c r="I260" s="29">
        <v>688</v>
      </c>
      <c r="J260" s="29">
        <v>0</v>
      </c>
      <c r="K260" s="29">
        <v>1188</v>
      </c>
      <c r="L260" s="30">
        <v>25298</v>
      </c>
      <c r="M260" s="48">
        <v>3</v>
      </c>
      <c r="N260" s="70">
        <v>72330</v>
      </c>
      <c r="O260" s="70">
        <v>0</v>
      </c>
      <c r="P260" s="70">
        <v>0</v>
      </c>
      <c r="Q260" s="71">
        <v>3564</v>
      </c>
      <c r="R260" s="103">
        <v>75894</v>
      </c>
      <c r="S260" s="75">
        <v>0</v>
      </c>
      <c r="T260" s="73">
        <v>0</v>
      </c>
      <c r="U260" s="73">
        <v>0.18</v>
      </c>
      <c r="V260" s="74">
        <v>0.10494474274122682</v>
      </c>
      <c r="W260" s="49">
        <v>0</v>
      </c>
      <c r="X260" s="70">
        <v>0</v>
      </c>
      <c r="Y260" s="49">
        <v>0</v>
      </c>
      <c r="Z260" s="92">
        <v>0</v>
      </c>
      <c r="AA260" s="93">
        <v>0</v>
      </c>
    </row>
    <row r="261" spans="1:27" s="13" customFormat="1" ht="12">
      <c r="A261" s="27">
        <v>441</v>
      </c>
      <c r="B261" s="18">
        <v>441281161</v>
      </c>
      <c r="C261" s="28" t="s">
        <v>484</v>
      </c>
      <c r="D261" s="18">
        <v>281</v>
      </c>
      <c r="E261" s="28" t="s">
        <v>286</v>
      </c>
      <c r="F261" s="18">
        <v>161</v>
      </c>
      <c r="G261" s="47" t="s">
        <v>166</v>
      </c>
      <c r="H261" s="29">
        <v>12989</v>
      </c>
      <c r="I261" s="29">
        <v>4450</v>
      </c>
      <c r="J261" s="29">
        <v>0</v>
      </c>
      <c r="K261" s="29">
        <v>1188</v>
      </c>
      <c r="L261" s="30">
        <v>18627</v>
      </c>
      <c r="M261" s="48">
        <v>5</v>
      </c>
      <c r="N261" s="70">
        <v>87195</v>
      </c>
      <c r="O261" s="70">
        <v>0</v>
      </c>
      <c r="P261" s="70">
        <v>0</v>
      </c>
      <c r="Q261" s="71">
        <v>5940</v>
      </c>
      <c r="R261" s="103">
        <v>93135</v>
      </c>
      <c r="S261" s="75">
        <v>0</v>
      </c>
      <c r="T261" s="73">
        <v>0</v>
      </c>
      <c r="U261" s="73">
        <v>0.09</v>
      </c>
      <c r="V261" s="74">
        <v>1.632695377006654E-2</v>
      </c>
      <c r="W261" s="49">
        <v>1</v>
      </c>
      <c r="X261" s="70">
        <v>0</v>
      </c>
      <c r="Y261" s="49">
        <v>0</v>
      </c>
      <c r="Z261" s="92">
        <v>0</v>
      </c>
      <c r="AA261" s="93">
        <v>0</v>
      </c>
    </row>
    <row r="262" spans="1:27" s="13" customFormat="1" ht="12">
      <c r="A262" s="27">
        <v>441</v>
      </c>
      <c r="B262" s="18">
        <v>441281191</v>
      </c>
      <c r="C262" s="28" t="s">
        <v>484</v>
      </c>
      <c r="D262" s="18">
        <v>281</v>
      </c>
      <c r="E262" s="28" t="s">
        <v>286</v>
      </c>
      <c r="F262" s="18">
        <v>191</v>
      </c>
      <c r="G262" s="47" t="s">
        <v>196</v>
      </c>
      <c r="H262" s="29">
        <v>18201</v>
      </c>
      <c r="I262" s="29">
        <v>5608</v>
      </c>
      <c r="J262" s="29">
        <v>0</v>
      </c>
      <c r="K262" s="29">
        <v>1188</v>
      </c>
      <c r="L262" s="30">
        <v>24997</v>
      </c>
      <c r="M262" s="48">
        <v>1</v>
      </c>
      <c r="N262" s="70">
        <v>23809</v>
      </c>
      <c r="O262" s="70">
        <v>0</v>
      </c>
      <c r="P262" s="70">
        <v>0</v>
      </c>
      <c r="Q262" s="71">
        <v>1188</v>
      </c>
      <c r="R262" s="103">
        <v>24997</v>
      </c>
      <c r="S262" s="75">
        <v>0</v>
      </c>
      <c r="T262" s="73">
        <v>0</v>
      </c>
      <c r="U262" s="73">
        <v>0.09</v>
      </c>
      <c r="V262" s="74">
        <v>3.4463945691983348E-2</v>
      </c>
      <c r="W262" s="49">
        <v>0</v>
      </c>
      <c r="X262" s="70">
        <v>0</v>
      </c>
      <c r="Y262" s="49">
        <v>0</v>
      </c>
      <c r="Z262" s="92">
        <v>0</v>
      </c>
      <c r="AA262" s="93">
        <v>0</v>
      </c>
    </row>
    <row r="263" spans="1:27" s="13" customFormat="1" ht="12">
      <c r="A263" s="27">
        <v>441</v>
      </c>
      <c r="B263" s="18">
        <v>441281210</v>
      </c>
      <c r="C263" s="28" t="s">
        <v>484</v>
      </c>
      <c r="D263" s="18">
        <v>281</v>
      </c>
      <c r="E263" s="28" t="s">
        <v>286</v>
      </c>
      <c r="F263" s="18">
        <v>210</v>
      </c>
      <c r="G263" s="47" t="s">
        <v>215</v>
      </c>
      <c r="H263" s="29">
        <v>14386.485299769405</v>
      </c>
      <c r="I263" s="29">
        <v>6931</v>
      </c>
      <c r="J263" s="29">
        <v>0</v>
      </c>
      <c r="K263" s="29">
        <v>1188</v>
      </c>
      <c r="L263" s="30">
        <v>22505.485299769403</v>
      </c>
      <c r="M263" s="48">
        <v>1</v>
      </c>
      <c r="N263" s="70">
        <v>21317</v>
      </c>
      <c r="O263" s="70">
        <v>0</v>
      </c>
      <c r="P263" s="70">
        <v>0</v>
      </c>
      <c r="Q263" s="71">
        <v>1188</v>
      </c>
      <c r="R263" s="103">
        <v>22505</v>
      </c>
      <c r="S263" s="75">
        <v>0</v>
      </c>
      <c r="T263" s="73">
        <v>0</v>
      </c>
      <c r="U263" s="73">
        <v>0.09</v>
      </c>
      <c r="V263" s="74">
        <v>5.2879900870899006E-2</v>
      </c>
      <c r="W263" s="49">
        <v>0</v>
      </c>
      <c r="X263" s="70">
        <v>0</v>
      </c>
      <c r="Y263" s="49">
        <v>0</v>
      </c>
      <c r="Z263" s="92">
        <v>0</v>
      </c>
      <c r="AA263" s="93">
        <v>0</v>
      </c>
    </row>
    <row r="264" spans="1:27" s="13" customFormat="1" ht="12">
      <c r="A264" s="27">
        <v>441</v>
      </c>
      <c r="B264" s="18">
        <v>441281227</v>
      </c>
      <c r="C264" s="28" t="s">
        <v>484</v>
      </c>
      <c r="D264" s="18">
        <v>281</v>
      </c>
      <c r="E264" s="28" t="s">
        <v>286</v>
      </c>
      <c r="F264" s="18">
        <v>227</v>
      </c>
      <c r="G264" s="47" t="s">
        <v>232</v>
      </c>
      <c r="H264" s="29">
        <v>20039</v>
      </c>
      <c r="I264" s="29">
        <v>2461</v>
      </c>
      <c r="J264" s="29">
        <v>0</v>
      </c>
      <c r="K264" s="29">
        <v>1188</v>
      </c>
      <c r="L264" s="30">
        <v>23688</v>
      </c>
      <c r="M264" s="48">
        <v>1</v>
      </c>
      <c r="N264" s="70">
        <v>22500</v>
      </c>
      <c r="O264" s="70">
        <v>0</v>
      </c>
      <c r="P264" s="70">
        <v>0</v>
      </c>
      <c r="Q264" s="71">
        <v>1188</v>
      </c>
      <c r="R264" s="103">
        <v>23688</v>
      </c>
      <c r="S264" s="75">
        <v>0</v>
      </c>
      <c r="T264" s="73">
        <v>0</v>
      </c>
      <c r="U264" s="73">
        <v>0.18</v>
      </c>
      <c r="V264" s="74">
        <v>2.0971112521606005E-2</v>
      </c>
      <c r="W264" s="49">
        <v>1</v>
      </c>
      <c r="X264" s="70">
        <v>0</v>
      </c>
      <c r="Y264" s="49">
        <v>0</v>
      </c>
      <c r="Z264" s="92">
        <v>0</v>
      </c>
      <c r="AA264" s="93">
        <v>0</v>
      </c>
    </row>
    <row r="265" spans="1:27" s="13" customFormat="1" ht="12">
      <c r="A265" s="27">
        <v>441</v>
      </c>
      <c r="B265" s="18">
        <v>441281281</v>
      </c>
      <c r="C265" s="28" t="s">
        <v>484</v>
      </c>
      <c r="D265" s="18">
        <v>281</v>
      </c>
      <c r="E265" s="28" t="s">
        <v>286</v>
      </c>
      <c r="F265" s="18">
        <v>281</v>
      </c>
      <c r="G265" s="47" t="s">
        <v>286</v>
      </c>
      <c r="H265" s="29">
        <v>18767</v>
      </c>
      <c r="I265" s="29">
        <v>0</v>
      </c>
      <c r="J265" s="29">
        <v>0</v>
      </c>
      <c r="K265" s="29">
        <v>1188</v>
      </c>
      <c r="L265" s="30">
        <v>19955</v>
      </c>
      <c r="M265" s="48">
        <v>1502</v>
      </c>
      <c r="N265" s="70">
        <v>28188034</v>
      </c>
      <c r="O265" s="70">
        <v>0</v>
      </c>
      <c r="P265" s="70">
        <v>0</v>
      </c>
      <c r="Q265" s="71">
        <v>1784376</v>
      </c>
      <c r="R265" s="103">
        <v>29972410</v>
      </c>
      <c r="S265" s="75">
        <v>0</v>
      </c>
      <c r="T265" s="73">
        <v>0</v>
      </c>
      <c r="U265" s="73">
        <v>0.18</v>
      </c>
      <c r="V265" s="74">
        <v>0.16378422036966389</v>
      </c>
      <c r="W265" s="49">
        <v>481</v>
      </c>
      <c r="X265" s="70">
        <v>0</v>
      </c>
      <c r="Y265" s="49">
        <v>0</v>
      </c>
      <c r="Z265" s="92">
        <v>0</v>
      </c>
      <c r="AA265" s="93">
        <v>0</v>
      </c>
    </row>
    <row r="266" spans="1:27" s="13" customFormat="1" ht="12">
      <c r="A266" s="27">
        <v>441</v>
      </c>
      <c r="B266" s="18">
        <v>441281680</v>
      </c>
      <c r="C266" s="28" t="s">
        <v>484</v>
      </c>
      <c r="D266" s="18">
        <v>281</v>
      </c>
      <c r="E266" s="28" t="s">
        <v>286</v>
      </c>
      <c r="F266" s="18">
        <v>680</v>
      </c>
      <c r="G266" s="47" t="s">
        <v>384</v>
      </c>
      <c r="H266" s="29">
        <v>13725</v>
      </c>
      <c r="I266" s="29">
        <v>4469</v>
      </c>
      <c r="J266" s="29">
        <v>0</v>
      </c>
      <c r="K266" s="29">
        <v>1188</v>
      </c>
      <c r="L266" s="30">
        <v>19382</v>
      </c>
      <c r="M266" s="48">
        <v>4</v>
      </c>
      <c r="N266" s="70">
        <v>72776</v>
      </c>
      <c r="O266" s="70">
        <v>0</v>
      </c>
      <c r="P266" s="70">
        <v>0</v>
      </c>
      <c r="Q266" s="71">
        <v>4752</v>
      </c>
      <c r="R266" s="103">
        <v>77528</v>
      </c>
      <c r="S266" s="75">
        <v>0</v>
      </c>
      <c r="T266" s="73">
        <v>0</v>
      </c>
      <c r="U266" s="73">
        <v>0.09</v>
      </c>
      <c r="V266" s="74">
        <v>5.9769258343995131E-3</v>
      </c>
      <c r="W266" s="49">
        <v>1</v>
      </c>
      <c r="X266" s="70">
        <v>0</v>
      </c>
      <c r="Y266" s="49">
        <v>0</v>
      </c>
      <c r="Z266" s="92">
        <v>0</v>
      </c>
      <c r="AA266" s="93">
        <v>0</v>
      </c>
    </row>
    <row r="267" spans="1:27" s="13" customFormat="1" ht="12">
      <c r="A267" s="27">
        <v>444</v>
      </c>
      <c r="B267" s="18">
        <v>444035016</v>
      </c>
      <c r="C267" s="28" t="s">
        <v>485</v>
      </c>
      <c r="D267" s="18">
        <v>35</v>
      </c>
      <c r="E267" s="28" t="s">
        <v>40</v>
      </c>
      <c r="F267" s="18">
        <v>16</v>
      </c>
      <c r="G267" s="47" t="s">
        <v>21</v>
      </c>
      <c r="H267" s="29">
        <v>13239</v>
      </c>
      <c r="I267" s="29">
        <v>143</v>
      </c>
      <c r="J267" s="29">
        <v>0</v>
      </c>
      <c r="K267" s="29">
        <v>1188</v>
      </c>
      <c r="L267" s="30">
        <v>14570</v>
      </c>
      <c r="M267" s="48">
        <v>1</v>
      </c>
      <c r="N267" s="70">
        <v>13382</v>
      </c>
      <c r="O267" s="70">
        <v>0</v>
      </c>
      <c r="P267" s="70">
        <v>0</v>
      </c>
      <c r="Q267" s="71">
        <v>1188</v>
      </c>
      <c r="R267" s="103">
        <v>14570</v>
      </c>
      <c r="S267" s="75">
        <v>0</v>
      </c>
      <c r="T267" s="73">
        <v>0</v>
      </c>
      <c r="U267" s="73">
        <v>0.09</v>
      </c>
      <c r="V267" s="74">
        <v>1.9134614139528543E-2</v>
      </c>
      <c r="W267" s="49">
        <v>0</v>
      </c>
      <c r="X267" s="70">
        <v>0</v>
      </c>
      <c r="Y267" s="49">
        <v>0</v>
      </c>
      <c r="Z267" s="92">
        <v>0</v>
      </c>
      <c r="AA267" s="93">
        <v>0</v>
      </c>
    </row>
    <row r="268" spans="1:27" s="13" customFormat="1" ht="12">
      <c r="A268" s="27">
        <v>444</v>
      </c>
      <c r="B268" s="18">
        <v>444035035</v>
      </c>
      <c r="C268" s="28" t="s">
        <v>485</v>
      </c>
      <c r="D268" s="18">
        <v>35</v>
      </c>
      <c r="E268" s="28" t="s">
        <v>40</v>
      </c>
      <c r="F268" s="18">
        <v>35</v>
      </c>
      <c r="G268" s="47" t="s">
        <v>40</v>
      </c>
      <c r="H268" s="29">
        <v>19837</v>
      </c>
      <c r="I268" s="29">
        <v>6893</v>
      </c>
      <c r="J268" s="29">
        <v>0</v>
      </c>
      <c r="K268" s="29">
        <v>1188</v>
      </c>
      <c r="L268" s="30">
        <v>27918</v>
      </c>
      <c r="M268" s="48">
        <v>729</v>
      </c>
      <c r="N268" s="70">
        <v>19486170</v>
      </c>
      <c r="O268" s="70">
        <v>0</v>
      </c>
      <c r="P268" s="70">
        <v>0</v>
      </c>
      <c r="Q268" s="71">
        <v>866052</v>
      </c>
      <c r="R268" s="103">
        <v>20352222</v>
      </c>
      <c r="S268" s="75">
        <v>0</v>
      </c>
      <c r="T268" s="73">
        <v>0</v>
      </c>
      <c r="U268" s="73">
        <v>0.18</v>
      </c>
      <c r="V268" s="74">
        <v>0.16290793847418597</v>
      </c>
      <c r="W268" s="49">
        <v>154</v>
      </c>
      <c r="X268" s="70">
        <v>0</v>
      </c>
      <c r="Y268" s="49">
        <v>0</v>
      </c>
      <c r="Z268" s="92">
        <v>0</v>
      </c>
      <c r="AA268" s="93">
        <v>0</v>
      </c>
    </row>
    <row r="269" spans="1:27" s="13" customFormat="1" ht="12">
      <c r="A269" s="27">
        <v>444</v>
      </c>
      <c r="B269" s="18">
        <v>444035040</v>
      </c>
      <c r="C269" s="28" t="s">
        <v>485</v>
      </c>
      <c r="D269" s="18">
        <v>35</v>
      </c>
      <c r="E269" s="28" t="s">
        <v>40</v>
      </c>
      <c r="F269" s="18">
        <v>40</v>
      </c>
      <c r="G269" s="47" t="s">
        <v>45</v>
      </c>
      <c r="H269" s="29">
        <v>15861</v>
      </c>
      <c r="I269" s="29">
        <v>5304</v>
      </c>
      <c r="J269" s="29">
        <v>0</v>
      </c>
      <c r="K269" s="29">
        <v>1188</v>
      </c>
      <c r="L269" s="30">
        <v>22353</v>
      </c>
      <c r="M269" s="48">
        <v>2</v>
      </c>
      <c r="N269" s="70">
        <v>42330</v>
      </c>
      <c r="O269" s="70">
        <v>0</v>
      </c>
      <c r="P269" s="70">
        <v>0</v>
      </c>
      <c r="Q269" s="71">
        <v>2376</v>
      </c>
      <c r="R269" s="103">
        <v>44706</v>
      </c>
      <c r="S269" s="75">
        <v>0</v>
      </c>
      <c r="T269" s="73">
        <v>0</v>
      </c>
      <c r="U269" s="73">
        <v>0.09</v>
      </c>
      <c r="V269" s="74">
        <v>8.4582325750371546E-3</v>
      </c>
      <c r="W269" s="49">
        <v>0</v>
      </c>
      <c r="X269" s="70">
        <v>0</v>
      </c>
      <c r="Y269" s="49">
        <v>0</v>
      </c>
      <c r="Z269" s="92">
        <v>0</v>
      </c>
      <c r="AA269" s="93">
        <v>0</v>
      </c>
    </row>
    <row r="270" spans="1:27" s="13" customFormat="1" ht="12">
      <c r="A270" s="27">
        <v>444</v>
      </c>
      <c r="B270" s="18">
        <v>444035044</v>
      </c>
      <c r="C270" s="28" t="s">
        <v>485</v>
      </c>
      <c r="D270" s="18">
        <v>35</v>
      </c>
      <c r="E270" s="28" t="s">
        <v>40</v>
      </c>
      <c r="F270" s="18">
        <v>44</v>
      </c>
      <c r="G270" s="47" t="s">
        <v>49</v>
      </c>
      <c r="H270" s="29">
        <v>14413</v>
      </c>
      <c r="I270" s="29">
        <v>250</v>
      </c>
      <c r="J270" s="29">
        <v>0</v>
      </c>
      <c r="K270" s="29">
        <v>1188</v>
      </c>
      <c r="L270" s="30">
        <v>15851</v>
      </c>
      <c r="M270" s="48">
        <v>9</v>
      </c>
      <c r="N270" s="70">
        <v>131967</v>
      </c>
      <c r="O270" s="70">
        <v>0</v>
      </c>
      <c r="P270" s="70">
        <v>0</v>
      </c>
      <c r="Q270" s="71">
        <v>10692</v>
      </c>
      <c r="R270" s="103">
        <v>142659</v>
      </c>
      <c r="S270" s="75">
        <v>0</v>
      </c>
      <c r="T270" s="73">
        <v>0</v>
      </c>
      <c r="U270" s="73">
        <v>0.09</v>
      </c>
      <c r="V270" s="74">
        <v>9.3823705433192212E-2</v>
      </c>
      <c r="W270" s="49">
        <v>0</v>
      </c>
      <c r="X270" s="70">
        <v>0</v>
      </c>
      <c r="Y270" s="49">
        <v>0</v>
      </c>
      <c r="Z270" s="92">
        <v>0</v>
      </c>
      <c r="AA270" s="93">
        <v>0</v>
      </c>
    </row>
    <row r="271" spans="1:27" s="13" customFormat="1" ht="12">
      <c r="A271" s="27">
        <v>444</v>
      </c>
      <c r="B271" s="18">
        <v>444035046</v>
      </c>
      <c r="C271" s="28" t="s">
        <v>485</v>
      </c>
      <c r="D271" s="18">
        <v>35</v>
      </c>
      <c r="E271" s="28" t="s">
        <v>40</v>
      </c>
      <c r="F271" s="18">
        <v>46</v>
      </c>
      <c r="G271" s="47" t="s">
        <v>51</v>
      </c>
      <c r="H271" s="29">
        <v>18014</v>
      </c>
      <c r="I271" s="29">
        <v>17929</v>
      </c>
      <c r="J271" s="29">
        <v>0</v>
      </c>
      <c r="K271" s="29">
        <v>1188</v>
      </c>
      <c r="L271" s="30">
        <v>37131</v>
      </c>
      <c r="M271" s="48">
        <v>1</v>
      </c>
      <c r="N271" s="70">
        <v>35943</v>
      </c>
      <c r="O271" s="70">
        <v>0</v>
      </c>
      <c r="P271" s="70">
        <v>0</v>
      </c>
      <c r="Q271" s="71">
        <v>1188</v>
      </c>
      <c r="R271" s="103">
        <v>37131</v>
      </c>
      <c r="S271" s="75">
        <v>0</v>
      </c>
      <c r="T271" s="73">
        <v>0</v>
      </c>
      <c r="U271" s="73">
        <v>0.09</v>
      </c>
      <c r="V271" s="74">
        <v>8.3218488793757896E-4</v>
      </c>
      <c r="W271" s="49">
        <v>0</v>
      </c>
      <c r="X271" s="70">
        <v>0</v>
      </c>
      <c r="Y271" s="49">
        <v>0</v>
      </c>
      <c r="Z271" s="92">
        <v>0</v>
      </c>
      <c r="AA271" s="93">
        <v>0</v>
      </c>
    </row>
    <row r="272" spans="1:27" s="13" customFormat="1" ht="12">
      <c r="A272" s="27">
        <v>444</v>
      </c>
      <c r="B272" s="18">
        <v>444035057</v>
      </c>
      <c r="C272" s="28" t="s">
        <v>485</v>
      </c>
      <c r="D272" s="18">
        <v>35</v>
      </c>
      <c r="E272" s="28" t="s">
        <v>40</v>
      </c>
      <c r="F272" s="18">
        <v>57</v>
      </c>
      <c r="G272" s="47" t="s">
        <v>62</v>
      </c>
      <c r="H272" s="29">
        <v>22168.796604329207</v>
      </c>
      <c r="I272" s="29">
        <v>995</v>
      </c>
      <c r="J272" s="29">
        <v>0</v>
      </c>
      <c r="K272" s="29">
        <v>1188</v>
      </c>
      <c r="L272" s="30">
        <v>24351.796604329207</v>
      </c>
      <c r="M272" s="48">
        <v>2</v>
      </c>
      <c r="N272" s="70">
        <v>46328</v>
      </c>
      <c r="O272" s="70">
        <v>0</v>
      </c>
      <c r="P272" s="70">
        <v>0</v>
      </c>
      <c r="Q272" s="71">
        <v>2376</v>
      </c>
      <c r="R272" s="103">
        <v>48704</v>
      </c>
      <c r="S272" s="75">
        <v>0</v>
      </c>
      <c r="T272" s="73">
        <v>0</v>
      </c>
      <c r="U272" s="73">
        <v>0.18</v>
      </c>
      <c r="V272" s="74">
        <v>0.12451516929493252</v>
      </c>
      <c r="W272" s="49">
        <v>1</v>
      </c>
      <c r="X272" s="70">
        <v>0</v>
      </c>
      <c r="Y272" s="49">
        <v>0</v>
      </c>
      <c r="Z272" s="92">
        <v>0</v>
      </c>
      <c r="AA272" s="93">
        <v>0</v>
      </c>
    </row>
    <row r="273" spans="1:27" s="13" customFormat="1" ht="12">
      <c r="A273" s="27">
        <v>444</v>
      </c>
      <c r="B273" s="18">
        <v>444035100</v>
      </c>
      <c r="C273" s="28" t="s">
        <v>485</v>
      </c>
      <c r="D273" s="18">
        <v>35</v>
      </c>
      <c r="E273" s="28" t="s">
        <v>40</v>
      </c>
      <c r="F273" s="18">
        <v>100</v>
      </c>
      <c r="G273" s="47" t="s">
        <v>105</v>
      </c>
      <c r="H273" s="29">
        <v>22241</v>
      </c>
      <c r="I273" s="29">
        <v>6021</v>
      </c>
      <c r="J273" s="29">
        <v>0</v>
      </c>
      <c r="K273" s="29">
        <v>1188</v>
      </c>
      <c r="L273" s="30">
        <v>29450</v>
      </c>
      <c r="M273" s="48">
        <v>1</v>
      </c>
      <c r="N273" s="70">
        <v>28262</v>
      </c>
      <c r="O273" s="70">
        <v>0</v>
      </c>
      <c r="P273" s="70">
        <v>0</v>
      </c>
      <c r="Q273" s="71">
        <v>1188</v>
      </c>
      <c r="R273" s="103">
        <v>29450</v>
      </c>
      <c r="S273" s="75">
        <v>0</v>
      </c>
      <c r="T273" s="73">
        <v>0</v>
      </c>
      <c r="U273" s="73">
        <v>0.09</v>
      </c>
      <c r="V273" s="74">
        <v>2.67323512702447E-2</v>
      </c>
      <c r="W273" s="49">
        <v>0</v>
      </c>
      <c r="X273" s="70">
        <v>0</v>
      </c>
      <c r="Y273" s="49">
        <v>0</v>
      </c>
      <c r="Z273" s="92">
        <v>0</v>
      </c>
      <c r="AA273" s="93">
        <v>0</v>
      </c>
    </row>
    <row r="274" spans="1:27" s="13" customFormat="1" ht="12">
      <c r="A274" s="27">
        <v>444</v>
      </c>
      <c r="B274" s="18">
        <v>444035101</v>
      </c>
      <c r="C274" s="28" t="s">
        <v>485</v>
      </c>
      <c r="D274" s="18">
        <v>35</v>
      </c>
      <c r="E274" s="28" t="s">
        <v>40</v>
      </c>
      <c r="F274" s="18">
        <v>101</v>
      </c>
      <c r="G274" s="47" t="s">
        <v>106</v>
      </c>
      <c r="H274" s="29">
        <v>13736.514107150075</v>
      </c>
      <c r="I274" s="29">
        <v>4800</v>
      </c>
      <c r="J274" s="29">
        <v>0</v>
      </c>
      <c r="K274" s="29">
        <v>1188</v>
      </c>
      <c r="L274" s="30">
        <v>19724.514107150077</v>
      </c>
      <c r="M274" s="48">
        <v>1</v>
      </c>
      <c r="N274" s="70">
        <v>18537</v>
      </c>
      <c r="O274" s="70">
        <v>0</v>
      </c>
      <c r="P274" s="70">
        <v>0</v>
      </c>
      <c r="Q274" s="71">
        <v>1188</v>
      </c>
      <c r="R274" s="103">
        <v>19725</v>
      </c>
      <c r="S274" s="75">
        <v>0</v>
      </c>
      <c r="T274" s="73">
        <v>0</v>
      </c>
      <c r="U274" s="73">
        <v>0.09</v>
      </c>
      <c r="V274" s="74">
        <v>5.6920466154015734E-2</v>
      </c>
      <c r="W274" s="49">
        <v>0</v>
      </c>
      <c r="X274" s="70">
        <v>0</v>
      </c>
      <c r="Y274" s="49">
        <v>0</v>
      </c>
      <c r="Z274" s="92">
        <v>0</v>
      </c>
      <c r="AA274" s="93">
        <v>0</v>
      </c>
    </row>
    <row r="275" spans="1:27" s="13" customFormat="1" ht="12">
      <c r="A275" s="27">
        <v>444</v>
      </c>
      <c r="B275" s="18">
        <v>444035163</v>
      </c>
      <c r="C275" s="28" t="s">
        <v>485</v>
      </c>
      <c r="D275" s="18">
        <v>35</v>
      </c>
      <c r="E275" s="28" t="s">
        <v>40</v>
      </c>
      <c r="F275" s="18">
        <v>163</v>
      </c>
      <c r="G275" s="47" t="s">
        <v>168</v>
      </c>
      <c r="H275" s="29">
        <v>13846</v>
      </c>
      <c r="I275" s="29">
        <v>0</v>
      </c>
      <c r="J275" s="29">
        <v>0</v>
      </c>
      <c r="K275" s="29">
        <v>1188</v>
      </c>
      <c r="L275" s="30">
        <v>15034</v>
      </c>
      <c r="M275" s="48">
        <v>1</v>
      </c>
      <c r="N275" s="70">
        <v>13846</v>
      </c>
      <c r="O275" s="70">
        <v>0</v>
      </c>
      <c r="P275" s="70">
        <v>0</v>
      </c>
      <c r="Q275" s="71">
        <v>1188</v>
      </c>
      <c r="R275" s="103">
        <v>15034</v>
      </c>
      <c r="S275" s="75">
        <v>0</v>
      </c>
      <c r="T275" s="73">
        <v>0</v>
      </c>
      <c r="U275" s="73">
        <v>0.18</v>
      </c>
      <c r="V275" s="74">
        <v>9.6025808246793312E-2</v>
      </c>
      <c r="W275" s="49">
        <v>1</v>
      </c>
      <c r="X275" s="70">
        <v>0</v>
      </c>
      <c r="Y275" s="49">
        <v>0</v>
      </c>
      <c r="Z275" s="92">
        <v>0</v>
      </c>
      <c r="AA275" s="93">
        <v>0</v>
      </c>
    </row>
    <row r="276" spans="1:27" s="13" customFormat="1" ht="12">
      <c r="A276" s="27">
        <v>444</v>
      </c>
      <c r="B276" s="18">
        <v>444035171</v>
      </c>
      <c r="C276" s="28" t="s">
        <v>485</v>
      </c>
      <c r="D276" s="18">
        <v>35</v>
      </c>
      <c r="E276" s="28" t="s">
        <v>40</v>
      </c>
      <c r="F276" s="18">
        <v>171</v>
      </c>
      <c r="G276" s="47" t="s">
        <v>176</v>
      </c>
      <c r="H276" s="29">
        <v>14162.475853171269</v>
      </c>
      <c r="I276" s="29">
        <v>3928</v>
      </c>
      <c r="J276" s="29">
        <v>0</v>
      </c>
      <c r="K276" s="29">
        <v>1188</v>
      </c>
      <c r="L276" s="30">
        <v>19278.475853171269</v>
      </c>
      <c r="M276" s="48">
        <v>1</v>
      </c>
      <c r="N276" s="70">
        <v>18090</v>
      </c>
      <c r="O276" s="70">
        <v>0</v>
      </c>
      <c r="P276" s="70">
        <v>0</v>
      </c>
      <c r="Q276" s="71">
        <v>1188</v>
      </c>
      <c r="R276" s="103">
        <v>19278</v>
      </c>
      <c r="S276" s="75">
        <v>0</v>
      </c>
      <c r="T276" s="73">
        <v>0</v>
      </c>
      <c r="U276" s="73">
        <v>0.09</v>
      </c>
      <c r="V276" s="74">
        <v>1.2419397677099606E-2</v>
      </c>
      <c r="W276" s="49">
        <v>1</v>
      </c>
      <c r="X276" s="70">
        <v>0</v>
      </c>
      <c r="Y276" s="49">
        <v>0</v>
      </c>
      <c r="Z276" s="92">
        <v>0</v>
      </c>
      <c r="AA276" s="93">
        <v>0</v>
      </c>
    </row>
    <row r="277" spans="1:27" s="13" customFormat="1" ht="12">
      <c r="A277" s="27">
        <v>444</v>
      </c>
      <c r="B277" s="18">
        <v>444035189</v>
      </c>
      <c r="C277" s="28" t="s">
        <v>485</v>
      </c>
      <c r="D277" s="18">
        <v>35</v>
      </c>
      <c r="E277" s="28" t="s">
        <v>40</v>
      </c>
      <c r="F277" s="18">
        <v>189</v>
      </c>
      <c r="G277" s="47" t="s">
        <v>194</v>
      </c>
      <c r="H277" s="29">
        <v>17807</v>
      </c>
      <c r="I277" s="29">
        <v>8110</v>
      </c>
      <c r="J277" s="29">
        <v>0</v>
      </c>
      <c r="K277" s="29">
        <v>1188</v>
      </c>
      <c r="L277" s="30">
        <v>27105</v>
      </c>
      <c r="M277" s="48">
        <v>3</v>
      </c>
      <c r="N277" s="70">
        <v>77751</v>
      </c>
      <c r="O277" s="70">
        <v>0</v>
      </c>
      <c r="P277" s="70">
        <v>0</v>
      </c>
      <c r="Q277" s="71">
        <v>3564</v>
      </c>
      <c r="R277" s="103">
        <v>81315</v>
      </c>
      <c r="S277" s="75">
        <v>0</v>
      </c>
      <c r="T277" s="73">
        <v>0</v>
      </c>
      <c r="U277" s="73">
        <v>0.09</v>
      </c>
      <c r="V277" s="74">
        <v>4.8693292168432096E-3</v>
      </c>
      <c r="W277" s="49">
        <v>1</v>
      </c>
      <c r="X277" s="70">
        <v>0</v>
      </c>
      <c r="Y277" s="49">
        <v>0</v>
      </c>
      <c r="Z277" s="92">
        <v>0</v>
      </c>
      <c r="AA277" s="93">
        <v>0</v>
      </c>
    </row>
    <row r="278" spans="1:27" s="13" customFormat="1" ht="12">
      <c r="A278" s="27">
        <v>444</v>
      </c>
      <c r="B278" s="18">
        <v>444035220</v>
      </c>
      <c r="C278" s="28" t="s">
        <v>485</v>
      </c>
      <c r="D278" s="18">
        <v>35</v>
      </c>
      <c r="E278" s="28" t="s">
        <v>40</v>
      </c>
      <c r="F278" s="18">
        <v>220</v>
      </c>
      <c r="G278" s="47" t="s">
        <v>225</v>
      </c>
      <c r="H278" s="29">
        <v>12210</v>
      </c>
      <c r="I278" s="29">
        <v>4324</v>
      </c>
      <c r="J278" s="29">
        <v>0</v>
      </c>
      <c r="K278" s="29">
        <v>1188</v>
      </c>
      <c r="L278" s="30">
        <v>17722</v>
      </c>
      <c r="M278" s="48">
        <v>1</v>
      </c>
      <c r="N278" s="70">
        <v>16534</v>
      </c>
      <c r="O278" s="70">
        <v>0</v>
      </c>
      <c r="P278" s="70">
        <v>0</v>
      </c>
      <c r="Q278" s="71">
        <v>1188</v>
      </c>
      <c r="R278" s="103">
        <v>17722</v>
      </c>
      <c r="S278" s="75">
        <v>0</v>
      </c>
      <c r="T278" s="73">
        <v>0</v>
      </c>
      <c r="U278" s="73">
        <v>0.09</v>
      </c>
      <c r="V278" s="74">
        <v>1.6031678821270913E-2</v>
      </c>
      <c r="W278" s="49">
        <v>0</v>
      </c>
      <c r="X278" s="70">
        <v>0</v>
      </c>
      <c r="Y278" s="49">
        <v>0</v>
      </c>
      <c r="Z278" s="92">
        <v>0</v>
      </c>
      <c r="AA278" s="93">
        <v>0</v>
      </c>
    </row>
    <row r="279" spans="1:27" s="13" customFormat="1" ht="12">
      <c r="A279" s="27">
        <v>444</v>
      </c>
      <c r="B279" s="18">
        <v>444035243</v>
      </c>
      <c r="C279" s="28" t="s">
        <v>485</v>
      </c>
      <c r="D279" s="18">
        <v>35</v>
      </c>
      <c r="E279" s="28" t="s">
        <v>40</v>
      </c>
      <c r="F279" s="18">
        <v>243</v>
      </c>
      <c r="G279" s="47" t="s">
        <v>248</v>
      </c>
      <c r="H279" s="29">
        <v>20637</v>
      </c>
      <c r="I279" s="29">
        <v>2670</v>
      </c>
      <c r="J279" s="29">
        <v>0</v>
      </c>
      <c r="K279" s="29">
        <v>1188</v>
      </c>
      <c r="L279" s="30">
        <v>24495</v>
      </c>
      <c r="M279" s="48">
        <v>2</v>
      </c>
      <c r="N279" s="70">
        <v>46614</v>
      </c>
      <c r="O279" s="70">
        <v>0</v>
      </c>
      <c r="P279" s="70">
        <v>0</v>
      </c>
      <c r="Q279" s="71">
        <v>2376</v>
      </c>
      <c r="R279" s="103">
        <v>48990</v>
      </c>
      <c r="S279" s="75">
        <v>0</v>
      </c>
      <c r="T279" s="73">
        <v>0</v>
      </c>
      <c r="U279" s="73">
        <v>0.09</v>
      </c>
      <c r="V279" s="74">
        <v>5.954759563149079E-3</v>
      </c>
      <c r="W279" s="49">
        <v>0</v>
      </c>
      <c r="X279" s="70">
        <v>0</v>
      </c>
      <c r="Y279" s="49">
        <v>0</v>
      </c>
      <c r="Z279" s="92">
        <v>0</v>
      </c>
      <c r="AA279" s="93">
        <v>0</v>
      </c>
    </row>
    <row r="280" spans="1:27" s="13" customFormat="1" ht="12">
      <c r="A280" s="27">
        <v>444</v>
      </c>
      <c r="B280" s="18">
        <v>444035244</v>
      </c>
      <c r="C280" s="28" t="s">
        <v>485</v>
      </c>
      <c r="D280" s="18">
        <v>35</v>
      </c>
      <c r="E280" s="28" t="s">
        <v>40</v>
      </c>
      <c r="F280" s="18">
        <v>244</v>
      </c>
      <c r="G280" s="47" t="s">
        <v>249</v>
      </c>
      <c r="H280" s="29">
        <v>18965</v>
      </c>
      <c r="I280" s="29">
        <v>4551</v>
      </c>
      <c r="J280" s="29">
        <v>0</v>
      </c>
      <c r="K280" s="29">
        <v>1188</v>
      </c>
      <c r="L280" s="30">
        <v>24704</v>
      </c>
      <c r="M280" s="48">
        <v>8</v>
      </c>
      <c r="N280" s="70">
        <v>188128</v>
      </c>
      <c r="O280" s="70">
        <v>0</v>
      </c>
      <c r="P280" s="70">
        <v>0</v>
      </c>
      <c r="Q280" s="71">
        <v>9504</v>
      </c>
      <c r="R280" s="103">
        <v>197632</v>
      </c>
      <c r="S280" s="75">
        <v>0</v>
      </c>
      <c r="T280" s="73">
        <v>0</v>
      </c>
      <c r="U280" s="73">
        <v>0.09</v>
      </c>
      <c r="V280" s="74">
        <v>7.9114321810778362E-2</v>
      </c>
      <c r="W280" s="49">
        <v>4</v>
      </c>
      <c r="X280" s="70">
        <v>0</v>
      </c>
      <c r="Y280" s="49">
        <v>0</v>
      </c>
      <c r="Z280" s="92">
        <v>0</v>
      </c>
      <c r="AA280" s="93">
        <v>0</v>
      </c>
    </row>
    <row r="281" spans="1:27" s="13" customFormat="1" ht="12">
      <c r="A281" s="27">
        <v>444</v>
      </c>
      <c r="B281" s="18">
        <v>444035285</v>
      </c>
      <c r="C281" s="28" t="s">
        <v>485</v>
      </c>
      <c r="D281" s="18">
        <v>35</v>
      </c>
      <c r="E281" s="28" t="s">
        <v>40</v>
      </c>
      <c r="F281" s="18">
        <v>285</v>
      </c>
      <c r="G281" s="47" t="s">
        <v>290</v>
      </c>
      <c r="H281" s="29">
        <v>12002</v>
      </c>
      <c r="I281" s="29">
        <v>2627</v>
      </c>
      <c r="J281" s="29">
        <v>0</v>
      </c>
      <c r="K281" s="29">
        <v>1188</v>
      </c>
      <c r="L281" s="30">
        <v>15817</v>
      </c>
      <c r="M281" s="48">
        <v>2</v>
      </c>
      <c r="N281" s="70">
        <v>29258</v>
      </c>
      <c r="O281" s="70">
        <v>0</v>
      </c>
      <c r="P281" s="70">
        <v>0</v>
      </c>
      <c r="Q281" s="71">
        <v>2376</v>
      </c>
      <c r="R281" s="103">
        <v>31634</v>
      </c>
      <c r="S281" s="75">
        <v>0</v>
      </c>
      <c r="T281" s="73">
        <v>0</v>
      </c>
      <c r="U281" s="73">
        <v>0.09</v>
      </c>
      <c r="V281" s="74">
        <v>2.2268826678387064E-2</v>
      </c>
      <c r="W281" s="49">
        <v>1</v>
      </c>
      <c r="X281" s="70">
        <v>0</v>
      </c>
      <c r="Y281" s="49">
        <v>0</v>
      </c>
      <c r="Z281" s="92">
        <v>0</v>
      </c>
      <c r="AA281" s="93">
        <v>0</v>
      </c>
    </row>
    <row r="282" spans="1:27" s="13" customFormat="1" ht="12">
      <c r="A282" s="27">
        <v>444</v>
      </c>
      <c r="B282" s="18">
        <v>444035293</v>
      </c>
      <c r="C282" s="28" t="s">
        <v>485</v>
      </c>
      <c r="D282" s="18">
        <v>35</v>
      </c>
      <c r="E282" s="28" t="s">
        <v>40</v>
      </c>
      <c r="F282" s="18">
        <v>293</v>
      </c>
      <c r="G282" s="47" t="s">
        <v>298</v>
      </c>
      <c r="H282" s="29">
        <v>12210</v>
      </c>
      <c r="I282" s="29">
        <v>218</v>
      </c>
      <c r="J282" s="29">
        <v>0</v>
      </c>
      <c r="K282" s="29">
        <v>1188</v>
      </c>
      <c r="L282" s="30">
        <v>13616</v>
      </c>
      <c r="M282" s="48">
        <v>1</v>
      </c>
      <c r="N282" s="70">
        <v>12428</v>
      </c>
      <c r="O282" s="70">
        <v>0</v>
      </c>
      <c r="P282" s="70">
        <v>0</v>
      </c>
      <c r="Q282" s="71">
        <v>1188</v>
      </c>
      <c r="R282" s="103">
        <v>13616</v>
      </c>
      <c r="S282" s="75">
        <v>0</v>
      </c>
      <c r="T282" s="73">
        <v>0</v>
      </c>
      <c r="U282" s="73">
        <v>0.18</v>
      </c>
      <c r="V282" s="74">
        <v>2.0156245022983129E-2</v>
      </c>
      <c r="W282" s="49">
        <v>0</v>
      </c>
      <c r="X282" s="70">
        <v>0</v>
      </c>
      <c r="Y282" s="49">
        <v>0</v>
      </c>
      <c r="Z282" s="92">
        <v>0</v>
      </c>
      <c r="AA282" s="93">
        <v>0</v>
      </c>
    </row>
    <row r="283" spans="1:27" s="13" customFormat="1" ht="12">
      <c r="A283" s="27">
        <v>444</v>
      </c>
      <c r="B283" s="18">
        <v>444035336</v>
      </c>
      <c r="C283" s="28" t="s">
        <v>485</v>
      </c>
      <c r="D283" s="18">
        <v>35</v>
      </c>
      <c r="E283" s="28" t="s">
        <v>40</v>
      </c>
      <c r="F283" s="18">
        <v>336</v>
      </c>
      <c r="G283" s="47" t="s">
        <v>341</v>
      </c>
      <c r="H283" s="29">
        <v>13846</v>
      </c>
      <c r="I283" s="29">
        <v>3030</v>
      </c>
      <c r="J283" s="29">
        <v>0</v>
      </c>
      <c r="K283" s="29">
        <v>1188</v>
      </c>
      <c r="L283" s="30">
        <v>18064</v>
      </c>
      <c r="M283" s="48">
        <v>3</v>
      </c>
      <c r="N283" s="70">
        <v>50628</v>
      </c>
      <c r="O283" s="70">
        <v>0</v>
      </c>
      <c r="P283" s="70">
        <v>0</v>
      </c>
      <c r="Q283" s="71">
        <v>3564</v>
      </c>
      <c r="R283" s="103">
        <v>54192</v>
      </c>
      <c r="S283" s="75">
        <v>0</v>
      </c>
      <c r="T283" s="73">
        <v>0</v>
      </c>
      <c r="U283" s="73">
        <v>0.09</v>
      </c>
      <c r="V283" s="74">
        <v>4.0612139745391795E-2</v>
      </c>
      <c r="W283" s="49">
        <v>0</v>
      </c>
      <c r="X283" s="70">
        <v>0</v>
      </c>
      <c r="Y283" s="49">
        <v>0</v>
      </c>
      <c r="Z283" s="92">
        <v>0</v>
      </c>
      <c r="AA283" s="93">
        <v>0</v>
      </c>
    </row>
    <row r="284" spans="1:27" s="13" customFormat="1" ht="12">
      <c r="A284" s="27">
        <v>445</v>
      </c>
      <c r="B284" s="18">
        <v>445348017</v>
      </c>
      <c r="C284" s="28" t="s">
        <v>486</v>
      </c>
      <c r="D284" s="18">
        <v>348</v>
      </c>
      <c r="E284" s="28" t="s">
        <v>353</v>
      </c>
      <c r="F284" s="18">
        <v>17</v>
      </c>
      <c r="G284" s="47" t="s">
        <v>22</v>
      </c>
      <c r="H284" s="29">
        <v>15577</v>
      </c>
      <c r="I284" s="29">
        <v>3269</v>
      </c>
      <c r="J284" s="29">
        <v>0</v>
      </c>
      <c r="K284" s="29">
        <v>1188</v>
      </c>
      <c r="L284" s="30">
        <v>20034</v>
      </c>
      <c r="M284" s="48">
        <v>5</v>
      </c>
      <c r="N284" s="70">
        <v>94230</v>
      </c>
      <c r="O284" s="70">
        <v>0</v>
      </c>
      <c r="P284" s="70">
        <v>0</v>
      </c>
      <c r="Q284" s="71">
        <v>5940</v>
      </c>
      <c r="R284" s="103">
        <v>100170</v>
      </c>
      <c r="S284" s="75">
        <v>0</v>
      </c>
      <c r="T284" s="73">
        <v>0</v>
      </c>
      <c r="U284" s="73">
        <v>0.09</v>
      </c>
      <c r="V284" s="74">
        <v>2.2476583130374632E-3</v>
      </c>
      <c r="W284" s="49">
        <v>2</v>
      </c>
      <c r="X284" s="70">
        <v>0</v>
      </c>
      <c r="Y284" s="49">
        <v>0</v>
      </c>
      <c r="Z284" s="92">
        <v>0</v>
      </c>
      <c r="AA284" s="93">
        <v>0</v>
      </c>
    </row>
    <row r="285" spans="1:27" s="13" customFormat="1" ht="12">
      <c r="A285" s="27">
        <v>445</v>
      </c>
      <c r="B285" s="18">
        <v>445348110</v>
      </c>
      <c r="C285" s="28" t="s">
        <v>486</v>
      </c>
      <c r="D285" s="18">
        <v>348</v>
      </c>
      <c r="E285" s="28" t="s">
        <v>353</v>
      </c>
      <c r="F285" s="18">
        <v>110</v>
      </c>
      <c r="G285" s="47" t="s">
        <v>115</v>
      </c>
      <c r="H285" s="29">
        <v>13639</v>
      </c>
      <c r="I285" s="29">
        <v>4489</v>
      </c>
      <c r="J285" s="29">
        <v>0</v>
      </c>
      <c r="K285" s="29">
        <v>1188</v>
      </c>
      <c r="L285" s="30">
        <v>19316</v>
      </c>
      <c r="M285" s="48">
        <v>6</v>
      </c>
      <c r="N285" s="70">
        <v>108768</v>
      </c>
      <c r="O285" s="70">
        <v>0</v>
      </c>
      <c r="P285" s="70">
        <v>0</v>
      </c>
      <c r="Q285" s="71">
        <v>7128</v>
      </c>
      <c r="R285" s="103">
        <v>115896</v>
      </c>
      <c r="S285" s="75">
        <v>0</v>
      </c>
      <c r="T285" s="73">
        <v>0</v>
      </c>
      <c r="U285" s="73">
        <v>0.09</v>
      </c>
      <c r="V285" s="74">
        <v>3.7058220515431817E-3</v>
      </c>
      <c r="W285" s="49">
        <v>3</v>
      </c>
      <c r="X285" s="70">
        <v>0</v>
      </c>
      <c r="Y285" s="49">
        <v>0</v>
      </c>
      <c r="Z285" s="92">
        <v>0</v>
      </c>
      <c r="AA285" s="93">
        <v>0</v>
      </c>
    </row>
    <row r="286" spans="1:27" s="13" customFormat="1" ht="12">
      <c r="A286" s="27">
        <v>445</v>
      </c>
      <c r="B286" s="18">
        <v>445348141</v>
      </c>
      <c r="C286" s="28" t="s">
        <v>486</v>
      </c>
      <c r="D286" s="18">
        <v>348</v>
      </c>
      <c r="E286" s="28" t="s">
        <v>353</v>
      </c>
      <c r="F286" s="18">
        <v>141</v>
      </c>
      <c r="G286" s="47" t="s">
        <v>146</v>
      </c>
      <c r="H286" s="29">
        <v>15471.961817481362</v>
      </c>
      <c r="I286" s="29">
        <v>7960</v>
      </c>
      <c r="J286" s="29">
        <v>0</v>
      </c>
      <c r="K286" s="29">
        <v>1188</v>
      </c>
      <c r="L286" s="30">
        <v>24619.961817481362</v>
      </c>
      <c r="M286" s="48">
        <v>1</v>
      </c>
      <c r="N286" s="70">
        <v>23432</v>
      </c>
      <c r="O286" s="70">
        <v>0</v>
      </c>
      <c r="P286" s="70">
        <v>0</v>
      </c>
      <c r="Q286" s="71">
        <v>1188</v>
      </c>
      <c r="R286" s="103">
        <v>24620</v>
      </c>
      <c r="S286" s="75">
        <v>0</v>
      </c>
      <c r="T286" s="73">
        <v>0</v>
      </c>
      <c r="U286" s="73">
        <v>0.09</v>
      </c>
      <c r="V286" s="74">
        <v>7.2261445184945233E-2</v>
      </c>
      <c r="W286" s="49">
        <v>0</v>
      </c>
      <c r="X286" s="70">
        <v>0</v>
      </c>
      <c r="Y286" s="49">
        <v>0</v>
      </c>
      <c r="Z286" s="92">
        <v>0</v>
      </c>
      <c r="AA286" s="93">
        <v>0</v>
      </c>
    </row>
    <row r="287" spans="1:27" s="13" customFormat="1" ht="12">
      <c r="A287" s="27">
        <v>445</v>
      </c>
      <c r="B287" s="18">
        <v>445348151</v>
      </c>
      <c r="C287" s="28" t="s">
        <v>486</v>
      </c>
      <c r="D287" s="18">
        <v>348</v>
      </c>
      <c r="E287" s="28" t="s">
        <v>353</v>
      </c>
      <c r="F287" s="18">
        <v>151</v>
      </c>
      <c r="G287" s="47" t="s">
        <v>156</v>
      </c>
      <c r="H287" s="29">
        <v>15526</v>
      </c>
      <c r="I287" s="29">
        <v>3569</v>
      </c>
      <c r="J287" s="29">
        <v>0</v>
      </c>
      <c r="K287" s="29">
        <v>1188</v>
      </c>
      <c r="L287" s="30">
        <v>20283</v>
      </c>
      <c r="M287" s="48">
        <v>27</v>
      </c>
      <c r="N287" s="70">
        <v>515565</v>
      </c>
      <c r="O287" s="70">
        <v>0</v>
      </c>
      <c r="P287" s="70">
        <v>0</v>
      </c>
      <c r="Q287" s="71">
        <v>32076</v>
      </c>
      <c r="R287" s="103">
        <v>547641</v>
      </c>
      <c r="S287" s="75">
        <v>0</v>
      </c>
      <c r="T287" s="73">
        <v>0</v>
      </c>
      <c r="U287" s="73">
        <v>0.09</v>
      </c>
      <c r="V287" s="74">
        <v>3.2510828054822756E-2</v>
      </c>
      <c r="W287" s="49">
        <v>14</v>
      </c>
      <c r="X287" s="70">
        <v>0</v>
      </c>
      <c r="Y287" s="49">
        <v>0</v>
      </c>
      <c r="Z287" s="92">
        <v>0</v>
      </c>
      <c r="AA287" s="93">
        <v>0</v>
      </c>
    </row>
    <row r="288" spans="1:27" s="13" customFormat="1" ht="12">
      <c r="A288" s="27">
        <v>445</v>
      </c>
      <c r="B288" s="18">
        <v>445348153</v>
      </c>
      <c r="C288" s="28" t="s">
        <v>486</v>
      </c>
      <c r="D288" s="18">
        <v>348</v>
      </c>
      <c r="E288" s="28" t="s">
        <v>353</v>
      </c>
      <c r="F288" s="18">
        <v>153</v>
      </c>
      <c r="G288" s="47" t="s">
        <v>158</v>
      </c>
      <c r="H288" s="29">
        <v>14532</v>
      </c>
      <c r="I288" s="29">
        <v>0</v>
      </c>
      <c r="J288" s="29">
        <v>0</v>
      </c>
      <c r="K288" s="29">
        <v>1188</v>
      </c>
      <c r="L288" s="30">
        <v>15720</v>
      </c>
      <c r="M288" s="48">
        <v>6</v>
      </c>
      <c r="N288" s="70">
        <v>87192</v>
      </c>
      <c r="O288" s="70">
        <v>0</v>
      </c>
      <c r="P288" s="70">
        <v>0</v>
      </c>
      <c r="Q288" s="71">
        <v>7128</v>
      </c>
      <c r="R288" s="103">
        <v>94320</v>
      </c>
      <c r="S288" s="75">
        <v>0</v>
      </c>
      <c r="T288" s="73">
        <v>0</v>
      </c>
      <c r="U288" s="73">
        <v>0.09</v>
      </c>
      <c r="V288" s="74">
        <v>1.1933533848492656E-2</v>
      </c>
      <c r="W288" s="49">
        <v>1</v>
      </c>
      <c r="X288" s="70">
        <v>0</v>
      </c>
      <c r="Y288" s="49">
        <v>0</v>
      </c>
      <c r="Z288" s="92">
        <v>0</v>
      </c>
      <c r="AA288" s="93">
        <v>0</v>
      </c>
    </row>
    <row r="289" spans="1:27" s="13" customFormat="1" ht="12">
      <c r="A289" s="27">
        <v>445</v>
      </c>
      <c r="B289" s="18">
        <v>445348186</v>
      </c>
      <c r="C289" s="28" t="s">
        <v>486</v>
      </c>
      <c r="D289" s="18">
        <v>348</v>
      </c>
      <c r="E289" s="28" t="s">
        <v>353</v>
      </c>
      <c r="F289" s="18">
        <v>186</v>
      </c>
      <c r="G289" s="47" t="s">
        <v>191</v>
      </c>
      <c r="H289" s="29">
        <v>15121</v>
      </c>
      <c r="I289" s="29">
        <v>5626</v>
      </c>
      <c r="J289" s="29">
        <v>0</v>
      </c>
      <c r="K289" s="29">
        <v>1188</v>
      </c>
      <c r="L289" s="30">
        <v>21935</v>
      </c>
      <c r="M289" s="48">
        <v>8</v>
      </c>
      <c r="N289" s="70">
        <v>165976</v>
      </c>
      <c r="O289" s="70">
        <v>0</v>
      </c>
      <c r="P289" s="70">
        <v>0</v>
      </c>
      <c r="Q289" s="71">
        <v>9504</v>
      </c>
      <c r="R289" s="103">
        <v>175480</v>
      </c>
      <c r="S289" s="75">
        <v>0</v>
      </c>
      <c r="T289" s="73">
        <v>0</v>
      </c>
      <c r="U289" s="73">
        <v>0.09</v>
      </c>
      <c r="V289" s="74">
        <v>6.2354467926874465E-3</v>
      </c>
      <c r="W289" s="49">
        <v>4</v>
      </c>
      <c r="X289" s="70">
        <v>0</v>
      </c>
      <c r="Y289" s="49">
        <v>0</v>
      </c>
      <c r="Z289" s="92">
        <v>0</v>
      </c>
      <c r="AA289" s="93">
        <v>0</v>
      </c>
    </row>
    <row r="290" spans="1:27" s="13" customFormat="1" ht="12">
      <c r="A290" s="27">
        <v>445</v>
      </c>
      <c r="B290" s="18">
        <v>445348226</v>
      </c>
      <c r="C290" s="28" t="s">
        <v>486</v>
      </c>
      <c r="D290" s="18">
        <v>348</v>
      </c>
      <c r="E290" s="28" t="s">
        <v>353</v>
      </c>
      <c r="F290" s="18">
        <v>226</v>
      </c>
      <c r="G290" s="47" t="s">
        <v>231</v>
      </c>
      <c r="H290" s="29">
        <v>16760</v>
      </c>
      <c r="I290" s="29">
        <v>1402</v>
      </c>
      <c r="J290" s="29">
        <v>0</v>
      </c>
      <c r="K290" s="29">
        <v>1188</v>
      </c>
      <c r="L290" s="30">
        <v>19350</v>
      </c>
      <c r="M290" s="48">
        <v>26</v>
      </c>
      <c r="N290" s="70">
        <v>472212</v>
      </c>
      <c r="O290" s="70">
        <v>0</v>
      </c>
      <c r="P290" s="70">
        <v>0</v>
      </c>
      <c r="Q290" s="71">
        <v>30888</v>
      </c>
      <c r="R290" s="103">
        <v>503100</v>
      </c>
      <c r="S290" s="75">
        <v>0</v>
      </c>
      <c r="T290" s="73">
        <v>0</v>
      </c>
      <c r="U290" s="73">
        <v>0.18</v>
      </c>
      <c r="V290" s="74">
        <v>2.0385728498624255E-2</v>
      </c>
      <c r="W290" s="49">
        <v>9</v>
      </c>
      <c r="X290" s="70">
        <v>0</v>
      </c>
      <c r="Y290" s="49">
        <v>0</v>
      </c>
      <c r="Z290" s="92">
        <v>0</v>
      </c>
      <c r="AA290" s="93">
        <v>0</v>
      </c>
    </row>
    <row r="291" spans="1:27" s="13" customFormat="1" ht="12">
      <c r="A291" s="27">
        <v>445</v>
      </c>
      <c r="B291" s="18">
        <v>445348227</v>
      </c>
      <c r="C291" s="28" t="s">
        <v>486</v>
      </c>
      <c r="D291" s="18">
        <v>348</v>
      </c>
      <c r="E291" s="28" t="s">
        <v>353</v>
      </c>
      <c r="F291" s="18">
        <v>227</v>
      </c>
      <c r="G291" s="47" t="s">
        <v>232</v>
      </c>
      <c r="H291" s="29">
        <v>22219</v>
      </c>
      <c r="I291" s="29">
        <v>2729</v>
      </c>
      <c r="J291" s="29">
        <v>0</v>
      </c>
      <c r="K291" s="29">
        <v>1188</v>
      </c>
      <c r="L291" s="30">
        <v>26136</v>
      </c>
      <c r="M291" s="48">
        <v>1</v>
      </c>
      <c r="N291" s="70">
        <v>24948</v>
      </c>
      <c r="O291" s="70">
        <v>0</v>
      </c>
      <c r="P291" s="70">
        <v>0</v>
      </c>
      <c r="Q291" s="71">
        <v>1188</v>
      </c>
      <c r="R291" s="103">
        <v>26136</v>
      </c>
      <c r="S291" s="75">
        <v>0</v>
      </c>
      <c r="T291" s="73">
        <v>0</v>
      </c>
      <c r="U291" s="73">
        <v>0.18</v>
      </c>
      <c r="V291" s="74">
        <v>2.0971112521606005E-2</v>
      </c>
      <c r="W291" s="49">
        <v>1</v>
      </c>
      <c r="X291" s="70">
        <v>0</v>
      </c>
      <c r="Y291" s="49">
        <v>0</v>
      </c>
      <c r="Z291" s="92">
        <v>0</v>
      </c>
      <c r="AA291" s="93">
        <v>0</v>
      </c>
    </row>
    <row r="292" spans="1:27" s="13" customFormat="1" ht="12">
      <c r="A292" s="27">
        <v>445</v>
      </c>
      <c r="B292" s="18">
        <v>445348271</v>
      </c>
      <c r="C292" s="28" t="s">
        <v>486</v>
      </c>
      <c r="D292" s="18">
        <v>348</v>
      </c>
      <c r="E292" s="28" t="s">
        <v>353</v>
      </c>
      <c r="F292" s="18">
        <v>271</v>
      </c>
      <c r="G292" s="47" t="s">
        <v>276</v>
      </c>
      <c r="H292" s="29">
        <v>18091</v>
      </c>
      <c r="I292" s="29">
        <v>6269</v>
      </c>
      <c r="J292" s="29">
        <v>0</v>
      </c>
      <c r="K292" s="29">
        <v>1188</v>
      </c>
      <c r="L292" s="30">
        <v>25548</v>
      </c>
      <c r="M292" s="48">
        <v>4</v>
      </c>
      <c r="N292" s="70">
        <v>97440</v>
      </c>
      <c r="O292" s="70">
        <v>0</v>
      </c>
      <c r="P292" s="70">
        <v>0</v>
      </c>
      <c r="Q292" s="71">
        <v>4752</v>
      </c>
      <c r="R292" s="103">
        <v>102192</v>
      </c>
      <c r="S292" s="75">
        <v>0</v>
      </c>
      <c r="T292" s="73">
        <v>0</v>
      </c>
      <c r="U292" s="73">
        <v>0.09</v>
      </c>
      <c r="V292" s="74">
        <v>3.7054410837280938E-3</v>
      </c>
      <c r="W292" s="49">
        <v>1</v>
      </c>
      <c r="X292" s="70">
        <v>0</v>
      </c>
      <c r="Y292" s="49">
        <v>0</v>
      </c>
      <c r="Z292" s="92">
        <v>0</v>
      </c>
      <c r="AA292" s="93">
        <v>0</v>
      </c>
    </row>
    <row r="293" spans="1:27" s="13" customFormat="1" ht="12">
      <c r="A293" s="27">
        <v>445</v>
      </c>
      <c r="B293" s="18">
        <v>445348316</v>
      </c>
      <c r="C293" s="28" t="s">
        <v>486</v>
      </c>
      <c r="D293" s="18">
        <v>348</v>
      </c>
      <c r="E293" s="28" t="s">
        <v>353</v>
      </c>
      <c r="F293" s="18">
        <v>316</v>
      </c>
      <c r="G293" s="47" t="s">
        <v>321</v>
      </c>
      <c r="H293" s="29">
        <v>20725</v>
      </c>
      <c r="I293" s="29">
        <v>576</v>
      </c>
      <c r="J293" s="29">
        <v>0</v>
      </c>
      <c r="K293" s="29">
        <v>1188</v>
      </c>
      <c r="L293" s="30">
        <v>22489</v>
      </c>
      <c r="M293" s="48">
        <v>7</v>
      </c>
      <c r="N293" s="70">
        <v>149107</v>
      </c>
      <c r="O293" s="70">
        <v>0</v>
      </c>
      <c r="P293" s="70">
        <v>0</v>
      </c>
      <c r="Q293" s="71">
        <v>8316</v>
      </c>
      <c r="R293" s="103">
        <v>157423</v>
      </c>
      <c r="S293" s="75">
        <v>0</v>
      </c>
      <c r="T293" s="73">
        <v>0</v>
      </c>
      <c r="U293" s="73">
        <v>0.18</v>
      </c>
      <c r="V293" s="74">
        <v>1.842546658545367E-2</v>
      </c>
      <c r="W293" s="49">
        <v>4</v>
      </c>
      <c r="X293" s="70">
        <v>0</v>
      </c>
      <c r="Y293" s="49">
        <v>0</v>
      </c>
      <c r="Z293" s="92">
        <v>0</v>
      </c>
      <c r="AA293" s="93">
        <v>0</v>
      </c>
    </row>
    <row r="294" spans="1:27" s="13" customFormat="1" ht="12">
      <c r="A294" s="27">
        <v>445</v>
      </c>
      <c r="B294" s="18">
        <v>445348322</v>
      </c>
      <c r="C294" s="28" t="s">
        <v>486</v>
      </c>
      <c r="D294" s="18">
        <v>348</v>
      </c>
      <c r="E294" s="28" t="s">
        <v>353</v>
      </c>
      <c r="F294" s="18">
        <v>322</v>
      </c>
      <c r="G294" s="47" t="s">
        <v>327</v>
      </c>
      <c r="H294" s="29">
        <v>18652</v>
      </c>
      <c r="I294" s="29">
        <v>7897</v>
      </c>
      <c r="J294" s="29">
        <v>0</v>
      </c>
      <c r="K294" s="29">
        <v>1188</v>
      </c>
      <c r="L294" s="30">
        <v>27737</v>
      </c>
      <c r="M294" s="48">
        <v>3</v>
      </c>
      <c r="N294" s="70">
        <v>79647</v>
      </c>
      <c r="O294" s="70">
        <v>0</v>
      </c>
      <c r="P294" s="70">
        <v>0</v>
      </c>
      <c r="Q294" s="71">
        <v>3564</v>
      </c>
      <c r="R294" s="103">
        <v>83211</v>
      </c>
      <c r="S294" s="75">
        <v>0</v>
      </c>
      <c r="T294" s="73">
        <v>0</v>
      </c>
      <c r="U294" s="73">
        <v>0.09</v>
      </c>
      <c r="V294" s="74">
        <v>9.0986784651743112E-3</v>
      </c>
      <c r="W294" s="49">
        <v>2</v>
      </c>
      <c r="X294" s="70">
        <v>0</v>
      </c>
      <c r="Y294" s="49">
        <v>0</v>
      </c>
      <c r="Z294" s="92">
        <v>0</v>
      </c>
      <c r="AA294" s="93">
        <v>0</v>
      </c>
    </row>
    <row r="295" spans="1:27" s="13" customFormat="1" ht="12">
      <c r="A295" s="27">
        <v>445</v>
      </c>
      <c r="B295" s="18">
        <v>445348348</v>
      </c>
      <c r="C295" s="28" t="s">
        <v>486</v>
      </c>
      <c r="D295" s="18">
        <v>348</v>
      </c>
      <c r="E295" s="28" t="s">
        <v>353</v>
      </c>
      <c r="F295" s="18">
        <v>348</v>
      </c>
      <c r="G295" s="47" t="s">
        <v>353</v>
      </c>
      <c r="H295" s="29">
        <v>18323</v>
      </c>
      <c r="I295" s="29">
        <v>63</v>
      </c>
      <c r="J295" s="29">
        <v>0</v>
      </c>
      <c r="K295" s="29">
        <v>1188</v>
      </c>
      <c r="L295" s="30">
        <v>19574</v>
      </c>
      <c r="M295" s="48">
        <v>1307</v>
      </c>
      <c r="N295" s="70">
        <v>24030502</v>
      </c>
      <c r="O295" s="70">
        <v>0</v>
      </c>
      <c r="P295" s="70">
        <v>0</v>
      </c>
      <c r="Q295" s="71">
        <v>1552716</v>
      </c>
      <c r="R295" s="103">
        <v>25583218</v>
      </c>
      <c r="S295" s="75">
        <v>0</v>
      </c>
      <c r="T295" s="73">
        <v>0</v>
      </c>
      <c r="U295" s="73">
        <v>0.09</v>
      </c>
      <c r="V295" s="74">
        <v>7.4205511954342454E-2</v>
      </c>
      <c r="W295" s="49">
        <v>598</v>
      </c>
      <c r="X295" s="70">
        <v>0</v>
      </c>
      <c r="Y295" s="49">
        <v>0</v>
      </c>
      <c r="Z295" s="92">
        <v>0</v>
      </c>
      <c r="AA295" s="93">
        <v>0</v>
      </c>
    </row>
    <row r="296" spans="1:27" s="13" customFormat="1" ht="12">
      <c r="A296" s="27">
        <v>445</v>
      </c>
      <c r="B296" s="18">
        <v>445348620</v>
      </c>
      <c r="C296" s="28" t="s">
        <v>486</v>
      </c>
      <c r="D296" s="18">
        <v>348</v>
      </c>
      <c r="E296" s="28" t="s">
        <v>353</v>
      </c>
      <c r="F296" s="18">
        <v>620</v>
      </c>
      <c r="G296" s="47" t="s">
        <v>366</v>
      </c>
      <c r="H296" s="29">
        <v>12038</v>
      </c>
      <c r="I296" s="29">
        <v>7371</v>
      </c>
      <c r="J296" s="29">
        <v>0</v>
      </c>
      <c r="K296" s="29">
        <v>1188</v>
      </c>
      <c r="L296" s="30">
        <v>20597</v>
      </c>
      <c r="M296" s="48">
        <v>1</v>
      </c>
      <c r="N296" s="70">
        <v>19409</v>
      </c>
      <c r="O296" s="70">
        <v>0</v>
      </c>
      <c r="P296" s="70">
        <v>0</v>
      </c>
      <c r="Q296" s="71">
        <v>1188</v>
      </c>
      <c r="R296" s="103">
        <v>20597</v>
      </c>
      <c r="S296" s="75">
        <v>0</v>
      </c>
      <c r="T296" s="73">
        <v>0</v>
      </c>
      <c r="U296" s="73">
        <v>0.09</v>
      </c>
      <c r="V296" s="74">
        <v>9.4700671021724463E-3</v>
      </c>
      <c r="W296" s="49">
        <v>0</v>
      </c>
      <c r="X296" s="70">
        <v>0</v>
      </c>
      <c r="Y296" s="49">
        <v>0</v>
      </c>
      <c r="Z296" s="92">
        <v>0</v>
      </c>
      <c r="AA296" s="93">
        <v>0</v>
      </c>
    </row>
    <row r="297" spans="1:27" s="13" customFormat="1" ht="12">
      <c r="A297" s="27">
        <v>445</v>
      </c>
      <c r="B297" s="18">
        <v>445348658</v>
      </c>
      <c r="C297" s="28" t="s">
        <v>486</v>
      </c>
      <c r="D297" s="18">
        <v>348</v>
      </c>
      <c r="E297" s="28" t="s">
        <v>353</v>
      </c>
      <c r="F297" s="18">
        <v>658</v>
      </c>
      <c r="G297" s="47" t="s">
        <v>375</v>
      </c>
      <c r="H297" s="29">
        <v>16307</v>
      </c>
      <c r="I297" s="29">
        <v>2568</v>
      </c>
      <c r="J297" s="29">
        <v>0</v>
      </c>
      <c r="K297" s="29">
        <v>1188</v>
      </c>
      <c r="L297" s="30">
        <v>20063</v>
      </c>
      <c r="M297" s="48">
        <v>4</v>
      </c>
      <c r="N297" s="70">
        <v>75500</v>
      </c>
      <c r="O297" s="70">
        <v>0</v>
      </c>
      <c r="P297" s="70">
        <v>0</v>
      </c>
      <c r="Q297" s="71">
        <v>4752</v>
      </c>
      <c r="R297" s="103">
        <v>80252</v>
      </c>
      <c r="S297" s="75">
        <v>0</v>
      </c>
      <c r="T297" s="73">
        <v>0</v>
      </c>
      <c r="U297" s="73">
        <v>0.09</v>
      </c>
      <c r="V297" s="74">
        <v>2.2606780203409975E-3</v>
      </c>
      <c r="W297" s="49">
        <v>2</v>
      </c>
      <c r="X297" s="70">
        <v>0</v>
      </c>
      <c r="Y297" s="49">
        <v>0</v>
      </c>
      <c r="Z297" s="92">
        <v>0</v>
      </c>
      <c r="AA297" s="93">
        <v>0</v>
      </c>
    </row>
    <row r="298" spans="1:27" s="13" customFormat="1" ht="12">
      <c r="A298" s="27">
        <v>445</v>
      </c>
      <c r="B298" s="18">
        <v>445348753</v>
      </c>
      <c r="C298" s="28" t="s">
        <v>486</v>
      </c>
      <c r="D298" s="18">
        <v>348</v>
      </c>
      <c r="E298" s="28" t="s">
        <v>353</v>
      </c>
      <c r="F298" s="18">
        <v>753</v>
      </c>
      <c r="G298" s="47" t="s">
        <v>404</v>
      </c>
      <c r="H298" s="29">
        <v>12989</v>
      </c>
      <c r="I298" s="29">
        <v>3927</v>
      </c>
      <c r="J298" s="29">
        <v>0</v>
      </c>
      <c r="K298" s="29">
        <v>1188</v>
      </c>
      <c r="L298" s="30">
        <v>18104</v>
      </c>
      <c r="M298" s="48">
        <v>1</v>
      </c>
      <c r="N298" s="70">
        <v>16916</v>
      </c>
      <c r="O298" s="70">
        <v>0</v>
      </c>
      <c r="P298" s="70">
        <v>0</v>
      </c>
      <c r="Q298" s="71">
        <v>1188</v>
      </c>
      <c r="R298" s="103">
        <v>18104</v>
      </c>
      <c r="S298" s="75">
        <v>0</v>
      </c>
      <c r="T298" s="73">
        <v>0</v>
      </c>
      <c r="U298" s="73">
        <v>0.09</v>
      </c>
      <c r="V298" s="74">
        <v>3.6294005711138056E-3</v>
      </c>
      <c r="W298" s="49">
        <v>0</v>
      </c>
      <c r="X298" s="70">
        <v>0</v>
      </c>
      <c r="Y298" s="49">
        <v>0</v>
      </c>
      <c r="Z298" s="92">
        <v>0</v>
      </c>
      <c r="AA298" s="93">
        <v>0</v>
      </c>
    </row>
    <row r="299" spans="1:27" s="13" customFormat="1" ht="12">
      <c r="A299" s="27">
        <v>445</v>
      </c>
      <c r="B299" s="18">
        <v>445348767</v>
      </c>
      <c r="C299" s="28" t="s">
        <v>486</v>
      </c>
      <c r="D299" s="18">
        <v>348</v>
      </c>
      <c r="E299" s="28" t="s">
        <v>353</v>
      </c>
      <c r="F299" s="18">
        <v>767</v>
      </c>
      <c r="G299" s="47" t="s">
        <v>410</v>
      </c>
      <c r="H299" s="29">
        <v>16104</v>
      </c>
      <c r="I299" s="29">
        <v>690</v>
      </c>
      <c r="J299" s="29">
        <v>0</v>
      </c>
      <c r="K299" s="29">
        <v>1188</v>
      </c>
      <c r="L299" s="30">
        <v>17982</v>
      </c>
      <c r="M299" s="48">
        <v>1</v>
      </c>
      <c r="N299" s="70">
        <v>16794</v>
      </c>
      <c r="O299" s="70">
        <v>0</v>
      </c>
      <c r="P299" s="70">
        <v>0</v>
      </c>
      <c r="Q299" s="71">
        <v>1188</v>
      </c>
      <c r="R299" s="103">
        <v>17982</v>
      </c>
      <c r="S299" s="75">
        <v>0</v>
      </c>
      <c r="T299" s="73">
        <v>0</v>
      </c>
      <c r="U299" s="73">
        <v>0.18</v>
      </c>
      <c r="V299" s="74">
        <v>2.7519044969596108E-2</v>
      </c>
      <c r="W299" s="49">
        <v>0</v>
      </c>
      <c r="X299" s="70">
        <v>0</v>
      </c>
      <c r="Y299" s="49">
        <v>0</v>
      </c>
      <c r="Z299" s="92">
        <v>0</v>
      </c>
      <c r="AA299" s="93">
        <v>0</v>
      </c>
    </row>
    <row r="300" spans="1:27" s="13" customFormat="1" ht="12">
      <c r="A300" s="27">
        <v>445</v>
      </c>
      <c r="B300" s="18">
        <v>445348775</v>
      </c>
      <c r="C300" s="28" t="s">
        <v>486</v>
      </c>
      <c r="D300" s="18">
        <v>348</v>
      </c>
      <c r="E300" s="28" t="s">
        <v>353</v>
      </c>
      <c r="F300" s="18">
        <v>775</v>
      </c>
      <c r="G300" s="47" t="s">
        <v>414</v>
      </c>
      <c r="H300" s="29">
        <v>13413</v>
      </c>
      <c r="I300" s="29">
        <v>4208</v>
      </c>
      <c r="J300" s="29">
        <v>0</v>
      </c>
      <c r="K300" s="29">
        <v>1188</v>
      </c>
      <c r="L300" s="30">
        <v>18809</v>
      </c>
      <c r="M300" s="48">
        <v>18</v>
      </c>
      <c r="N300" s="70">
        <v>317178</v>
      </c>
      <c r="O300" s="70">
        <v>0</v>
      </c>
      <c r="P300" s="70">
        <v>0</v>
      </c>
      <c r="Q300" s="71">
        <v>21384</v>
      </c>
      <c r="R300" s="103">
        <v>338562</v>
      </c>
      <c r="S300" s="75">
        <v>0</v>
      </c>
      <c r="T300" s="73">
        <v>0</v>
      </c>
      <c r="U300" s="73">
        <v>0.09</v>
      </c>
      <c r="V300" s="74">
        <v>5.5004842493299429E-3</v>
      </c>
      <c r="W300" s="49">
        <v>9</v>
      </c>
      <c r="X300" s="70">
        <v>0</v>
      </c>
      <c r="Y300" s="49">
        <v>0</v>
      </c>
      <c r="Z300" s="92">
        <v>0</v>
      </c>
      <c r="AA300" s="93">
        <v>0</v>
      </c>
    </row>
    <row r="301" spans="1:27" s="13" customFormat="1" ht="12">
      <c r="A301" s="27">
        <v>446</v>
      </c>
      <c r="B301" s="18">
        <v>446099001</v>
      </c>
      <c r="C301" s="28" t="s">
        <v>487</v>
      </c>
      <c r="D301" s="18">
        <v>99</v>
      </c>
      <c r="E301" s="28" t="s">
        <v>104</v>
      </c>
      <c r="F301" s="18">
        <v>1</v>
      </c>
      <c r="G301" s="47" t="s">
        <v>6</v>
      </c>
      <c r="H301" s="29">
        <v>20131</v>
      </c>
      <c r="I301" s="29">
        <v>2869</v>
      </c>
      <c r="J301" s="29">
        <v>0</v>
      </c>
      <c r="K301" s="29">
        <v>1188</v>
      </c>
      <c r="L301" s="30">
        <v>24188</v>
      </c>
      <c r="M301" s="48">
        <v>2</v>
      </c>
      <c r="N301" s="70">
        <v>46000</v>
      </c>
      <c r="O301" s="70">
        <v>0</v>
      </c>
      <c r="P301" s="70">
        <v>0</v>
      </c>
      <c r="Q301" s="71">
        <v>2376</v>
      </c>
      <c r="R301" s="103">
        <v>48376</v>
      </c>
      <c r="S301" s="75">
        <v>0</v>
      </c>
      <c r="T301" s="73">
        <v>0</v>
      </c>
      <c r="U301" s="73">
        <v>0.09</v>
      </c>
      <c r="V301" s="74">
        <v>2.5665409444890982E-2</v>
      </c>
      <c r="W301" s="49">
        <v>0</v>
      </c>
      <c r="X301" s="70">
        <v>0</v>
      </c>
      <c r="Y301" s="49">
        <v>0</v>
      </c>
      <c r="Z301" s="92">
        <v>0</v>
      </c>
      <c r="AA301" s="93">
        <v>0</v>
      </c>
    </row>
    <row r="302" spans="1:27" s="13" customFormat="1" ht="12">
      <c r="A302" s="27">
        <v>446</v>
      </c>
      <c r="B302" s="18">
        <v>446099016</v>
      </c>
      <c r="C302" s="28" t="s">
        <v>487</v>
      </c>
      <c r="D302" s="18">
        <v>99</v>
      </c>
      <c r="E302" s="28" t="s">
        <v>104</v>
      </c>
      <c r="F302" s="18">
        <v>16</v>
      </c>
      <c r="G302" s="47" t="s">
        <v>21</v>
      </c>
      <c r="H302" s="29">
        <v>15304</v>
      </c>
      <c r="I302" s="29">
        <v>166</v>
      </c>
      <c r="J302" s="29">
        <v>0</v>
      </c>
      <c r="K302" s="29">
        <v>1188</v>
      </c>
      <c r="L302" s="30">
        <v>16658</v>
      </c>
      <c r="M302" s="48">
        <v>129</v>
      </c>
      <c r="N302" s="70">
        <v>1995630</v>
      </c>
      <c r="O302" s="70">
        <v>0</v>
      </c>
      <c r="P302" s="70">
        <v>0</v>
      </c>
      <c r="Q302" s="71">
        <v>153252</v>
      </c>
      <c r="R302" s="103">
        <v>2148882</v>
      </c>
      <c r="S302" s="75">
        <v>0</v>
      </c>
      <c r="T302" s="73">
        <v>0</v>
      </c>
      <c r="U302" s="73">
        <v>0.09</v>
      </c>
      <c r="V302" s="74">
        <v>1.9134614139528543E-2</v>
      </c>
      <c r="W302" s="49">
        <v>27</v>
      </c>
      <c r="X302" s="70">
        <v>0</v>
      </c>
      <c r="Y302" s="49">
        <v>0</v>
      </c>
      <c r="Z302" s="92">
        <v>0</v>
      </c>
      <c r="AA302" s="93">
        <v>0</v>
      </c>
    </row>
    <row r="303" spans="1:27" s="13" customFormat="1" ht="12">
      <c r="A303" s="27">
        <v>446</v>
      </c>
      <c r="B303" s="18">
        <v>446099018</v>
      </c>
      <c r="C303" s="28" t="s">
        <v>487</v>
      </c>
      <c r="D303" s="18">
        <v>99</v>
      </c>
      <c r="E303" s="28" t="s">
        <v>104</v>
      </c>
      <c r="F303" s="18">
        <v>18</v>
      </c>
      <c r="G303" s="47" t="s">
        <v>23</v>
      </c>
      <c r="H303" s="29">
        <v>14616</v>
      </c>
      <c r="I303" s="29">
        <v>7947</v>
      </c>
      <c r="J303" s="29">
        <v>0</v>
      </c>
      <c r="K303" s="29">
        <v>1188</v>
      </c>
      <c r="L303" s="30">
        <v>23751</v>
      </c>
      <c r="M303" s="48">
        <v>9</v>
      </c>
      <c r="N303" s="70">
        <v>203067</v>
      </c>
      <c r="O303" s="70">
        <v>0</v>
      </c>
      <c r="P303" s="70">
        <v>0</v>
      </c>
      <c r="Q303" s="71">
        <v>10692</v>
      </c>
      <c r="R303" s="103">
        <v>213759</v>
      </c>
      <c r="S303" s="75">
        <v>0</v>
      </c>
      <c r="T303" s="73">
        <v>0</v>
      </c>
      <c r="U303" s="73">
        <v>0.09</v>
      </c>
      <c r="V303" s="74">
        <v>2.9610694742858778E-2</v>
      </c>
      <c r="W303" s="49">
        <v>1</v>
      </c>
      <c r="X303" s="70">
        <v>0</v>
      </c>
      <c r="Y303" s="49">
        <v>0</v>
      </c>
      <c r="Z303" s="92">
        <v>0</v>
      </c>
      <c r="AA303" s="93">
        <v>0</v>
      </c>
    </row>
    <row r="304" spans="1:27" s="13" customFormat="1" ht="12">
      <c r="A304" s="27">
        <v>446</v>
      </c>
      <c r="B304" s="18">
        <v>446099025</v>
      </c>
      <c r="C304" s="28" t="s">
        <v>487</v>
      </c>
      <c r="D304" s="18">
        <v>99</v>
      </c>
      <c r="E304" s="28" t="s">
        <v>104</v>
      </c>
      <c r="F304" s="18">
        <v>25</v>
      </c>
      <c r="G304" s="47" t="s">
        <v>30</v>
      </c>
      <c r="H304" s="29">
        <v>12931</v>
      </c>
      <c r="I304" s="29">
        <v>5279</v>
      </c>
      <c r="J304" s="29">
        <v>0</v>
      </c>
      <c r="K304" s="29">
        <v>1188</v>
      </c>
      <c r="L304" s="30">
        <v>19398</v>
      </c>
      <c r="M304" s="48">
        <v>3</v>
      </c>
      <c r="N304" s="70">
        <v>54630</v>
      </c>
      <c r="O304" s="70">
        <v>0</v>
      </c>
      <c r="P304" s="70">
        <v>0</v>
      </c>
      <c r="Q304" s="71">
        <v>3564</v>
      </c>
      <c r="R304" s="103">
        <v>58194</v>
      </c>
      <c r="S304" s="75">
        <v>0</v>
      </c>
      <c r="T304" s="73">
        <v>0</v>
      </c>
      <c r="U304" s="73">
        <v>0.09</v>
      </c>
      <c r="V304" s="74">
        <v>7.2125538878006171E-2</v>
      </c>
      <c r="W304" s="49">
        <v>1</v>
      </c>
      <c r="X304" s="70">
        <v>0</v>
      </c>
      <c r="Y304" s="49">
        <v>0</v>
      </c>
      <c r="Z304" s="92">
        <v>0</v>
      </c>
      <c r="AA304" s="93">
        <v>0</v>
      </c>
    </row>
    <row r="305" spans="1:27" s="13" customFormat="1" ht="12">
      <c r="A305" s="27">
        <v>446</v>
      </c>
      <c r="B305" s="18">
        <v>446099040</v>
      </c>
      <c r="C305" s="28" t="s">
        <v>487</v>
      </c>
      <c r="D305" s="18">
        <v>99</v>
      </c>
      <c r="E305" s="28" t="s">
        <v>104</v>
      </c>
      <c r="F305" s="18">
        <v>40</v>
      </c>
      <c r="G305" s="47" t="s">
        <v>45</v>
      </c>
      <c r="H305" s="29">
        <v>14790.241687186099</v>
      </c>
      <c r="I305" s="29">
        <v>4946</v>
      </c>
      <c r="J305" s="29">
        <v>0</v>
      </c>
      <c r="K305" s="29">
        <v>1188</v>
      </c>
      <c r="L305" s="30">
        <v>20924.241687186099</v>
      </c>
      <c r="M305" s="48">
        <v>2</v>
      </c>
      <c r="N305" s="70">
        <v>39472</v>
      </c>
      <c r="O305" s="70">
        <v>0</v>
      </c>
      <c r="P305" s="70">
        <v>0</v>
      </c>
      <c r="Q305" s="71">
        <v>2376</v>
      </c>
      <c r="R305" s="103">
        <v>41848</v>
      </c>
      <c r="S305" s="75">
        <v>0</v>
      </c>
      <c r="T305" s="73">
        <v>0</v>
      </c>
      <c r="U305" s="73">
        <v>0.09</v>
      </c>
      <c r="V305" s="74">
        <v>8.4582325750371546E-3</v>
      </c>
      <c r="W305" s="49">
        <v>0</v>
      </c>
      <c r="X305" s="70">
        <v>0</v>
      </c>
      <c r="Y305" s="49">
        <v>0</v>
      </c>
      <c r="Z305" s="92">
        <v>0</v>
      </c>
      <c r="AA305" s="93">
        <v>0</v>
      </c>
    </row>
    <row r="306" spans="1:27" s="13" customFormat="1" ht="12">
      <c r="A306" s="27">
        <v>446</v>
      </c>
      <c r="B306" s="18">
        <v>446099044</v>
      </c>
      <c r="C306" s="28" t="s">
        <v>487</v>
      </c>
      <c r="D306" s="18">
        <v>99</v>
      </c>
      <c r="E306" s="28" t="s">
        <v>104</v>
      </c>
      <c r="F306" s="18">
        <v>44</v>
      </c>
      <c r="G306" s="47" t="s">
        <v>49</v>
      </c>
      <c r="H306" s="29">
        <v>18379</v>
      </c>
      <c r="I306" s="29">
        <v>318</v>
      </c>
      <c r="J306" s="29">
        <v>0</v>
      </c>
      <c r="K306" s="29">
        <v>1188</v>
      </c>
      <c r="L306" s="30">
        <v>19885</v>
      </c>
      <c r="M306" s="48">
        <v>755</v>
      </c>
      <c r="N306" s="70">
        <v>14116235</v>
      </c>
      <c r="O306" s="70">
        <v>-531476.96263367368</v>
      </c>
      <c r="P306" s="70">
        <v>0</v>
      </c>
      <c r="Q306" s="71">
        <v>863190</v>
      </c>
      <c r="R306" s="103">
        <v>14447948.037366327</v>
      </c>
      <c r="S306" s="75">
        <v>0</v>
      </c>
      <c r="T306" s="73">
        <v>0</v>
      </c>
      <c r="U306" s="73">
        <v>0.09</v>
      </c>
      <c r="V306" s="74">
        <v>9.3823705433192212E-2</v>
      </c>
      <c r="W306" s="49">
        <v>150</v>
      </c>
      <c r="X306" s="70">
        <v>28.425788235207463</v>
      </c>
      <c r="Y306" s="49">
        <v>531476.96263367368</v>
      </c>
      <c r="Z306" s="92">
        <v>0</v>
      </c>
      <c r="AA306" s="93">
        <v>0</v>
      </c>
    </row>
    <row r="307" spans="1:27" s="13" customFormat="1" ht="12">
      <c r="A307" s="27">
        <v>446</v>
      </c>
      <c r="B307" s="18">
        <v>446099050</v>
      </c>
      <c r="C307" s="28" t="s">
        <v>487</v>
      </c>
      <c r="D307" s="18">
        <v>99</v>
      </c>
      <c r="E307" s="28" t="s">
        <v>104</v>
      </c>
      <c r="F307" s="18">
        <v>50</v>
      </c>
      <c r="G307" s="47" t="s">
        <v>55</v>
      </c>
      <c r="H307" s="29">
        <v>15478</v>
      </c>
      <c r="I307" s="29">
        <v>7041</v>
      </c>
      <c r="J307" s="29">
        <v>0</v>
      </c>
      <c r="K307" s="29">
        <v>1188</v>
      </c>
      <c r="L307" s="30">
        <v>23707</v>
      </c>
      <c r="M307" s="48">
        <v>8</v>
      </c>
      <c r="N307" s="70">
        <v>180152</v>
      </c>
      <c r="O307" s="70">
        <v>0</v>
      </c>
      <c r="P307" s="70">
        <v>0</v>
      </c>
      <c r="Q307" s="71">
        <v>9504</v>
      </c>
      <c r="R307" s="103">
        <v>189656</v>
      </c>
      <c r="S307" s="75">
        <v>0</v>
      </c>
      <c r="T307" s="73">
        <v>0</v>
      </c>
      <c r="U307" s="73">
        <v>0.09</v>
      </c>
      <c r="V307" s="74">
        <v>4.8950314234445236E-3</v>
      </c>
      <c r="W307" s="49">
        <v>2</v>
      </c>
      <c r="X307" s="70">
        <v>0</v>
      </c>
      <c r="Y307" s="49">
        <v>0</v>
      </c>
      <c r="Z307" s="92">
        <v>0</v>
      </c>
      <c r="AA307" s="93">
        <v>0</v>
      </c>
    </row>
    <row r="308" spans="1:27" s="13" customFormat="1" ht="12">
      <c r="A308" s="27">
        <v>446</v>
      </c>
      <c r="B308" s="18">
        <v>446099057</v>
      </c>
      <c r="C308" s="28" t="s">
        <v>487</v>
      </c>
      <c r="D308" s="18">
        <v>99</v>
      </c>
      <c r="E308" s="28" t="s">
        <v>104</v>
      </c>
      <c r="F308" s="18">
        <v>57</v>
      </c>
      <c r="G308" s="47" t="s">
        <v>62</v>
      </c>
      <c r="H308" s="29">
        <v>22168.796604329207</v>
      </c>
      <c r="I308" s="29">
        <v>995</v>
      </c>
      <c r="J308" s="29">
        <v>0</v>
      </c>
      <c r="K308" s="29">
        <v>1188</v>
      </c>
      <c r="L308" s="30">
        <v>24351.796604329207</v>
      </c>
      <c r="M308" s="48">
        <v>1</v>
      </c>
      <c r="N308" s="70">
        <v>23164</v>
      </c>
      <c r="O308" s="70">
        <v>0</v>
      </c>
      <c r="P308" s="70">
        <v>0</v>
      </c>
      <c r="Q308" s="71">
        <v>1188</v>
      </c>
      <c r="R308" s="103">
        <v>24352</v>
      </c>
      <c r="S308" s="75">
        <v>0</v>
      </c>
      <c r="T308" s="73">
        <v>0</v>
      </c>
      <c r="U308" s="73">
        <v>0.18</v>
      </c>
      <c r="V308" s="74">
        <v>0.12451516929493252</v>
      </c>
      <c r="W308" s="49">
        <v>0</v>
      </c>
      <c r="X308" s="70">
        <v>0</v>
      </c>
      <c r="Y308" s="49">
        <v>0</v>
      </c>
      <c r="Z308" s="92">
        <v>0</v>
      </c>
      <c r="AA308" s="93">
        <v>0</v>
      </c>
    </row>
    <row r="309" spans="1:27" s="13" customFormat="1" ht="12">
      <c r="A309" s="27">
        <v>446</v>
      </c>
      <c r="B309" s="18">
        <v>446099073</v>
      </c>
      <c r="C309" s="28" t="s">
        <v>487</v>
      </c>
      <c r="D309" s="18">
        <v>99</v>
      </c>
      <c r="E309" s="28" t="s">
        <v>104</v>
      </c>
      <c r="F309" s="18">
        <v>73</v>
      </c>
      <c r="G309" s="47" t="s">
        <v>78</v>
      </c>
      <c r="H309" s="29">
        <v>14811.5092497488</v>
      </c>
      <c r="I309" s="29">
        <v>10649</v>
      </c>
      <c r="J309" s="29">
        <v>0</v>
      </c>
      <c r="K309" s="29">
        <v>1188</v>
      </c>
      <c r="L309" s="30">
        <v>26648.5092497488</v>
      </c>
      <c r="M309" s="48">
        <v>1</v>
      </c>
      <c r="N309" s="70">
        <v>25461</v>
      </c>
      <c r="O309" s="70">
        <v>0</v>
      </c>
      <c r="P309" s="70">
        <v>0</v>
      </c>
      <c r="Q309" s="71">
        <v>1188</v>
      </c>
      <c r="R309" s="103">
        <v>26649</v>
      </c>
      <c r="S309" s="75">
        <v>0</v>
      </c>
      <c r="T309" s="73">
        <v>0</v>
      </c>
      <c r="U309" s="73">
        <v>0.09</v>
      </c>
      <c r="V309" s="74">
        <v>1.1705836642532353E-2</v>
      </c>
      <c r="W309" s="49">
        <v>0</v>
      </c>
      <c r="X309" s="70">
        <v>0</v>
      </c>
      <c r="Y309" s="49">
        <v>0</v>
      </c>
      <c r="Z309" s="92">
        <v>0</v>
      </c>
      <c r="AA309" s="93">
        <v>0</v>
      </c>
    </row>
    <row r="310" spans="1:27" s="13" customFormat="1" ht="12">
      <c r="A310" s="27">
        <v>446</v>
      </c>
      <c r="B310" s="18">
        <v>446099078</v>
      </c>
      <c r="C310" s="28" t="s">
        <v>487</v>
      </c>
      <c r="D310" s="18">
        <v>99</v>
      </c>
      <c r="E310" s="28" t="s">
        <v>104</v>
      </c>
      <c r="F310" s="18">
        <v>78</v>
      </c>
      <c r="G310" s="47" t="s">
        <v>83</v>
      </c>
      <c r="H310" s="29">
        <v>12684.800229388187</v>
      </c>
      <c r="I310" s="29">
        <v>13158</v>
      </c>
      <c r="J310" s="29">
        <v>0</v>
      </c>
      <c r="K310" s="29">
        <v>1188</v>
      </c>
      <c r="L310" s="30">
        <v>27030.800229388187</v>
      </c>
      <c r="M310" s="48">
        <v>2</v>
      </c>
      <c r="N310" s="70">
        <v>51686</v>
      </c>
      <c r="O310" s="70">
        <v>0</v>
      </c>
      <c r="P310" s="70">
        <v>0</v>
      </c>
      <c r="Q310" s="71">
        <v>2376</v>
      </c>
      <c r="R310" s="103">
        <v>54062</v>
      </c>
      <c r="S310" s="75">
        <v>0</v>
      </c>
      <c r="T310" s="73">
        <v>0</v>
      </c>
      <c r="U310" s="73">
        <v>0.09</v>
      </c>
      <c r="V310" s="74">
        <v>3.7107871936129027E-3</v>
      </c>
      <c r="W310" s="49">
        <v>1</v>
      </c>
      <c r="X310" s="70">
        <v>0</v>
      </c>
      <c r="Y310" s="49">
        <v>0</v>
      </c>
      <c r="Z310" s="92">
        <v>0</v>
      </c>
      <c r="AA310" s="93">
        <v>0</v>
      </c>
    </row>
    <row r="311" spans="1:27" s="13" customFormat="1" ht="12">
      <c r="A311" s="27">
        <v>446</v>
      </c>
      <c r="B311" s="18">
        <v>446099083</v>
      </c>
      <c r="C311" s="28" t="s">
        <v>487</v>
      </c>
      <c r="D311" s="18">
        <v>99</v>
      </c>
      <c r="E311" s="28" t="s">
        <v>104</v>
      </c>
      <c r="F311" s="18">
        <v>83</v>
      </c>
      <c r="G311" s="47" t="s">
        <v>88</v>
      </c>
      <c r="H311" s="29">
        <v>15779</v>
      </c>
      <c r="I311" s="29">
        <v>3081</v>
      </c>
      <c r="J311" s="29">
        <v>0</v>
      </c>
      <c r="K311" s="29">
        <v>1188</v>
      </c>
      <c r="L311" s="30">
        <v>20048</v>
      </c>
      <c r="M311" s="48">
        <v>3</v>
      </c>
      <c r="N311" s="70">
        <v>56580</v>
      </c>
      <c r="O311" s="70">
        <v>0</v>
      </c>
      <c r="P311" s="70">
        <v>0</v>
      </c>
      <c r="Q311" s="71">
        <v>3564</v>
      </c>
      <c r="R311" s="103">
        <v>60144</v>
      </c>
      <c r="S311" s="75">
        <v>0</v>
      </c>
      <c r="T311" s="73">
        <v>0</v>
      </c>
      <c r="U311" s="73">
        <v>0.09</v>
      </c>
      <c r="V311" s="74">
        <v>6.4604897292531265E-3</v>
      </c>
      <c r="W311" s="49">
        <v>1</v>
      </c>
      <c r="X311" s="70">
        <v>0</v>
      </c>
      <c r="Y311" s="49">
        <v>0</v>
      </c>
      <c r="Z311" s="92">
        <v>0</v>
      </c>
      <c r="AA311" s="93">
        <v>0</v>
      </c>
    </row>
    <row r="312" spans="1:27" s="13" customFormat="1" ht="12">
      <c r="A312" s="27">
        <v>446</v>
      </c>
      <c r="B312" s="18">
        <v>446099088</v>
      </c>
      <c r="C312" s="28" t="s">
        <v>487</v>
      </c>
      <c r="D312" s="18">
        <v>99</v>
      </c>
      <c r="E312" s="28" t="s">
        <v>104</v>
      </c>
      <c r="F312" s="18">
        <v>88</v>
      </c>
      <c r="G312" s="47" t="s">
        <v>93</v>
      </c>
      <c r="H312" s="29">
        <v>15735</v>
      </c>
      <c r="I312" s="29">
        <v>4620</v>
      </c>
      <c r="J312" s="29">
        <v>0</v>
      </c>
      <c r="K312" s="29">
        <v>1188</v>
      </c>
      <c r="L312" s="30">
        <v>21543</v>
      </c>
      <c r="M312" s="48">
        <v>14</v>
      </c>
      <c r="N312" s="70">
        <v>284970</v>
      </c>
      <c r="O312" s="70">
        <v>0</v>
      </c>
      <c r="P312" s="70">
        <v>0</v>
      </c>
      <c r="Q312" s="71">
        <v>16632</v>
      </c>
      <c r="R312" s="103">
        <v>301602</v>
      </c>
      <c r="S312" s="75">
        <v>0</v>
      </c>
      <c r="T312" s="73">
        <v>0</v>
      </c>
      <c r="U312" s="73">
        <v>0.09</v>
      </c>
      <c r="V312" s="74">
        <v>6.9240702689687536E-3</v>
      </c>
      <c r="W312" s="49">
        <v>1</v>
      </c>
      <c r="X312" s="70">
        <v>0</v>
      </c>
      <c r="Y312" s="49">
        <v>0</v>
      </c>
      <c r="Z312" s="92">
        <v>0</v>
      </c>
      <c r="AA312" s="93">
        <v>0</v>
      </c>
    </row>
    <row r="313" spans="1:27" s="13" customFormat="1" ht="12">
      <c r="A313" s="27">
        <v>446</v>
      </c>
      <c r="B313" s="18">
        <v>446099095</v>
      </c>
      <c r="C313" s="28" t="s">
        <v>487</v>
      </c>
      <c r="D313" s="18">
        <v>99</v>
      </c>
      <c r="E313" s="28" t="s">
        <v>104</v>
      </c>
      <c r="F313" s="18">
        <v>95</v>
      </c>
      <c r="G313" s="47" t="s">
        <v>100</v>
      </c>
      <c r="H313" s="29">
        <v>22331</v>
      </c>
      <c r="I313" s="29">
        <v>15</v>
      </c>
      <c r="J313" s="29">
        <v>0</v>
      </c>
      <c r="K313" s="29">
        <v>1188</v>
      </c>
      <c r="L313" s="30">
        <v>23534</v>
      </c>
      <c r="M313" s="48">
        <v>2</v>
      </c>
      <c r="N313" s="70">
        <v>44692</v>
      </c>
      <c r="O313" s="70">
        <v>0</v>
      </c>
      <c r="P313" s="70">
        <v>0</v>
      </c>
      <c r="Q313" s="71">
        <v>2376</v>
      </c>
      <c r="R313" s="103">
        <v>47068</v>
      </c>
      <c r="S313" s="75">
        <v>0</v>
      </c>
      <c r="T313" s="73">
        <v>0</v>
      </c>
      <c r="U313" s="73">
        <v>0.18</v>
      </c>
      <c r="V313" s="74">
        <v>0.12452842842038275</v>
      </c>
      <c r="W313" s="49">
        <v>0</v>
      </c>
      <c r="X313" s="70">
        <v>0</v>
      </c>
      <c r="Y313" s="49">
        <v>0</v>
      </c>
      <c r="Z313" s="92">
        <v>0</v>
      </c>
      <c r="AA313" s="93">
        <v>0</v>
      </c>
    </row>
    <row r="314" spans="1:27" s="13" customFormat="1" ht="12">
      <c r="A314" s="27">
        <v>446</v>
      </c>
      <c r="B314" s="18">
        <v>446099099</v>
      </c>
      <c r="C314" s="28" t="s">
        <v>487</v>
      </c>
      <c r="D314" s="18">
        <v>99</v>
      </c>
      <c r="E314" s="28" t="s">
        <v>104</v>
      </c>
      <c r="F314" s="18">
        <v>99</v>
      </c>
      <c r="G314" s="47" t="s">
        <v>104</v>
      </c>
      <c r="H314" s="29">
        <v>15134</v>
      </c>
      <c r="I314" s="29">
        <v>6665</v>
      </c>
      <c r="J314" s="29">
        <v>0</v>
      </c>
      <c r="K314" s="29">
        <v>1188</v>
      </c>
      <c r="L314" s="30">
        <v>22987</v>
      </c>
      <c r="M314" s="48">
        <v>63</v>
      </c>
      <c r="N314" s="70">
        <v>1373337</v>
      </c>
      <c r="O314" s="70">
        <v>0</v>
      </c>
      <c r="P314" s="70">
        <v>0</v>
      </c>
      <c r="Q314" s="71">
        <v>74844</v>
      </c>
      <c r="R314" s="103">
        <v>1448181</v>
      </c>
      <c r="S314" s="75">
        <v>0</v>
      </c>
      <c r="T314" s="73">
        <v>0</v>
      </c>
      <c r="U314" s="73">
        <v>0.09</v>
      </c>
      <c r="V314" s="74">
        <v>2.5577041814915994E-2</v>
      </c>
      <c r="W314" s="49">
        <v>15</v>
      </c>
      <c r="X314" s="70">
        <v>0</v>
      </c>
      <c r="Y314" s="49">
        <v>0</v>
      </c>
      <c r="Z314" s="92">
        <v>0</v>
      </c>
      <c r="AA314" s="93">
        <v>0</v>
      </c>
    </row>
    <row r="315" spans="1:27" s="13" customFormat="1" ht="12">
      <c r="A315" s="27">
        <v>446</v>
      </c>
      <c r="B315" s="18">
        <v>446099101</v>
      </c>
      <c r="C315" s="28" t="s">
        <v>487</v>
      </c>
      <c r="D315" s="18">
        <v>99</v>
      </c>
      <c r="E315" s="28" t="s">
        <v>104</v>
      </c>
      <c r="F315" s="18">
        <v>101</v>
      </c>
      <c r="G315" s="47" t="s">
        <v>106</v>
      </c>
      <c r="H315" s="29">
        <v>17893</v>
      </c>
      <c r="I315" s="29">
        <v>6253</v>
      </c>
      <c r="J315" s="29">
        <v>0</v>
      </c>
      <c r="K315" s="29">
        <v>1188</v>
      </c>
      <c r="L315" s="30">
        <v>25334</v>
      </c>
      <c r="M315" s="48">
        <v>2</v>
      </c>
      <c r="N315" s="70">
        <v>48292</v>
      </c>
      <c r="O315" s="70">
        <v>0</v>
      </c>
      <c r="P315" s="70">
        <v>0</v>
      </c>
      <c r="Q315" s="71">
        <v>2376</v>
      </c>
      <c r="R315" s="103">
        <v>50668</v>
      </c>
      <c r="S315" s="75">
        <v>0</v>
      </c>
      <c r="T315" s="73">
        <v>0</v>
      </c>
      <c r="U315" s="73">
        <v>0.09</v>
      </c>
      <c r="V315" s="74">
        <v>5.6920466154015734E-2</v>
      </c>
      <c r="W315" s="49">
        <v>0</v>
      </c>
      <c r="X315" s="70">
        <v>0</v>
      </c>
      <c r="Y315" s="49">
        <v>0</v>
      </c>
      <c r="Z315" s="92">
        <v>0</v>
      </c>
      <c r="AA315" s="93">
        <v>0</v>
      </c>
    </row>
    <row r="316" spans="1:27" s="13" customFormat="1" ht="12">
      <c r="A316" s="27">
        <v>446</v>
      </c>
      <c r="B316" s="18">
        <v>446099133</v>
      </c>
      <c r="C316" s="28" t="s">
        <v>487</v>
      </c>
      <c r="D316" s="18">
        <v>99</v>
      </c>
      <c r="E316" s="28" t="s">
        <v>104</v>
      </c>
      <c r="F316" s="18">
        <v>133</v>
      </c>
      <c r="G316" s="47" t="s">
        <v>138</v>
      </c>
      <c r="H316" s="29">
        <v>17698</v>
      </c>
      <c r="I316" s="29">
        <v>0</v>
      </c>
      <c r="J316" s="29">
        <v>0</v>
      </c>
      <c r="K316" s="29">
        <v>1188</v>
      </c>
      <c r="L316" s="30">
        <v>18886</v>
      </c>
      <c r="M316" s="48">
        <v>6</v>
      </c>
      <c r="N316" s="70">
        <v>106188</v>
      </c>
      <c r="O316" s="70">
        <v>0</v>
      </c>
      <c r="P316" s="70">
        <v>0</v>
      </c>
      <c r="Q316" s="71">
        <v>7128</v>
      </c>
      <c r="R316" s="103">
        <v>113316</v>
      </c>
      <c r="S316" s="75">
        <v>0</v>
      </c>
      <c r="T316" s="73">
        <v>0</v>
      </c>
      <c r="U316" s="73">
        <v>0.09</v>
      </c>
      <c r="V316" s="74">
        <v>3.846204535849463E-2</v>
      </c>
      <c r="W316" s="49">
        <v>4</v>
      </c>
      <c r="X316" s="70">
        <v>0</v>
      </c>
      <c r="Y316" s="49">
        <v>0</v>
      </c>
      <c r="Z316" s="92">
        <v>0</v>
      </c>
      <c r="AA316" s="93">
        <v>0</v>
      </c>
    </row>
    <row r="317" spans="1:27" s="13" customFormat="1" ht="12">
      <c r="A317" s="27">
        <v>446</v>
      </c>
      <c r="B317" s="18">
        <v>446099136</v>
      </c>
      <c r="C317" s="28" t="s">
        <v>487</v>
      </c>
      <c r="D317" s="18">
        <v>99</v>
      </c>
      <c r="E317" s="28" t="s">
        <v>104</v>
      </c>
      <c r="F317" s="18">
        <v>136</v>
      </c>
      <c r="G317" s="47" t="s">
        <v>141</v>
      </c>
      <c r="H317" s="29">
        <v>13601</v>
      </c>
      <c r="I317" s="29">
        <v>4978</v>
      </c>
      <c r="J317" s="29">
        <v>0</v>
      </c>
      <c r="K317" s="29">
        <v>1188</v>
      </c>
      <c r="L317" s="30">
        <v>19767</v>
      </c>
      <c r="M317" s="48">
        <v>1</v>
      </c>
      <c r="N317" s="70">
        <v>18579</v>
      </c>
      <c r="O317" s="70">
        <v>0</v>
      </c>
      <c r="P317" s="70">
        <v>0</v>
      </c>
      <c r="Q317" s="71">
        <v>1188</v>
      </c>
      <c r="R317" s="103">
        <v>19767</v>
      </c>
      <c r="S317" s="75">
        <v>0</v>
      </c>
      <c r="T317" s="73">
        <v>0</v>
      </c>
      <c r="U317" s="73">
        <v>0.09</v>
      </c>
      <c r="V317" s="74">
        <v>4.1553737645143203E-3</v>
      </c>
      <c r="W317" s="49">
        <v>0</v>
      </c>
      <c r="X317" s="70">
        <v>0</v>
      </c>
      <c r="Y317" s="49">
        <v>0</v>
      </c>
      <c r="Z317" s="92">
        <v>0</v>
      </c>
      <c r="AA317" s="93">
        <v>0</v>
      </c>
    </row>
    <row r="318" spans="1:27" s="13" customFormat="1" ht="12">
      <c r="A318" s="27">
        <v>446</v>
      </c>
      <c r="B318" s="18">
        <v>446099139</v>
      </c>
      <c r="C318" s="28" t="s">
        <v>487</v>
      </c>
      <c r="D318" s="18">
        <v>99</v>
      </c>
      <c r="E318" s="28" t="s">
        <v>104</v>
      </c>
      <c r="F318" s="18">
        <v>139</v>
      </c>
      <c r="G318" s="47" t="s">
        <v>144</v>
      </c>
      <c r="H318" s="29">
        <v>13171.358643873575</v>
      </c>
      <c r="I318" s="29">
        <v>4149</v>
      </c>
      <c r="J318" s="29">
        <v>0</v>
      </c>
      <c r="K318" s="29">
        <v>1188</v>
      </c>
      <c r="L318" s="30">
        <v>18508.358643873573</v>
      </c>
      <c r="M318" s="48">
        <v>2</v>
      </c>
      <c r="N318" s="70">
        <v>34640</v>
      </c>
      <c r="O318" s="70">
        <v>0</v>
      </c>
      <c r="P318" s="70">
        <v>0</v>
      </c>
      <c r="Q318" s="71">
        <v>2376</v>
      </c>
      <c r="R318" s="103">
        <v>37016</v>
      </c>
      <c r="S318" s="75">
        <v>0</v>
      </c>
      <c r="T318" s="73">
        <v>0</v>
      </c>
      <c r="U318" s="73">
        <v>0.09</v>
      </c>
      <c r="V318" s="74">
        <v>7.0882003114544341E-4</v>
      </c>
      <c r="W318" s="49">
        <v>0</v>
      </c>
      <c r="X318" s="70">
        <v>0</v>
      </c>
      <c r="Y318" s="49">
        <v>0</v>
      </c>
      <c r="Z318" s="92">
        <v>0</v>
      </c>
      <c r="AA318" s="93">
        <v>0</v>
      </c>
    </row>
    <row r="319" spans="1:27" s="13" customFormat="1" ht="12">
      <c r="A319" s="27">
        <v>446</v>
      </c>
      <c r="B319" s="18">
        <v>446099167</v>
      </c>
      <c r="C319" s="28" t="s">
        <v>487</v>
      </c>
      <c r="D319" s="18">
        <v>99</v>
      </c>
      <c r="E319" s="28" t="s">
        <v>104</v>
      </c>
      <c r="F319" s="18">
        <v>167</v>
      </c>
      <c r="G319" s="47" t="s">
        <v>172</v>
      </c>
      <c r="H319" s="29">
        <v>15463</v>
      </c>
      <c r="I319" s="29">
        <v>8614</v>
      </c>
      <c r="J319" s="29">
        <v>0</v>
      </c>
      <c r="K319" s="29">
        <v>1188</v>
      </c>
      <c r="L319" s="30">
        <v>25265</v>
      </c>
      <c r="M319" s="48">
        <v>30</v>
      </c>
      <c r="N319" s="70">
        <v>722310</v>
      </c>
      <c r="O319" s="70">
        <v>0</v>
      </c>
      <c r="P319" s="70">
        <v>0</v>
      </c>
      <c r="Q319" s="71">
        <v>35640</v>
      </c>
      <c r="R319" s="103">
        <v>757950</v>
      </c>
      <c r="S319" s="75">
        <v>0</v>
      </c>
      <c r="T319" s="73">
        <v>0</v>
      </c>
      <c r="U319" s="73">
        <v>0.09</v>
      </c>
      <c r="V319" s="74">
        <v>1.0108869104343483E-2</v>
      </c>
      <c r="W319" s="49">
        <v>5</v>
      </c>
      <c r="X319" s="70">
        <v>0</v>
      </c>
      <c r="Y319" s="49">
        <v>0</v>
      </c>
      <c r="Z319" s="92">
        <v>0</v>
      </c>
      <c r="AA319" s="93">
        <v>0</v>
      </c>
    </row>
    <row r="320" spans="1:27" s="13" customFormat="1" ht="12">
      <c r="A320" s="27">
        <v>446</v>
      </c>
      <c r="B320" s="18">
        <v>446099182</v>
      </c>
      <c r="C320" s="28" t="s">
        <v>487</v>
      </c>
      <c r="D320" s="18">
        <v>99</v>
      </c>
      <c r="E320" s="28" t="s">
        <v>104</v>
      </c>
      <c r="F320" s="18">
        <v>182</v>
      </c>
      <c r="G320" s="47" t="s">
        <v>187</v>
      </c>
      <c r="H320" s="29">
        <v>15431</v>
      </c>
      <c r="I320" s="29">
        <v>3137</v>
      </c>
      <c r="J320" s="29">
        <v>0</v>
      </c>
      <c r="K320" s="29">
        <v>1188</v>
      </c>
      <c r="L320" s="30">
        <v>19756</v>
      </c>
      <c r="M320" s="48">
        <v>1</v>
      </c>
      <c r="N320" s="70">
        <v>18568</v>
      </c>
      <c r="O320" s="70">
        <v>0</v>
      </c>
      <c r="P320" s="70">
        <v>0</v>
      </c>
      <c r="Q320" s="71">
        <v>1188</v>
      </c>
      <c r="R320" s="103">
        <v>19756</v>
      </c>
      <c r="S320" s="75">
        <v>0</v>
      </c>
      <c r="T320" s="73">
        <v>0</v>
      </c>
      <c r="U320" s="73">
        <v>0.09</v>
      </c>
      <c r="V320" s="74">
        <v>2.6036524261070487E-2</v>
      </c>
      <c r="W320" s="49">
        <v>0</v>
      </c>
      <c r="X320" s="70">
        <v>0</v>
      </c>
      <c r="Y320" s="49">
        <v>0</v>
      </c>
      <c r="Z320" s="92">
        <v>0</v>
      </c>
      <c r="AA320" s="93">
        <v>0</v>
      </c>
    </row>
    <row r="321" spans="1:27" s="13" customFormat="1" ht="12">
      <c r="A321" s="27">
        <v>446</v>
      </c>
      <c r="B321" s="18">
        <v>446099185</v>
      </c>
      <c r="C321" s="28" t="s">
        <v>487</v>
      </c>
      <c r="D321" s="18">
        <v>99</v>
      </c>
      <c r="E321" s="28" t="s">
        <v>104</v>
      </c>
      <c r="F321" s="18">
        <v>185</v>
      </c>
      <c r="G321" s="47" t="s">
        <v>190</v>
      </c>
      <c r="H321" s="29">
        <v>18027.192382909623</v>
      </c>
      <c r="I321" s="29">
        <v>2518</v>
      </c>
      <c r="J321" s="29">
        <v>0</v>
      </c>
      <c r="K321" s="29">
        <v>1188</v>
      </c>
      <c r="L321" s="30">
        <v>21733.192382909623</v>
      </c>
      <c r="M321" s="48">
        <v>1</v>
      </c>
      <c r="N321" s="70">
        <v>20545</v>
      </c>
      <c r="O321" s="70">
        <v>0</v>
      </c>
      <c r="P321" s="70">
        <v>0</v>
      </c>
      <c r="Q321" s="71">
        <v>1188</v>
      </c>
      <c r="R321" s="103">
        <v>21733</v>
      </c>
      <c r="S321" s="75">
        <v>0</v>
      </c>
      <c r="T321" s="73">
        <v>0</v>
      </c>
      <c r="U321" s="73">
        <v>0.09</v>
      </c>
      <c r="V321" s="74">
        <v>3.0083160729565933E-2</v>
      </c>
      <c r="W321" s="49">
        <v>0</v>
      </c>
      <c r="X321" s="70">
        <v>0</v>
      </c>
      <c r="Y321" s="49">
        <v>0</v>
      </c>
      <c r="Z321" s="92">
        <v>0</v>
      </c>
      <c r="AA321" s="93">
        <v>0</v>
      </c>
    </row>
    <row r="322" spans="1:27" s="13" customFormat="1" ht="12">
      <c r="A322" s="27">
        <v>446</v>
      </c>
      <c r="B322" s="18">
        <v>446099187</v>
      </c>
      <c r="C322" s="28" t="s">
        <v>487</v>
      </c>
      <c r="D322" s="18">
        <v>99</v>
      </c>
      <c r="E322" s="28" t="s">
        <v>104</v>
      </c>
      <c r="F322" s="18">
        <v>187</v>
      </c>
      <c r="G322" s="47" t="s">
        <v>192</v>
      </c>
      <c r="H322" s="29">
        <v>13711.160182127662</v>
      </c>
      <c r="I322" s="29">
        <v>8503</v>
      </c>
      <c r="J322" s="29">
        <v>0</v>
      </c>
      <c r="K322" s="29">
        <v>1188</v>
      </c>
      <c r="L322" s="30">
        <v>23402.160182127664</v>
      </c>
      <c r="M322" s="48">
        <v>2</v>
      </c>
      <c r="N322" s="70">
        <v>44428</v>
      </c>
      <c r="O322" s="70">
        <v>0</v>
      </c>
      <c r="P322" s="70">
        <v>0</v>
      </c>
      <c r="Q322" s="71">
        <v>2376</v>
      </c>
      <c r="R322" s="103">
        <v>46804</v>
      </c>
      <c r="S322" s="75">
        <v>0</v>
      </c>
      <c r="T322" s="73">
        <v>0</v>
      </c>
      <c r="U322" s="73">
        <v>0.09</v>
      </c>
      <c r="V322" s="74">
        <v>1.7799182543415907E-3</v>
      </c>
      <c r="W322" s="49">
        <v>1</v>
      </c>
      <c r="X322" s="70">
        <v>0</v>
      </c>
      <c r="Y322" s="49">
        <v>0</v>
      </c>
      <c r="Z322" s="92">
        <v>0</v>
      </c>
      <c r="AA322" s="93">
        <v>0</v>
      </c>
    </row>
    <row r="323" spans="1:27" s="13" customFormat="1" ht="12">
      <c r="A323" s="27">
        <v>446</v>
      </c>
      <c r="B323" s="18">
        <v>446099189</v>
      </c>
      <c r="C323" s="28" t="s">
        <v>487</v>
      </c>
      <c r="D323" s="18">
        <v>99</v>
      </c>
      <c r="E323" s="28" t="s">
        <v>104</v>
      </c>
      <c r="F323" s="18">
        <v>189</v>
      </c>
      <c r="G323" s="47" t="s">
        <v>194</v>
      </c>
      <c r="H323" s="29">
        <v>13400.966829428246</v>
      </c>
      <c r="I323" s="29">
        <v>6103</v>
      </c>
      <c r="J323" s="29">
        <v>0</v>
      </c>
      <c r="K323" s="29">
        <v>1188</v>
      </c>
      <c r="L323" s="30">
        <v>20691.966829428246</v>
      </c>
      <c r="M323" s="48">
        <v>1</v>
      </c>
      <c r="N323" s="70">
        <v>19504</v>
      </c>
      <c r="O323" s="70">
        <v>0</v>
      </c>
      <c r="P323" s="70">
        <v>0</v>
      </c>
      <c r="Q323" s="71">
        <v>1188</v>
      </c>
      <c r="R323" s="103">
        <v>20692</v>
      </c>
      <c r="S323" s="75">
        <v>0</v>
      </c>
      <c r="T323" s="73">
        <v>0</v>
      </c>
      <c r="U323" s="73">
        <v>0.09</v>
      </c>
      <c r="V323" s="74">
        <v>4.8693292168432096E-3</v>
      </c>
      <c r="W323" s="49">
        <v>0</v>
      </c>
      <c r="X323" s="70">
        <v>0</v>
      </c>
      <c r="Y323" s="49">
        <v>0</v>
      </c>
      <c r="Z323" s="92">
        <v>0</v>
      </c>
      <c r="AA323" s="93">
        <v>0</v>
      </c>
    </row>
    <row r="324" spans="1:27" s="13" customFormat="1" ht="12">
      <c r="A324" s="27">
        <v>446</v>
      </c>
      <c r="B324" s="18">
        <v>446099208</v>
      </c>
      <c r="C324" s="28" t="s">
        <v>487</v>
      </c>
      <c r="D324" s="18">
        <v>99</v>
      </c>
      <c r="E324" s="28" t="s">
        <v>104</v>
      </c>
      <c r="F324" s="18">
        <v>208</v>
      </c>
      <c r="G324" s="47" t="s">
        <v>213</v>
      </c>
      <c r="H324" s="29">
        <v>16127</v>
      </c>
      <c r="I324" s="29">
        <v>7278</v>
      </c>
      <c r="J324" s="29">
        <v>0</v>
      </c>
      <c r="K324" s="29">
        <v>1188</v>
      </c>
      <c r="L324" s="30">
        <v>24593</v>
      </c>
      <c r="M324" s="48">
        <v>3</v>
      </c>
      <c r="N324" s="70">
        <v>70215</v>
      </c>
      <c r="O324" s="70">
        <v>0</v>
      </c>
      <c r="P324" s="70">
        <v>0</v>
      </c>
      <c r="Q324" s="71">
        <v>3564</v>
      </c>
      <c r="R324" s="103">
        <v>73779</v>
      </c>
      <c r="S324" s="75">
        <v>0</v>
      </c>
      <c r="T324" s="73">
        <v>0</v>
      </c>
      <c r="U324" s="73">
        <v>0.09</v>
      </c>
      <c r="V324" s="74">
        <v>1.4662025050457916E-2</v>
      </c>
      <c r="W324" s="49">
        <v>1</v>
      </c>
      <c r="X324" s="70">
        <v>0</v>
      </c>
      <c r="Y324" s="49">
        <v>0</v>
      </c>
      <c r="Z324" s="92">
        <v>0</v>
      </c>
      <c r="AA324" s="93">
        <v>0</v>
      </c>
    </row>
    <row r="325" spans="1:27" s="13" customFormat="1" ht="12">
      <c r="A325" s="27">
        <v>446</v>
      </c>
      <c r="B325" s="18">
        <v>446099212</v>
      </c>
      <c r="C325" s="28" t="s">
        <v>487</v>
      </c>
      <c r="D325" s="18">
        <v>99</v>
      </c>
      <c r="E325" s="28" t="s">
        <v>104</v>
      </c>
      <c r="F325" s="18">
        <v>212</v>
      </c>
      <c r="G325" s="47" t="s">
        <v>217</v>
      </c>
      <c r="H325" s="29">
        <v>15096</v>
      </c>
      <c r="I325" s="29">
        <v>3069</v>
      </c>
      <c r="J325" s="29">
        <v>0</v>
      </c>
      <c r="K325" s="29">
        <v>1188</v>
      </c>
      <c r="L325" s="30">
        <v>19353</v>
      </c>
      <c r="M325" s="48">
        <v>35</v>
      </c>
      <c r="N325" s="70">
        <v>635775</v>
      </c>
      <c r="O325" s="70">
        <v>0</v>
      </c>
      <c r="P325" s="70">
        <v>0</v>
      </c>
      <c r="Q325" s="71">
        <v>41580</v>
      </c>
      <c r="R325" s="103">
        <v>677355</v>
      </c>
      <c r="S325" s="75">
        <v>0</v>
      </c>
      <c r="T325" s="73">
        <v>0</v>
      </c>
      <c r="U325" s="73">
        <v>0.09</v>
      </c>
      <c r="V325" s="74">
        <v>1.0516767903690915E-2</v>
      </c>
      <c r="W325" s="49">
        <v>9</v>
      </c>
      <c r="X325" s="70">
        <v>0</v>
      </c>
      <c r="Y325" s="49">
        <v>0</v>
      </c>
      <c r="Z325" s="92">
        <v>0</v>
      </c>
      <c r="AA325" s="93">
        <v>0</v>
      </c>
    </row>
    <row r="326" spans="1:27" s="13" customFormat="1" ht="12">
      <c r="A326" s="27">
        <v>446</v>
      </c>
      <c r="B326" s="18">
        <v>446099218</v>
      </c>
      <c r="C326" s="28" t="s">
        <v>487</v>
      </c>
      <c r="D326" s="18">
        <v>99</v>
      </c>
      <c r="E326" s="28" t="s">
        <v>104</v>
      </c>
      <c r="F326" s="18">
        <v>218</v>
      </c>
      <c r="G326" s="47" t="s">
        <v>223</v>
      </c>
      <c r="H326" s="29">
        <v>14360</v>
      </c>
      <c r="I326" s="29">
        <v>6359</v>
      </c>
      <c r="J326" s="29">
        <v>0</v>
      </c>
      <c r="K326" s="29">
        <v>1188</v>
      </c>
      <c r="L326" s="30">
        <v>21907</v>
      </c>
      <c r="M326" s="48">
        <v>38</v>
      </c>
      <c r="N326" s="70">
        <v>787322</v>
      </c>
      <c r="O326" s="70">
        <v>0</v>
      </c>
      <c r="P326" s="70">
        <v>0</v>
      </c>
      <c r="Q326" s="71">
        <v>45144</v>
      </c>
      <c r="R326" s="103">
        <v>832466</v>
      </c>
      <c r="S326" s="75">
        <v>0</v>
      </c>
      <c r="T326" s="73">
        <v>0</v>
      </c>
      <c r="U326" s="73">
        <v>0.09</v>
      </c>
      <c r="V326" s="74">
        <v>1.806445396906603E-2</v>
      </c>
      <c r="W326" s="49">
        <v>4</v>
      </c>
      <c r="X326" s="70">
        <v>0</v>
      </c>
      <c r="Y326" s="49">
        <v>0</v>
      </c>
      <c r="Z326" s="92">
        <v>0</v>
      </c>
      <c r="AA326" s="93">
        <v>0</v>
      </c>
    </row>
    <row r="327" spans="1:27" s="13" customFormat="1" ht="12">
      <c r="A327" s="27">
        <v>446</v>
      </c>
      <c r="B327" s="18">
        <v>446099220</v>
      </c>
      <c r="C327" s="28" t="s">
        <v>487</v>
      </c>
      <c r="D327" s="18">
        <v>99</v>
      </c>
      <c r="E327" s="28" t="s">
        <v>104</v>
      </c>
      <c r="F327" s="18">
        <v>220</v>
      </c>
      <c r="G327" s="47" t="s">
        <v>225</v>
      </c>
      <c r="H327" s="29">
        <v>18183</v>
      </c>
      <c r="I327" s="29">
        <v>6440</v>
      </c>
      <c r="J327" s="29">
        <v>0</v>
      </c>
      <c r="K327" s="29">
        <v>1188</v>
      </c>
      <c r="L327" s="30">
        <v>25811</v>
      </c>
      <c r="M327" s="48">
        <v>33</v>
      </c>
      <c r="N327" s="70">
        <v>812559</v>
      </c>
      <c r="O327" s="70">
        <v>0</v>
      </c>
      <c r="P327" s="70">
        <v>0</v>
      </c>
      <c r="Q327" s="71">
        <v>39204</v>
      </c>
      <c r="R327" s="103">
        <v>851763</v>
      </c>
      <c r="S327" s="75">
        <v>0</v>
      </c>
      <c r="T327" s="73">
        <v>0</v>
      </c>
      <c r="U327" s="73">
        <v>0.09</v>
      </c>
      <c r="V327" s="74">
        <v>1.6031678821270913E-2</v>
      </c>
      <c r="W327" s="49">
        <v>7</v>
      </c>
      <c r="X327" s="70">
        <v>0</v>
      </c>
      <c r="Y327" s="49">
        <v>0</v>
      </c>
      <c r="Z327" s="92">
        <v>0</v>
      </c>
      <c r="AA327" s="93">
        <v>0</v>
      </c>
    </row>
    <row r="328" spans="1:27" s="13" customFormat="1" ht="12">
      <c r="A328" s="27">
        <v>446</v>
      </c>
      <c r="B328" s="18">
        <v>446099238</v>
      </c>
      <c r="C328" s="28" t="s">
        <v>487</v>
      </c>
      <c r="D328" s="18">
        <v>99</v>
      </c>
      <c r="E328" s="28" t="s">
        <v>104</v>
      </c>
      <c r="F328" s="18">
        <v>238</v>
      </c>
      <c r="G328" s="47" t="s">
        <v>243</v>
      </c>
      <c r="H328" s="29">
        <v>13328</v>
      </c>
      <c r="I328" s="29">
        <v>4799</v>
      </c>
      <c r="J328" s="29">
        <v>0</v>
      </c>
      <c r="K328" s="29">
        <v>1188</v>
      </c>
      <c r="L328" s="30">
        <v>19315</v>
      </c>
      <c r="M328" s="48">
        <v>5</v>
      </c>
      <c r="N328" s="70">
        <v>90635</v>
      </c>
      <c r="O328" s="70">
        <v>0</v>
      </c>
      <c r="P328" s="70">
        <v>0</v>
      </c>
      <c r="Q328" s="71">
        <v>5940</v>
      </c>
      <c r="R328" s="103">
        <v>96575</v>
      </c>
      <c r="S328" s="75">
        <v>0</v>
      </c>
      <c r="T328" s="73">
        <v>0</v>
      </c>
      <c r="U328" s="73">
        <v>0.09</v>
      </c>
      <c r="V328" s="74">
        <v>2.511053932251902E-2</v>
      </c>
      <c r="W328" s="49">
        <v>0</v>
      </c>
      <c r="X328" s="70">
        <v>0</v>
      </c>
      <c r="Y328" s="49">
        <v>0</v>
      </c>
      <c r="Z328" s="92">
        <v>0</v>
      </c>
      <c r="AA328" s="93">
        <v>0</v>
      </c>
    </row>
    <row r="329" spans="1:27" s="13" customFormat="1" ht="12">
      <c r="A329" s="27">
        <v>446</v>
      </c>
      <c r="B329" s="18">
        <v>446099244</v>
      </c>
      <c r="C329" s="28" t="s">
        <v>487</v>
      </c>
      <c r="D329" s="18">
        <v>99</v>
      </c>
      <c r="E329" s="28" t="s">
        <v>104</v>
      </c>
      <c r="F329" s="18">
        <v>244</v>
      </c>
      <c r="G329" s="47" t="s">
        <v>249</v>
      </c>
      <c r="H329" s="29">
        <v>14182</v>
      </c>
      <c r="I329" s="29">
        <v>3403</v>
      </c>
      <c r="J329" s="29">
        <v>0</v>
      </c>
      <c r="K329" s="29">
        <v>1188</v>
      </c>
      <c r="L329" s="30">
        <v>18773</v>
      </c>
      <c r="M329" s="48">
        <v>13</v>
      </c>
      <c r="N329" s="70">
        <v>228605</v>
      </c>
      <c r="O329" s="70">
        <v>0</v>
      </c>
      <c r="P329" s="70">
        <v>0</v>
      </c>
      <c r="Q329" s="71">
        <v>15444</v>
      </c>
      <c r="R329" s="103">
        <v>244049</v>
      </c>
      <c r="S329" s="75">
        <v>0</v>
      </c>
      <c r="T329" s="73">
        <v>0</v>
      </c>
      <c r="U329" s="73">
        <v>0.09</v>
      </c>
      <c r="V329" s="74">
        <v>7.9114321810778362E-2</v>
      </c>
      <c r="W329" s="49">
        <v>2</v>
      </c>
      <c r="X329" s="70">
        <v>0</v>
      </c>
      <c r="Y329" s="49">
        <v>0</v>
      </c>
      <c r="Z329" s="92">
        <v>0</v>
      </c>
      <c r="AA329" s="93">
        <v>0</v>
      </c>
    </row>
    <row r="330" spans="1:27" s="13" customFormat="1" ht="12">
      <c r="A330" s="27">
        <v>446</v>
      </c>
      <c r="B330" s="18">
        <v>446099265</v>
      </c>
      <c r="C330" s="28" t="s">
        <v>487</v>
      </c>
      <c r="D330" s="18">
        <v>99</v>
      </c>
      <c r="E330" s="28" t="s">
        <v>104</v>
      </c>
      <c r="F330" s="18">
        <v>265</v>
      </c>
      <c r="G330" s="47" t="s">
        <v>270</v>
      </c>
      <c r="H330" s="29">
        <v>11997</v>
      </c>
      <c r="I330" s="29">
        <v>4595</v>
      </c>
      <c r="J330" s="29">
        <v>0</v>
      </c>
      <c r="K330" s="29">
        <v>1188</v>
      </c>
      <c r="L330" s="30">
        <v>17780</v>
      </c>
      <c r="M330" s="48">
        <v>1</v>
      </c>
      <c r="N330" s="70">
        <v>16592</v>
      </c>
      <c r="O330" s="70">
        <v>0</v>
      </c>
      <c r="P330" s="70">
        <v>0</v>
      </c>
      <c r="Q330" s="71">
        <v>1188</v>
      </c>
      <c r="R330" s="103">
        <v>17780</v>
      </c>
      <c r="S330" s="75">
        <v>0</v>
      </c>
      <c r="T330" s="73">
        <v>0</v>
      </c>
      <c r="U330" s="73">
        <v>0.09</v>
      </c>
      <c r="V330" s="74">
        <v>1.22988284891031E-3</v>
      </c>
      <c r="W330" s="49">
        <v>0</v>
      </c>
      <c r="X330" s="70">
        <v>0</v>
      </c>
      <c r="Y330" s="49">
        <v>0</v>
      </c>
      <c r="Z330" s="92">
        <v>0</v>
      </c>
      <c r="AA330" s="93">
        <v>0</v>
      </c>
    </row>
    <row r="331" spans="1:27" s="13" customFormat="1" ht="12">
      <c r="A331" s="27">
        <v>446</v>
      </c>
      <c r="B331" s="18">
        <v>446099266</v>
      </c>
      <c r="C331" s="28" t="s">
        <v>487</v>
      </c>
      <c r="D331" s="18">
        <v>99</v>
      </c>
      <c r="E331" s="28" t="s">
        <v>104</v>
      </c>
      <c r="F331" s="18">
        <v>266</v>
      </c>
      <c r="G331" s="47" t="s">
        <v>271</v>
      </c>
      <c r="H331" s="29">
        <v>16050</v>
      </c>
      <c r="I331" s="29">
        <v>8747</v>
      </c>
      <c r="J331" s="29">
        <v>0</v>
      </c>
      <c r="K331" s="29">
        <v>1188</v>
      </c>
      <c r="L331" s="30">
        <v>25985</v>
      </c>
      <c r="M331" s="48">
        <v>6</v>
      </c>
      <c r="N331" s="70">
        <v>148782</v>
      </c>
      <c r="O331" s="70">
        <v>0</v>
      </c>
      <c r="P331" s="70">
        <v>0</v>
      </c>
      <c r="Q331" s="71">
        <v>7128</v>
      </c>
      <c r="R331" s="103">
        <v>155910</v>
      </c>
      <c r="S331" s="75">
        <v>0</v>
      </c>
      <c r="T331" s="73">
        <v>0</v>
      </c>
      <c r="U331" s="73">
        <v>0.09</v>
      </c>
      <c r="V331" s="74">
        <v>2.0439323755113963E-3</v>
      </c>
      <c r="W331" s="49">
        <v>5</v>
      </c>
      <c r="X331" s="70">
        <v>0</v>
      </c>
      <c r="Y331" s="49">
        <v>0</v>
      </c>
      <c r="Z331" s="92">
        <v>0</v>
      </c>
      <c r="AA331" s="93">
        <v>0</v>
      </c>
    </row>
    <row r="332" spans="1:27" s="13" customFormat="1" ht="12">
      <c r="A332" s="27">
        <v>446</v>
      </c>
      <c r="B332" s="18">
        <v>446099285</v>
      </c>
      <c r="C332" s="28" t="s">
        <v>487</v>
      </c>
      <c r="D332" s="18">
        <v>99</v>
      </c>
      <c r="E332" s="28" t="s">
        <v>104</v>
      </c>
      <c r="F332" s="18">
        <v>285</v>
      </c>
      <c r="G332" s="47" t="s">
        <v>290</v>
      </c>
      <c r="H332" s="29">
        <v>15640</v>
      </c>
      <c r="I332" s="29">
        <v>3423</v>
      </c>
      <c r="J332" s="29">
        <v>0</v>
      </c>
      <c r="K332" s="29">
        <v>1188</v>
      </c>
      <c r="L332" s="30">
        <v>20251</v>
      </c>
      <c r="M332" s="48">
        <v>67</v>
      </c>
      <c r="N332" s="70">
        <v>1277221</v>
      </c>
      <c r="O332" s="70">
        <v>0</v>
      </c>
      <c r="P332" s="70">
        <v>0</v>
      </c>
      <c r="Q332" s="71">
        <v>79596</v>
      </c>
      <c r="R332" s="103">
        <v>1356817</v>
      </c>
      <c r="S332" s="75">
        <v>0</v>
      </c>
      <c r="T332" s="73">
        <v>0</v>
      </c>
      <c r="U332" s="73">
        <v>0.09</v>
      </c>
      <c r="V332" s="74">
        <v>2.2268826678387064E-2</v>
      </c>
      <c r="W332" s="49">
        <v>13</v>
      </c>
      <c r="X332" s="70">
        <v>0</v>
      </c>
      <c r="Y332" s="49">
        <v>0</v>
      </c>
      <c r="Z332" s="92">
        <v>0</v>
      </c>
      <c r="AA332" s="93">
        <v>0</v>
      </c>
    </row>
    <row r="333" spans="1:27" s="13" customFormat="1" ht="12">
      <c r="A333" s="27">
        <v>446</v>
      </c>
      <c r="B333" s="18">
        <v>446099293</v>
      </c>
      <c r="C333" s="28" t="s">
        <v>487</v>
      </c>
      <c r="D333" s="18">
        <v>99</v>
      </c>
      <c r="E333" s="28" t="s">
        <v>104</v>
      </c>
      <c r="F333" s="18">
        <v>293</v>
      </c>
      <c r="G333" s="47" t="s">
        <v>298</v>
      </c>
      <c r="H333" s="29">
        <v>18130</v>
      </c>
      <c r="I333" s="29">
        <v>324</v>
      </c>
      <c r="J333" s="29">
        <v>0</v>
      </c>
      <c r="K333" s="29">
        <v>1188</v>
      </c>
      <c r="L333" s="30">
        <v>19642</v>
      </c>
      <c r="M333" s="48">
        <v>114</v>
      </c>
      <c r="N333" s="70">
        <v>2103756</v>
      </c>
      <c r="O333" s="70">
        <v>0</v>
      </c>
      <c r="P333" s="70">
        <v>0</v>
      </c>
      <c r="Q333" s="71">
        <v>135432</v>
      </c>
      <c r="R333" s="103">
        <v>2239188</v>
      </c>
      <c r="S333" s="75">
        <v>0</v>
      </c>
      <c r="T333" s="73">
        <v>0</v>
      </c>
      <c r="U333" s="73">
        <v>0.18</v>
      </c>
      <c r="V333" s="74">
        <v>2.0156245022983129E-2</v>
      </c>
      <c r="W333" s="49">
        <v>34</v>
      </c>
      <c r="X333" s="70">
        <v>0</v>
      </c>
      <c r="Y333" s="49">
        <v>0</v>
      </c>
      <c r="Z333" s="92">
        <v>0</v>
      </c>
      <c r="AA333" s="93">
        <v>0</v>
      </c>
    </row>
    <row r="334" spans="1:27" s="13" customFormat="1" ht="12">
      <c r="A334" s="27">
        <v>446</v>
      </c>
      <c r="B334" s="18">
        <v>446099307</v>
      </c>
      <c r="C334" s="28" t="s">
        <v>487</v>
      </c>
      <c r="D334" s="18">
        <v>99</v>
      </c>
      <c r="E334" s="28" t="s">
        <v>104</v>
      </c>
      <c r="F334" s="18">
        <v>307</v>
      </c>
      <c r="G334" s="47" t="s">
        <v>312</v>
      </c>
      <c r="H334" s="29">
        <v>14638</v>
      </c>
      <c r="I334" s="29">
        <v>5895</v>
      </c>
      <c r="J334" s="29">
        <v>0</v>
      </c>
      <c r="K334" s="29">
        <v>1188</v>
      </c>
      <c r="L334" s="30">
        <v>21721</v>
      </c>
      <c r="M334" s="48">
        <v>8</v>
      </c>
      <c r="N334" s="70">
        <v>164264</v>
      </c>
      <c r="O334" s="70">
        <v>0</v>
      </c>
      <c r="P334" s="70">
        <v>0</v>
      </c>
      <c r="Q334" s="71">
        <v>9504</v>
      </c>
      <c r="R334" s="103">
        <v>173768</v>
      </c>
      <c r="S334" s="75">
        <v>0</v>
      </c>
      <c r="T334" s="73">
        <v>0</v>
      </c>
      <c r="U334" s="73">
        <v>0.09</v>
      </c>
      <c r="V334" s="74">
        <v>5.8089209262872053E-3</v>
      </c>
      <c r="W334" s="49">
        <v>0</v>
      </c>
      <c r="X334" s="70">
        <v>0</v>
      </c>
      <c r="Y334" s="49">
        <v>0</v>
      </c>
      <c r="Z334" s="92">
        <v>0</v>
      </c>
      <c r="AA334" s="93">
        <v>0</v>
      </c>
    </row>
    <row r="335" spans="1:27" s="13" customFormat="1" ht="12">
      <c r="A335" s="27">
        <v>446</v>
      </c>
      <c r="B335" s="18">
        <v>446099323</v>
      </c>
      <c r="C335" s="28" t="s">
        <v>487</v>
      </c>
      <c r="D335" s="18">
        <v>99</v>
      </c>
      <c r="E335" s="28" t="s">
        <v>104</v>
      </c>
      <c r="F335" s="18">
        <v>323</v>
      </c>
      <c r="G335" s="47" t="s">
        <v>328</v>
      </c>
      <c r="H335" s="29">
        <v>12155</v>
      </c>
      <c r="I335" s="29">
        <v>4583</v>
      </c>
      <c r="J335" s="29">
        <v>0</v>
      </c>
      <c r="K335" s="29">
        <v>1188</v>
      </c>
      <c r="L335" s="30">
        <v>17926</v>
      </c>
      <c r="M335" s="48">
        <v>6</v>
      </c>
      <c r="N335" s="70">
        <v>100428</v>
      </c>
      <c r="O335" s="70">
        <v>0</v>
      </c>
      <c r="P335" s="70">
        <v>0</v>
      </c>
      <c r="Q335" s="71">
        <v>7128</v>
      </c>
      <c r="R335" s="103">
        <v>107556</v>
      </c>
      <c r="S335" s="75">
        <v>0</v>
      </c>
      <c r="T335" s="73">
        <v>0</v>
      </c>
      <c r="U335" s="73">
        <v>0.09</v>
      </c>
      <c r="V335" s="74">
        <v>5.2207997277906506E-3</v>
      </c>
      <c r="W335" s="49">
        <v>2</v>
      </c>
      <c r="X335" s="70">
        <v>0</v>
      </c>
      <c r="Y335" s="49">
        <v>0</v>
      </c>
      <c r="Z335" s="92">
        <v>0</v>
      </c>
      <c r="AA335" s="93">
        <v>0</v>
      </c>
    </row>
    <row r="336" spans="1:27" s="13" customFormat="1" ht="12">
      <c r="A336" s="27">
        <v>446</v>
      </c>
      <c r="B336" s="18">
        <v>446099336</v>
      </c>
      <c r="C336" s="28" t="s">
        <v>487</v>
      </c>
      <c r="D336" s="18">
        <v>99</v>
      </c>
      <c r="E336" s="28" t="s">
        <v>104</v>
      </c>
      <c r="F336" s="18">
        <v>336</v>
      </c>
      <c r="G336" s="47" t="s">
        <v>341</v>
      </c>
      <c r="H336" s="29">
        <v>16410.426652716051</v>
      </c>
      <c r="I336" s="29">
        <v>3591</v>
      </c>
      <c r="J336" s="29">
        <v>0</v>
      </c>
      <c r="K336" s="29">
        <v>1188</v>
      </c>
      <c r="L336" s="30">
        <v>21189.426652716051</v>
      </c>
      <c r="M336" s="48">
        <v>1</v>
      </c>
      <c r="N336" s="70">
        <v>20001</v>
      </c>
      <c r="O336" s="70">
        <v>0</v>
      </c>
      <c r="P336" s="70">
        <v>0</v>
      </c>
      <c r="Q336" s="71">
        <v>1188</v>
      </c>
      <c r="R336" s="103">
        <v>21189</v>
      </c>
      <c r="S336" s="75">
        <v>0</v>
      </c>
      <c r="T336" s="73">
        <v>0</v>
      </c>
      <c r="U336" s="73">
        <v>0.09</v>
      </c>
      <c r="V336" s="74">
        <v>4.0612139745391795E-2</v>
      </c>
      <c r="W336" s="49">
        <v>0</v>
      </c>
      <c r="X336" s="70">
        <v>0</v>
      </c>
      <c r="Y336" s="49">
        <v>0</v>
      </c>
      <c r="Z336" s="92">
        <v>0</v>
      </c>
      <c r="AA336" s="93">
        <v>0</v>
      </c>
    </row>
    <row r="337" spans="1:27" s="13" customFormat="1" ht="12">
      <c r="A337" s="27">
        <v>446</v>
      </c>
      <c r="B337" s="18">
        <v>446099350</v>
      </c>
      <c r="C337" s="28" t="s">
        <v>487</v>
      </c>
      <c r="D337" s="18">
        <v>99</v>
      </c>
      <c r="E337" s="28" t="s">
        <v>104</v>
      </c>
      <c r="F337" s="18">
        <v>350</v>
      </c>
      <c r="G337" s="47" t="s">
        <v>355</v>
      </c>
      <c r="H337" s="29">
        <v>14439</v>
      </c>
      <c r="I337" s="29">
        <v>7325</v>
      </c>
      <c r="J337" s="29">
        <v>0</v>
      </c>
      <c r="K337" s="29">
        <v>1188</v>
      </c>
      <c r="L337" s="30">
        <v>22952</v>
      </c>
      <c r="M337" s="48">
        <v>3</v>
      </c>
      <c r="N337" s="70">
        <v>65292</v>
      </c>
      <c r="O337" s="70">
        <v>0</v>
      </c>
      <c r="P337" s="70">
        <v>0</v>
      </c>
      <c r="Q337" s="71">
        <v>3564</v>
      </c>
      <c r="R337" s="103">
        <v>68856</v>
      </c>
      <c r="S337" s="75">
        <v>0</v>
      </c>
      <c r="T337" s="73">
        <v>0</v>
      </c>
      <c r="U337" s="73">
        <v>0.09</v>
      </c>
      <c r="V337" s="74">
        <v>4.7983944327281182E-2</v>
      </c>
      <c r="W337" s="49">
        <v>0</v>
      </c>
      <c r="X337" s="70">
        <v>0</v>
      </c>
      <c r="Y337" s="49">
        <v>0</v>
      </c>
      <c r="Z337" s="92">
        <v>0</v>
      </c>
      <c r="AA337" s="93">
        <v>0</v>
      </c>
    </row>
    <row r="338" spans="1:27" s="13" customFormat="1" ht="12">
      <c r="A338" s="27">
        <v>446</v>
      </c>
      <c r="B338" s="18">
        <v>446099625</v>
      </c>
      <c r="C338" s="28" t="s">
        <v>487</v>
      </c>
      <c r="D338" s="18">
        <v>99</v>
      </c>
      <c r="E338" s="28" t="s">
        <v>104</v>
      </c>
      <c r="F338" s="18">
        <v>625</v>
      </c>
      <c r="G338" s="47" t="s">
        <v>368</v>
      </c>
      <c r="H338" s="29">
        <v>15291</v>
      </c>
      <c r="I338" s="29">
        <v>1093</v>
      </c>
      <c r="J338" s="29">
        <v>0</v>
      </c>
      <c r="K338" s="29">
        <v>1188</v>
      </c>
      <c r="L338" s="30">
        <v>17572</v>
      </c>
      <c r="M338" s="48">
        <v>20</v>
      </c>
      <c r="N338" s="70">
        <v>327680</v>
      </c>
      <c r="O338" s="70">
        <v>0</v>
      </c>
      <c r="P338" s="70">
        <v>0</v>
      </c>
      <c r="Q338" s="71">
        <v>23760</v>
      </c>
      <c r="R338" s="103">
        <v>351440</v>
      </c>
      <c r="S338" s="75">
        <v>0</v>
      </c>
      <c r="T338" s="73">
        <v>0</v>
      </c>
      <c r="U338" s="73">
        <v>0.09</v>
      </c>
      <c r="V338" s="74">
        <v>8.2354800228127047E-3</v>
      </c>
      <c r="W338" s="49">
        <v>3</v>
      </c>
      <c r="X338" s="70">
        <v>0</v>
      </c>
      <c r="Y338" s="49">
        <v>0</v>
      </c>
      <c r="Z338" s="92">
        <v>0</v>
      </c>
      <c r="AA338" s="93">
        <v>0</v>
      </c>
    </row>
    <row r="339" spans="1:27" s="13" customFormat="1" ht="12">
      <c r="A339" s="27">
        <v>446</v>
      </c>
      <c r="B339" s="18">
        <v>446099665</v>
      </c>
      <c r="C339" s="28" t="s">
        <v>487</v>
      </c>
      <c r="D339" s="18">
        <v>99</v>
      </c>
      <c r="E339" s="28" t="s">
        <v>104</v>
      </c>
      <c r="F339" s="18">
        <v>665</v>
      </c>
      <c r="G339" s="47" t="s">
        <v>378</v>
      </c>
      <c r="H339" s="29">
        <v>13431.230297709923</v>
      </c>
      <c r="I339" s="29">
        <v>2575</v>
      </c>
      <c r="J339" s="29">
        <v>0</v>
      </c>
      <c r="K339" s="29">
        <v>1188</v>
      </c>
      <c r="L339" s="30">
        <v>17194.230297709924</v>
      </c>
      <c r="M339" s="48">
        <v>2</v>
      </c>
      <c r="N339" s="70">
        <v>32012</v>
      </c>
      <c r="O339" s="70">
        <v>0</v>
      </c>
      <c r="P339" s="70">
        <v>0</v>
      </c>
      <c r="Q339" s="71">
        <v>2376</v>
      </c>
      <c r="R339" s="103">
        <v>34388</v>
      </c>
      <c r="S339" s="75">
        <v>0</v>
      </c>
      <c r="T339" s="73">
        <v>0</v>
      </c>
      <c r="U339" s="73">
        <v>0.09</v>
      </c>
      <c r="V339" s="74">
        <v>7.0795982652063945E-3</v>
      </c>
      <c r="W339" s="49">
        <v>0</v>
      </c>
      <c r="X339" s="70">
        <v>0</v>
      </c>
      <c r="Y339" s="49">
        <v>0</v>
      </c>
      <c r="Z339" s="92">
        <v>0</v>
      </c>
      <c r="AA339" s="93">
        <v>0</v>
      </c>
    </row>
    <row r="340" spans="1:27" s="13" customFormat="1" ht="12">
      <c r="A340" s="27">
        <v>446</v>
      </c>
      <c r="B340" s="18">
        <v>446099690</v>
      </c>
      <c r="C340" s="28" t="s">
        <v>487</v>
      </c>
      <c r="D340" s="18">
        <v>99</v>
      </c>
      <c r="E340" s="28" t="s">
        <v>104</v>
      </c>
      <c r="F340" s="18">
        <v>690</v>
      </c>
      <c r="G340" s="47" t="s">
        <v>387</v>
      </c>
      <c r="H340" s="29">
        <v>13079</v>
      </c>
      <c r="I340" s="29">
        <v>5170</v>
      </c>
      <c r="J340" s="29">
        <v>0</v>
      </c>
      <c r="K340" s="29">
        <v>1188</v>
      </c>
      <c r="L340" s="30">
        <v>19437</v>
      </c>
      <c r="M340" s="48">
        <v>10</v>
      </c>
      <c r="N340" s="70">
        <v>182490</v>
      </c>
      <c r="O340" s="70">
        <v>0</v>
      </c>
      <c r="P340" s="70">
        <v>0</v>
      </c>
      <c r="Q340" s="71">
        <v>11880</v>
      </c>
      <c r="R340" s="103">
        <v>194370</v>
      </c>
      <c r="S340" s="75">
        <v>0</v>
      </c>
      <c r="T340" s="73">
        <v>0</v>
      </c>
      <c r="U340" s="73">
        <v>0.09</v>
      </c>
      <c r="V340" s="74">
        <v>1.2616557351613687E-2</v>
      </c>
      <c r="W340" s="49">
        <v>0</v>
      </c>
      <c r="X340" s="70">
        <v>0</v>
      </c>
      <c r="Y340" s="49">
        <v>0</v>
      </c>
      <c r="Z340" s="92">
        <v>0</v>
      </c>
      <c r="AA340" s="93">
        <v>0</v>
      </c>
    </row>
    <row r="341" spans="1:27" s="13" customFormat="1" ht="12">
      <c r="A341" s="27">
        <v>446</v>
      </c>
      <c r="B341" s="18">
        <v>446099780</v>
      </c>
      <c r="C341" s="28" t="s">
        <v>487</v>
      </c>
      <c r="D341" s="18">
        <v>99</v>
      </c>
      <c r="E341" s="28" t="s">
        <v>104</v>
      </c>
      <c r="F341" s="18">
        <v>780</v>
      </c>
      <c r="G341" s="47" t="s">
        <v>416</v>
      </c>
      <c r="H341" s="29">
        <v>18244</v>
      </c>
      <c r="I341" s="29">
        <v>3541</v>
      </c>
      <c r="J341" s="29">
        <v>0</v>
      </c>
      <c r="K341" s="29">
        <v>1188</v>
      </c>
      <c r="L341" s="30">
        <v>22973</v>
      </c>
      <c r="M341" s="48">
        <v>6</v>
      </c>
      <c r="N341" s="70">
        <v>130710</v>
      </c>
      <c r="O341" s="70">
        <v>0</v>
      </c>
      <c r="P341" s="70">
        <v>0</v>
      </c>
      <c r="Q341" s="71">
        <v>7128</v>
      </c>
      <c r="R341" s="103">
        <v>137838</v>
      </c>
      <c r="S341" s="75">
        <v>0</v>
      </c>
      <c r="T341" s="73">
        <v>0</v>
      </c>
      <c r="U341" s="73">
        <v>0.09</v>
      </c>
      <c r="V341" s="74">
        <v>2.208643453056066E-2</v>
      </c>
      <c r="W341" s="49">
        <v>2</v>
      </c>
      <c r="X341" s="70">
        <v>0</v>
      </c>
      <c r="Y341" s="49">
        <v>0</v>
      </c>
      <c r="Z341" s="92">
        <v>0</v>
      </c>
      <c r="AA341" s="93">
        <v>0</v>
      </c>
    </row>
    <row r="342" spans="1:27" s="13" customFormat="1" ht="12">
      <c r="A342" s="27">
        <v>447</v>
      </c>
      <c r="B342" s="18">
        <v>447101025</v>
      </c>
      <c r="C342" s="28" t="s">
        <v>488</v>
      </c>
      <c r="D342" s="18">
        <v>101</v>
      </c>
      <c r="E342" s="28" t="s">
        <v>106</v>
      </c>
      <c r="F342" s="18">
        <v>25</v>
      </c>
      <c r="G342" s="47" t="s">
        <v>30</v>
      </c>
      <c r="H342" s="29">
        <v>13436</v>
      </c>
      <c r="I342" s="29">
        <v>5486</v>
      </c>
      <c r="J342" s="29">
        <v>0</v>
      </c>
      <c r="K342" s="29">
        <v>1188</v>
      </c>
      <c r="L342" s="30">
        <v>20110</v>
      </c>
      <c r="M342" s="48">
        <v>171</v>
      </c>
      <c r="N342" s="70">
        <v>3228480</v>
      </c>
      <c r="O342" s="70">
        <v>0</v>
      </c>
      <c r="P342" s="70">
        <v>0</v>
      </c>
      <c r="Q342" s="71">
        <v>202635</v>
      </c>
      <c r="R342" s="103">
        <v>3431115</v>
      </c>
      <c r="S342" s="75">
        <v>0.38042269187986499</v>
      </c>
      <c r="T342" s="73">
        <v>0</v>
      </c>
      <c r="U342" s="73">
        <v>0.09</v>
      </c>
      <c r="V342" s="74">
        <v>7.2125538878006171E-2</v>
      </c>
      <c r="W342" s="49">
        <v>55</v>
      </c>
      <c r="X342" s="70">
        <v>0</v>
      </c>
      <c r="Y342" s="49">
        <v>0</v>
      </c>
      <c r="Z342" s="92">
        <v>0</v>
      </c>
      <c r="AA342" s="93">
        <v>0</v>
      </c>
    </row>
    <row r="343" spans="1:27" s="13" customFormat="1" ht="12">
      <c r="A343" s="27">
        <v>447</v>
      </c>
      <c r="B343" s="18">
        <v>447101099</v>
      </c>
      <c r="C343" s="28" t="s">
        <v>488</v>
      </c>
      <c r="D343" s="18">
        <v>101</v>
      </c>
      <c r="E343" s="28" t="s">
        <v>106</v>
      </c>
      <c r="F343" s="18">
        <v>99</v>
      </c>
      <c r="G343" s="47" t="s">
        <v>104</v>
      </c>
      <c r="H343" s="29">
        <v>14407.752651937981</v>
      </c>
      <c r="I343" s="29">
        <v>6346</v>
      </c>
      <c r="J343" s="29">
        <v>0</v>
      </c>
      <c r="K343" s="29">
        <v>1188</v>
      </c>
      <c r="L343" s="30">
        <v>21941.752651937983</v>
      </c>
      <c r="M343" s="48">
        <v>1</v>
      </c>
      <c r="N343" s="70">
        <v>20708</v>
      </c>
      <c r="O343" s="70">
        <v>0</v>
      </c>
      <c r="P343" s="70">
        <v>0</v>
      </c>
      <c r="Q343" s="71">
        <v>1185</v>
      </c>
      <c r="R343" s="103">
        <v>21893</v>
      </c>
      <c r="S343" s="75">
        <v>2.2246941045606229E-3</v>
      </c>
      <c r="T343" s="73">
        <v>0</v>
      </c>
      <c r="U343" s="73">
        <v>0.09</v>
      </c>
      <c r="V343" s="74">
        <v>2.5577041814915994E-2</v>
      </c>
      <c r="W343" s="49">
        <v>0</v>
      </c>
      <c r="X343" s="70">
        <v>0</v>
      </c>
      <c r="Y343" s="49">
        <v>0</v>
      </c>
      <c r="Z343" s="92">
        <v>0</v>
      </c>
      <c r="AA343" s="93">
        <v>0</v>
      </c>
    </row>
    <row r="344" spans="1:27" s="13" customFormat="1" ht="12">
      <c r="A344" s="27">
        <v>447</v>
      </c>
      <c r="B344" s="18">
        <v>447101101</v>
      </c>
      <c r="C344" s="28" t="s">
        <v>488</v>
      </c>
      <c r="D344" s="18">
        <v>101</v>
      </c>
      <c r="E344" s="28" t="s">
        <v>106</v>
      </c>
      <c r="F344" s="18">
        <v>101</v>
      </c>
      <c r="G344" s="47" t="s">
        <v>106</v>
      </c>
      <c r="H344" s="29">
        <v>12479</v>
      </c>
      <c r="I344" s="29">
        <v>4361</v>
      </c>
      <c r="J344" s="29">
        <v>0</v>
      </c>
      <c r="K344" s="29">
        <v>1188</v>
      </c>
      <c r="L344" s="30">
        <v>18028</v>
      </c>
      <c r="M344" s="48">
        <v>312</v>
      </c>
      <c r="N344" s="70">
        <v>5242536</v>
      </c>
      <c r="O344" s="70">
        <v>0</v>
      </c>
      <c r="P344" s="70">
        <v>0</v>
      </c>
      <c r="Q344" s="71">
        <v>369720</v>
      </c>
      <c r="R344" s="103">
        <v>5612256</v>
      </c>
      <c r="S344" s="75">
        <v>0.69410456062291093</v>
      </c>
      <c r="T344" s="73">
        <v>0</v>
      </c>
      <c r="U344" s="73">
        <v>0.09</v>
      </c>
      <c r="V344" s="74">
        <v>5.6920466154015734E-2</v>
      </c>
      <c r="W344" s="49">
        <v>101</v>
      </c>
      <c r="X344" s="70">
        <v>0</v>
      </c>
      <c r="Y344" s="49">
        <v>0</v>
      </c>
      <c r="Z344" s="92">
        <v>0</v>
      </c>
      <c r="AA344" s="93">
        <v>0</v>
      </c>
    </row>
    <row r="345" spans="1:27" s="13" customFormat="1" ht="12">
      <c r="A345" s="27">
        <v>447</v>
      </c>
      <c r="B345" s="18">
        <v>447101136</v>
      </c>
      <c r="C345" s="28" t="s">
        <v>488</v>
      </c>
      <c r="D345" s="18">
        <v>101</v>
      </c>
      <c r="E345" s="28" t="s">
        <v>106</v>
      </c>
      <c r="F345" s="18">
        <v>136</v>
      </c>
      <c r="G345" s="47" t="s">
        <v>141</v>
      </c>
      <c r="H345" s="29">
        <v>15626</v>
      </c>
      <c r="I345" s="29">
        <v>5720</v>
      </c>
      <c r="J345" s="29">
        <v>0</v>
      </c>
      <c r="K345" s="29">
        <v>1188</v>
      </c>
      <c r="L345" s="30">
        <v>22534</v>
      </c>
      <c r="M345" s="48">
        <v>5</v>
      </c>
      <c r="N345" s="70">
        <v>106495</v>
      </c>
      <c r="O345" s="70">
        <v>0</v>
      </c>
      <c r="P345" s="70">
        <v>0</v>
      </c>
      <c r="Q345" s="71">
        <v>5925</v>
      </c>
      <c r="R345" s="103">
        <v>112420</v>
      </c>
      <c r="S345" s="75">
        <v>1.1123470522803115E-2</v>
      </c>
      <c r="T345" s="73">
        <v>0</v>
      </c>
      <c r="U345" s="73">
        <v>0.09</v>
      </c>
      <c r="V345" s="74">
        <v>4.1553737645143203E-3</v>
      </c>
      <c r="W345" s="49">
        <v>1</v>
      </c>
      <c r="X345" s="70">
        <v>0</v>
      </c>
      <c r="Y345" s="49">
        <v>0</v>
      </c>
      <c r="Z345" s="92">
        <v>0</v>
      </c>
      <c r="AA345" s="93">
        <v>0</v>
      </c>
    </row>
    <row r="346" spans="1:27" s="13" customFormat="1" ht="12">
      <c r="A346" s="27">
        <v>447</v>
      </c>
      <c r="B346" s="18">
        <v>447101138</v>
      </c>
      <c r="C346" s="28" t="s">
        <v>488</v>
      </c>
      <c r="D346" s="18">
        <v>101</v>
      </c>
      <c r="E346" s="28" t="s">
        <v>106</v>
      </c>
      <c r="F346" s="18">
        <v>138</v>
      </c>
      <c r="G346" s="47" t="s">
        <v>143</v>
      </c>
      <c r="H346" s="29">
        <v>13201</v>
      </c>
      <c r="I346" s="29">
        <v>7083</v>
      </c>
      <c r="J346" s="29">
        <v>0</v>
      </c>
      <c r="K346" s="29">
        <v>1188</v>
      </c>
      <c r="L346" s="30">
        <v>21472</v>
      </c>
      <c r="M346" s="48">
        <v>13</v>
      </c>
      <c r="N346" s="70">
        <v>263107</v>
      </c>
      <c r="O346" s="70">
        <v>0</v>
      </c>
      <c r="P346" s="70">
        <v>0</v>
      </c>
      <c r="Q346" s="71">
        <v>15405</v>
      </c>
      <c r="R346" s="103">
        <v>278512</v>
      </c>
      <c r="S346" s="75">
        <v>2.89210233592881E-2</v>
      </c>
      <c r="T346" s="73">
        <v>0</v>
      </c>
      <c r="U346" s="73">
        <v>0.09</v>
      </c>
      <c r="V346" s="74">
        <v>1.3635987821557359E-2</v>
      </c>
      <c r="W346" s="49">
        <v>3</v>
      </c>
      <c r="X346" s="70">
        <v>0</v>
      </c>
      <c r="Y346" s="49">
        <v>0</v>
      </c>
      <c r="Z346" s="92">
        <v>0</v>
      </c>
      <c r="AA346" s="93">
        <v>0</v>
      </c>
    </row>
    <row r="347" spans="1:27" s="13" customFormat="1" ht="12">
      <c r="A347" s="27">
        <v>447</v>
      </c>
      <c r="B347" s="18">
        <v>447101167</v>
      </c>
      <c r="C347" s="28" t="s">
        <v>488</v>
      </c>
      <c r="D347" s="18">
        <v>101</v>
      </c>
      <c r="E347" s="28" t="s">
        <v>106</v>
      </c>
      <c r="F347" s="18">
        <v>167</v>
      </c>
      <c r="G347" s="47" t="s">
        <v>172</v>
      </c>
      <c r="H347" s="29">
        <v>14005.069355085574</v>
      </c>
      <c r="I347" s="29">
        <v>7802</v>
      </c>
      <c r="J347" s="29">
        <v>0</v>
      </c>
      <c r="K347" s="29">
        <v>1188</v>
      </c>
      <c r="L347" s="30">
        <v>22995.069355085572</v>
      </c>
      <c r="M347" s="48">
        <v>1</v>
      </c>
      <c r="N347" s="70">
        <v>21759</v>
      </c>
      <c r="O347" s="70">
        <v>0</v>
      </c>
      <c r="P347" s="70">
        <v>0</v>
      </c>
      <c r="Q347" s="71">
        <v>1185</v>
      </c>
      <c r="R347" s="103">
        <v>22944</v>
      </c>
      <c r="S347" s="75">
        <v>2.2246941045606229E-3</v>
      </c>
      <c r="T347" s="73">
        <v>0</v>
      </c>
      <c r="U347" s="73">
        <v>0.09</v>
      </c>
      <c r="V347" s="74">
        <v>1.0108869104343483E-2</v>
      </c>
      <c r="W347" s="49">
        <v>0</v>
      </c>
      <c r="X347" s="70">
        <v>0</v>
      </c>
      <c r="Y347" s="49">
        <v>0</v>
      </c>
      <c r="Z347" s="92">
        <v>0</v>
      </c>
      <c r="AA347" s="93">
        <v>0</v>
      </c>
    </row>
    <row r="348" spans="1:27" s="13" customFormat="1" ht="12">
      <c r="A348" s="27">
        <v>447</v>
      </c>
      <c r="B348" s="18">
        <v>447101177</v>
      </c>
      <c r="C348" s="28" t="s">
        <v>488</v>
      </c>
      <c r="D348" s="18">
        <v>101</v>
      </c>
      <c r="E348" s="28" t="s">
        <v>106</v>
      </c>
      <c r="F348" s="18">
        <v>177</v>
      </c>
      <c r="G348" s="47" t="s">
        <v>182</v>
      </c>
      <c r="H348" s="29">
        <v>12190</v>
      </c>
      <c r="I348" s="29">
        <v>4642</v>
      </c>
      <c r="J348" s="29">
        <v>0</v>
      </c>
      <c r="K348" s="29">
        <v>1188</v>
      </c>
      <c r="L348" s="30">
        <v>18020</v>
      </c>
      <c r="M348" s="48">
        <v>32</v>
      </c>
      <c r="N348" s="70">
        <v>537440</v>
      </c>
      <c r="O348" s="70">
        <v>0</v>
      </c>
      <c r="P348" s="70">
        <v>0</v>
      </c>
      <c r="Q348" s="71">
        <v>37920</v>
      </c>
      <c r="R348" s="103">
        <v>575360</v>
      </c>
      <c r="S348" s="75">
        <v>7.1190211345939933E-2</v>
      </c>
      <c r="T348" s="73">
        <v>0</v>
      </c>
      <c r="U348" s="73">
        <v>0.09</v>
      </c>
      <c r="V348" s="74">
        <v>1.3550139429382239E-2</v>
      </c>
      <c r="W348" s="49">
        <v>9</v>
      </c>
      <c r="X348" s="70">
        <v>0</v>
      </c>
      <c r="Y348" s="49">
        <v>0</v>
      </c>
      <c r="Z348" s="92">
        <v>0</v>
      </c>
      <c r="AA348" s="93">
        <v>0</v>
      </c>
    </row>
    <row r="349" spans="1:27" s="13" customFormat="1" ht="12">
      <c r="A349" s="27">
        <v>447</v>
      </c>
      <c r="B349" s="18">
        <v>447101185</v>
      </c>
      <c r="C349" s="28" t="s">
        <v>488</v>
      </c>
      <c r="D349" s="18">
        <v>101</v>
      </c>
      <c r="E349" s="28" t="s">
        <v>106</v>
      </c>
      <c r="F349" s="18">
        <v>185</v>
      </c>
      <c r="G349" s="47" t="s">
        <v>190</v>
      </c>
      <c r="H349" s="29">
        <v>15564</v>
      </c>
      <c r="I349" s="29">
        <v>2174</v>
      </c>
      <c r="J349" s="29">
        <v>0</v>
      </c>
      <c r="K349" s="29">
        <v>1188</v>
      </c>
      <c r="L349" s="30">
        <v>18926</v>
      </c>
      <c r="M349" s="48">
        <v>164</v>
      </c>
      <c r="N349" s="70">
        <v>2902636</v>
      </c>
      <c r="O349" s="70">
        <v>0</v>
      </c>
      <c r="P349" s="70">
        <v>0</v>
      </c>
      <c r="Q349" s="71">
        <v>194340</v>
      </c>
      <c r="R349" s="103">
        <v>3096976</v>
      </c>
      <c r="S349" s="75">
        <v>0.36484983314794073</v>
      </c>
      <c r="T349" s="73">
        <v>0</v>
      </c>
      <c r="U349" s="73">
        <v>0.09</v>
      </c>
      <c r="V349" s="74">
        <v>3.0083160729565933E-2</v>
      </c>
      <c r="W349" s="49">
        <v>67</v>
      </c>
      <c r="X349" s="70">
        <v>0</v>
      </c>
      <c r="Y349" s="49">
        <v>0</v>
      </c>
      <c r="Z349" s="92">
        <v>0</v>
      </c>
      <c r="AA349" s="93">
        <v>0</v>
      </c>
    </row>
    <row r="350" spans="1:27" s="13" customFormat="1" ht="12">
      <c r="A350" s="27">
        <v>447</v>
      </c>
      <c r="B350" s="18">
        <v>447101208</v>
      </c>
      <c r="C350" s="28" t="s">
        <v>488</v>
      </c>
      <c r="D350" s="18">
        <v>101</v>
      </c>
      <c r="E350" s="28" t="s">
        <v>106</v>
      </c>
      <c r="F350" s="18">
        <v>208</v>
      </c>
      <c r="G350" s="47" t="s">
        <v>213</v>
      </c>
      <c r="H350" s="29">
        <v>12161</v>
      </c>
      <c r="I350" s="29">
        <v>5488</v>
      </c>
      <c r="J350" s="29">
        <v>0</v>
      </c>
      <c r="K350" s="29">
        <v>1188</v>
      </c>
      <c r="L350" s="30">
        <v>18837</v>
      </c>
      <c r="M350" s="48">
        <v>12</v>
      </c>
      <c r="N350" s="70">
        <v>211320</v>
      </c>
      <c r="O350" s="70">
        <v>0</v>
      </c>
      <c r="P350" s="70">
        <v>0</v>
      </c>
      <c r="Q350" s="71">
        <v>14220</v>
      </c>
      <c r="R350" s="103">
        <v>225540</v>
      </c>
      <c r="S350" s="75">
        <v>2.6696329254727477E-2</v>
      </c>
      <c r="T350" s="73">
        <v>0</v>
      </c>
      <c r="U350" s="73">
        <v>0.09</v>
      </c>
      <c r="V350" s="74">
        <v>1.4662025050457916E-2</v>
      </c>
      <c r="W350" s="49">
        <v>4</v>
      </c>
      <c r="X350" s="70">
        <v>0</v>
      </c>
      <c r="Y350" s="49">
        <v>0</v>
      </c>
      <c r="Z350" s="92">
        <v>0</v>
      </c>
      <c r="AA350" s="93">
        <v>0</v>
      </c>
    </row>
    <row r="351" spans="1:27" s="13" customFormat="1" ht="12">
      <c r="A351" s="27">
        <v>447</v>
      </c>
      <c r="B351" s="18">
        <v>447101212</v>
      </c>
      <c r="C351" s="28" t="s">
        <v>488</v>
      </c>
      <c r="D351" s="18">
        <v>101</v>
      </c>
      <c r="E351" s="28" t="s">
        <v>106</v>
      </c>
      <c r="F351" s="18">
        <v>212</v>
      </c>
      <c r="G351" s="47" t="s">
        <v>217</v>
      </c>
      <c r="H351" s="29">
        <v>11906</v>
      </c>
      <c r="I351" s="29">
        <v>2421</v>
      </c>
      <c r="J351" s="29">
        <v>0</v>
      </c>
      <c r="K351" s="29">
        <v>1188</v>
      </c>
      <c r="L351" s="30">
        <v>15515</v>
      </c>
      <c r="M351" s="48">
        <v>3</v>
      </c>
      <c r="N351" s="70">
        <v>42885</v>
      </c>
      <c r="O351" s="70">
        <v>0</v>
      </c>
      <c r="P351" s="70">
        <v>0</v>
      </c>
      <c r="Q351" s="71">
        <v>3555</v>
      </c>
      <c r="R351" s="103">
        <v>46440</v>
      </c>
      <c r="S351" s="75">
        <v>6.6740823136818683E-3</v>
      </c>
      <c r="T351" s="73">
        <v>0</v>
      </c>
      <c r="U351" s="73">
        <v>0.09</v>
      </c>
      <c r="V351" s="74">
        <v>1.0516767903690915E-2</v>
      </c>
      <c r="W351" s="49">
        <v>1</v>
      </c>
      <c r="X351" s="70">
        <v>0</v>
      </c>
      <c r="Y351" s="49">
        <v>0</v>
      </c>
      <c r="Z351" s="92">
        <v>0</v>
      </c>
      <c r="AA351" s="93">
        <v>0</v>
      </c>
    </row>
    <row r="352" spans="1:27" s="13" customFormat="1" ht="12">
      <c r="A352" s="27">
        <v>447</v>
      </c>
      <c r="B352" s="18">
        <v>447101214</v>
      </c>
      <c r="C352" s="28" t="s">
        <v>488</v>
      </c>
      <c r="D352" s="18">
        <v>101</v>
      </c>
      <c r="E352" s="28" t="s">
        <v>106</v>
      </c>
      <c r="F352" s="18">
        <v>214</v>
      </c>
      <c r="G352" s="47" t="s">
        <v>219</v>
      </c>
      <c r="H352" s="29">
        <v>16598</v>
      </c>
      <c r="I352" s="29">
        <v>1546</v>
      </c>
      <c r="J352" s="29">
        <v>0</v>
      </c>
      <c r="K352" s="29">
        <v>1188</v>
      </c>
      <c r="L352" s="30">
        <v>19332</v>
      </c>
      <c r="M352" s="48">
        <v>3</v>
      </c>
      <c r="N352" s="70">
        <v>54312</v>
      </c>
      <c r="O352" s="70">
        <v>0</v>
      </c>
      <c r="P352" s="70">
        <v>0</v>
      </c>
      <c r="Q352" s="71">
        <v>3555</v>
      </c>
      <c r="R352" s="103">
        <v>57867</v>
      </c>
      <c r="S352" s="75">
        <v>6.6740823136818683E-3</v>
      </c>
      <c r="T352" s="73">
        <v>0</v>
      </c>
      <c r="U352" s="73">
        <v>0.09</v>
      </c>
      <c r="V352" s="74">
        <v>2.2369038745851315E-3</v>
      </c>
      <c r="W352" s="49">
        <v>1</v>
      </c>
      <c r="X352" s="70">
        <v>0</v>
      </c>
      <c r="Y352" s="49">
        <v>0</v>
      </c>
      <c r="Z352" s="92">
        <v>0</v>
      </c>
      <c r="AA352" s="93">
        <v>0</v>
      </c>
    </row>
    <row r="353" spans="1:27" s="13" customFormat="1" ht="12">
      <c r="A353" s="27">
        <v>447</v>
      </c>
      <c r="B353" s="18">
        <v>447101218</v>
      </c>
      <c r="C353" s="28" t="s">
        <v>488</v>
      </c>
      <c r="D353" s="18">
        <v>101</v>
      </c>
      <c r="E353" s="28" t="s">
        <v>106</v>
      </c>
      <c r="F353" s="18">
        <v>218</v>
      </c>
      <c r="G353" s="47" t="s">
        <v>223</v>
      </c>
      <c r="H353" s="29">
        <v>11707</v>
      </c>
      <c r="I353" s="29">
        <v>5184</v>
      </c>
      <c r="J353" s="29">
        <v>0</v>
      </c>
      <c r="K353" s="29">
        <v>1188</v>
      </c>
      <c r="L353" s="30">
        <v>18079</v>
      </c>
      <c r="M353" s="48">
        <v>1</v>
      </c>
      <c r="N353" s="70">
        <v>16853</v>
      </c>
      <c r="O353" s="70">
        <v>0</v>
      </c>
      <c r="P353" s="70">
        <v>0</v>
      </c>
      <c r="Q353" s="71">
        <v>1185</v>
      </c>
      <c r="R353" s="103">
        <v>18038</v>
      </c>
      <c r="S353" s="75">
        <v>2.2246941045606229E-3</v>
      </c>
      <c r="T353" s="73">
        <v>0</v>
      </c>
      <c r="U353" s="73">
        <v>0.09</v>
      </c>
      <c r="V353" s="74">
        <v>1.806445396906603E-2</v>
      </c>
      <c r="W353" s="49">
        <v>1</v>
      </c>
      <c r="X353" s="70">
        <v>0</v>
      </c>
      <c r="Y353" s="49">
        <v>0</v>
      </c>
      <c r="Z353" s="92">
        <v>0</v>
      </c>
      <c r="AA353" s="93">
        <v>0</v>
      </c>
    </row>
    <row r="354" spans="1:27" s="13" customFormat="1" ht="12">
      <c r="A354" s="27">
        <v>447</v>
      </c>
      <c r="B354" s="18">
        <v>447101238</v>
      </c>
      <c r="C354" s="28" t="s">
        <v>488</v>
      </c>
      <c r="D354" s="18">
        <v>101</v>
      </c>
      <c r="E354" s="28" t="s">
        <v>106</v>
      </c>
      <c r="F354" s="18">
        <v>238</v>
      </c>
      <c r="G354" s="47" t="s">
        <v>243</v>
      </c>
      <c r="H354" s="29">
        <v>12972</v>
      </c>
      <c r="I354" s="29">
        <v>4671</v>
      </c>
      <c r="J354" s="29">
        <v>0</v>
      </c>
      <c r="K354" s="29">
        <v>1188</v>
      </c>
      <c r="L354" s="30">
        <v>18831</v>
      </c>
      <c r="M354" s="48">
        <v>12</v>
      </c>
      <c r="N354" s="70">
        <v>211248</v>
      </c>
      <c r="O354" s="70">
        <v>0</v>
      </c>
      <c r="P354" s="70">
        <v>0</v>
      </c>
      <c r="Q354" s="71">
        <v>14220</v>
      </c>
      <c r="R354" s="103">
        <v>225468</v>
      </c>
      <c r="S354" s="75">
        <v>2.6696329254727477E-2</v>
      </c>
      <c r="T354" s="73">
        <v>0</v>
      </c>
      <c r="U354" s="73">
        <v>0.09</v>
      </c>
      <c r="V354" s="74">
        <v>2.511053932251902E-2</v>
      </c>
      <c r="W354" s="49">
        <v>7</v>
      </c>
      <c r="X354" s="70">
        <v>0</v>
      </c>
      <c r="Y354" s="49">
        <v>0</v>
      </c>
      <c r="Z354" s="92">
        <v>0</v>
      </c>
      <c r="AA354" s="93">
        <v>0</v>
      </c>
    </row>
    <row r="355" spans="1:27" s="13" customFormat="1" ht="12">
      <c r="A355" s="27">
        <v>447</v>
      </c>
      <c r="B355" s="18">
        <v>447101290</v>
      </c>
      <c r="C355" s="28" t="s">
        <v>488</v>
      </c>
      <c r="D355" s="18">
        <v>101</v>
      </c>
      <c r="E355" s="28" t="s">
        <v>106</v>
      </c>
      <c r="F355" s="18">
        <v>290</v>
      </c>
      <c r="G355" s="47" t="s">
        <v>295</v>
      </c>
      <c r="H355" s="29">
        <v>11850</v>
      </c>
      <c r="I355" s="29">
        <v>4770</v>
      </c>
      <c r="J355" s="29">
        <v>0</v>
      </c>
      <c r="K355" s="29">
        <v>1188</v>
      </c>
      <c r="L355" s="30">
        <v>17808</v>
      </c>
      <c r="M355" s="48">
        <v>1</v>
      </c>
      <c r="N355" s="70">
        <v>16583</v>
      </c>
      <c r="O355" s="70">
        <v>0</v>
      </c>
      <c r="P355" s="70">
        <v>0</v>
      </c>
      <c r="Q355" s="71">
        <v>1185</v>
      </c>
      <c r="R355" s="103">
        <v>17768</v>
      </c>
      <c r="S355" s="75">
        <v>2.2246941045606229E-3</v>
      </c>
      <c r="T355" s="73">
        <v>0</v>
      </c>
      <c r="U355" s="73">
        <v>0.09</v>
      </c>
      <c r="V355" s="74">
        <v>1.6202783546196823E-3</v>
      </c>
      <c r="W355" s="49">
        <v>0</v>
      </c>
      <c r="X355" s="70">
        <v>0</v>
      </c>
      <c r="Y355" s="49">
        <v>0</v>
      </c>
      <c r="Z355" s="92">
        <v>0</v>
      </c>
      <c r="AA355" s="93">
        <v>0</v>
      </c>
    </row>
    <row r="356" spans="1:27" s="13" customFormat="1" ht="12">
      <c r="A356" s="27">
        <v>447</v>
      </c>
      <c r="B356" s="18">
        <v>447101307</v>
      </c>
      <c r="C356" s="28" t="s">
        <v>488</v>
      </c>
      <c r="D356" s="18">
        <v>101</v>
      </c>
      <c r="E356" s="28" t="s">
        <v>106</v>
      </c>
      <c r="F356" s="18">
        <v>307</v>
      </c>
      <c r="G356" s="47" t="s">
        <v>312</v>
      </c>
      <c r="H356" s="29">
        <v>12326</v>
      </c>
      <c r="I356" s="29">
        <v>4964</v>
      </c>
      <c r="J356" s="29">
        <v>0</v>
      </c>
      <c r="K356" s="29">
        <v>1188</v>
      </c>
      <c r="L356" s="30">
        <v>18478</v>
      </c>
      <c r="M356" s="48">
        <v>14</v>
      </c>
      <c r="N356" s="70">
        <v>241528</v>
      </c>
      <c r="O356" s="70">
        <v>0</v>
      </c>
      <c r="P356" s="70">
        <v>0</v>
      </c>
      <c r="Q356" s="71">
        <v>16590</v>
      </c>
      <c r="R356" s="103">
        <v>258118</v>
      </c>
      <c r="S356" s="75">
        <v>3.1145717463848723E-2</v>
      </c>
      <c r="T356" s="73">
        <v>0</v>
      </c>
      <c r="U356" s="73">
        <v>0.09</v>
      </c>
      <c r="V356" s="74">
        <v>5.8089209262872053E-3</v>
      </c>
      <c r="W356" s="49">
        <v>4</v>
      </c>
      <c r="X356" s="70">
        <v>0</v>
      </c>
      <c r="Y356" s="49">
        <v>0</v>
      </c>
      <c r="Z356" s="92">
        <v>0</v>
      </c>
      <c r="AA356" s="93">
        <v>0</v>
      </c>
    </row>
    <row r="357" spans="1:27" s="13" customFormat="1" ht="12">
      <c r="A357" s="27">
        <v>447</v>
      </c>
      <c r="B357" s="18">
        <v>447101350</v>
      </c>
      <c r="C357" s="28" t="s">
        <v>488</v>
      </c>
      <c r="D357" s="18">
        <v>101</v>
      </c>
      <c r="E357" s="28" t="s">
        <v>106</v>
      </c>
      <c r="F357" s="18">
        <v>350</v>
      </c>
      <c r="G357" s="47" t="s">
        <v>355</v>
      </c>
      <c r="H357" s="29">
        <v>12933</v>
      </c>
      <c r="I357" s="29">
        <v>6561</v>
      </c>
      <c r="J357" s="29">
        <v>0</v>
      </c>
      <c r="K357" s="29">
        <v>1188</v>
      </c>
      <c r="L357" s="30">
        <v>20682</v>
      </c>
      <c r="M357" s="48">
        <v>42</v>
      </c>
      <c r="N357" s="70">
        <v>816942</v>
      </c>
      <c r="O357" s="70">
        <v>0</v>
      </c>
      <c r="P357" s="70">
        <v>0</v>
      </c>
      <c r="Q357" s="71">
        <v>49770</v>
      </c>
      <c r="R357" s="103">
        <v>866712</v>
      </c>
      <c r="S357" s="75">
        <v>9.3437152391546166E-2</v>
      </c>
      <c r="T357" s="73">
        <v>0</v>
      </c>
      <c r="U357" s="73">
        <v>0.09</v>
      </c>
      <c r="V357" s="74">
        <v>4.7983944327281182E-2</v>
      </c>
      <c r="W357" s="49">
        <v>21</v>
      </c>
      <c r="X357" s="70">
        <v>0</v>
      </c>
      <c r="Y357" s="49">
        <v>0</v>
      </c>
      <c r="Z357" s="92">
        <v>0</v>
      </c>
      <c r="AA357" s="93">
        <v>0</v>
      </c>
    </row>
    <row r="358" spans="1:27" s="13" customFormat="1" ht="12">
      <c r="A358" s="27">
        <v>447</v>
      </c>
      <c r="B358" s="18">
        <v>447101622</v>
      </c>
      <c r="C358" s="28" t="s">
        <v>488</v>
      </c>
      <c r="D358" s="18">
        <v>101</v>
      </c>
      <c r="E358" s="28" t="s">
        <v>106</v>
      </c>
      <c r="F358" s="18">
        <v>622</v>
      </c>
      <c r="G358" s="47" t="s">
        <v>367</v>
      </c>
      <c r="H358" s="29">
        <v>12892</v>
      </c>
      <c r="I358" s="29">
        <v>2514</v>
      </c>
      <c r="J358" s="29">
        <v>0</v>
      </c>
      <c r="K358" s="29">
        <v>1188</v>
      </c>
      <c r="L358" s="30">
        <v>16594</v>
      </c>
      <c r="M358" s="48">
        <v>83</v>
      </c>
      <c r="N358" s="70">
        <v>1275876</v>
      </c>
      <c r="O358" s="70">
        <v>0</v>
      </c>
      <c r="P358" s="70">
        <v>0</v>
      </c>
      <c r="Q358" s="71">
        <v>98355</v>
      </c>
      <c r="R358" s="103">
        <v>1374231</v>
      </c>
      <c r="S358" s="75">
        <v>0.18464961067853136</v>
      </c>
      <c r="T358" s="73">
        <v>0</v>
      </c>
      <c r="U358" s="73">
        <v>0.09</v>
      </c>
      <c r="V358" s="74">
        <v>4.3975456001899262E-2</v>
      </c>
      <c r="W358" s="49">
        <v>24</v>
      </c>
      <c r="X358" s="70">
        <v>0</v>
      </c>
      <c r="Y358" s="49">
        <v>0</v>
      </c>
      <c r="Z358" s="92">
        <v>0</v>
      </c>
      <c r="AA358" s="93">
        <v>0</v>
      </c>
    </row>
    <row r="359" spans="1:27" s="13" customFormat="1" ht="12">
      <c r="A359" s="27">
        <v>447</v>
      </c>
      <c r="B359" s="18">
        <v>447101690</v>
      </c>
      <c r="C359" s="28" t="s">
        <v>488</v>
      </c>
      <c r="D359" s="18">
        <v>101</v>
      </c>
      <c r="E359" s="28" t="s">
        <v>106</v>
      </c>
      <c r="F359" s="18">
        <v>690</v>
      </c>
      <c r="G359" s="47" t="s">
        <v>387</v>
      </c>
      <c r="H359" s="29">
        <v>13687</v>
      </c>
      <c r="I359" s="29">
        <v>5410</v>
      </c>
      <c r="J359" s="29">
        <v>0</v>
      </c>
      <c r="K359" s="29">
        <v>1188</v>
      </c>
      <c r="L359" s="30">
        <v>20285</v>
      </c>
      <c r="M359" s="48">
        <v>13</v>
      </c>
      <c r="N359" s="70">
        <v>247715</v>
      </c>
      <c r="O359" s="70">
        <v>0</v>
      </c>
      <c r="P359" s="70">
        <v>0</v>
      </c>
      <c r="Q359" s="71">
        <v>15405</v>
      </c>
      <c r="R359" s="103">
        <v>263120</v>
      </c>
      <c r="S359" s="75">
        <v>2.89210233592881E-2</v>
      </c>
      <c r="T359" s="73">
        <v>0</v>
      </c>
      <c r="U359" s="73">
        <v>0.09</v>
      </c>
      <c r="V359" s="74">
        <v>1.2616557351613687E-2</v>
      </c>
      <c r="W359" s="49">
        <v>0</v>
      </c>
      <c r="X359" s="70">
        <v>0</v>
      </c>
      <c r="Y359" s="49">
        <v>0</v>
      </c>
      <c r="Z359" s="92">
        <v>0</v>
      </c>
      <c r="AA359" s="93">
        <v>0</v>
      </c>
    </row>
    <row r="360" spans="1:27" s="13" customFormat="1" ht="12">
      <c r="A360" s="27">
        <v>447</v>
      </c>
      <c r="B360" s="18">
        <v>447101710</v>
      </c>
      <c r="C360" s="28" t="s">
        <v>488</v>
      </c>
      <c r="D360" s="18">
        <v>101</v>
      </c>
      <c r="E360" s="28" t="s">
        <v>106</v>
      </c>
      <c r="F360" s="18">
        <v>710</v>
      </c>
      <c r="G360" s="47" t="s">
        <v>392</v>
      </c>
      <c r="H360" s="29">
        <v>12019</v>
      </c>
      <c r="I360" s="29">
        <v>6113</v>
      </c>
      <c r="J360" s="29">
        <v>0</v>
      </c>
      <c r="K360" s="29">
        <v>1188</v>
      </c>
      <c r="L360" s="30">
        <v>19320</v>
      </c>
      <c r="M360" s="48">
        <v>16</v>
      </c>
      <c r="N360" s="70">
        <v>289472</v>
      </c>
      <c r="O360" s="70">
        <v>0</v>
      </c>
      <c r="P360" s="70">
        <v>0</v>
      </c>
      <c r="Q360" s="71">
        <v>18960</v>
      </c>
      <c r="R360" s="103">
        <v>308432</v>
      </c>
      <c r="S360" s="75">
        <v>3.5595105672969966E-2</v>
      </c>
      <c r="T360" s="73">
        <v>0</v>
      </c>
      <c r="U360" s="73">
        <v>0.09</v>
      </c>
      <c r="V360" s="74">
        <v>9.2085198026937189E-3</v>
      </c>
      <c r="W360" s="49">
        <v>6</v>
      </c>
      <c r="X360" s="70">
        <v>0</v>
      </c>
      <c r="Y360" s="49">
        <v>0</v>
      </c>
      <c r="Z360" s="92">
        <v>0</v>
      </c>
      <c r="AA360" s="93">
        <v>0</v>
      </c>
    </row>
    <row r="361" spans="1:27" s="13" customFormat="1" ht="12">
      <c r="A361" s="27">
        <v>449</v>
      </c>
      <c r="B361" s="18">
        <v>449035001</v>
      </c>
      <c r="C361" s="28" t="s">
        <v>489</v>
      </c>
      <c r="D361" s="18">
        <v>35</v>
      </c>
      <c r="E361" s="28" t="s">
        <v>40</v>
      </c>
      <c r="F361" s="18">
        <v>1</v>
      </c>
      <c r="G361" s="47" t="s">
        <v>6</v>
      </c>
      <c r="H361" s="29">
        <v>13846</v>
      </c>
      <c r="I361" s="29">
        <v>1973</v>
      </c>
      <c r="J361" s="29">
        <v>0</v>
      </c>
      <c r="K361" s="29">
        <v>1188</v>
      </c>
      <c r="L361" s="30">
        <v>17007</v>
      </c>
      <c r="M361" s="48">
        <v>1</v>
      </c>
      <c r="N361" s="70">
        <v>15819</v>
      </c>
      <c r="O361" s="70">
        <v>0</v>
      </c>
      <c r="P361" s="70">
        <v>0</v>
      </c>
      <c r="Q361" s="71">
        <v>1188</v>
      </c>
      <c r="R361" s="103">
        <v>17007</v>
      </c>
      <c r="S361" s="75">
        <v>0</v>
      </c>
      <c r="T361" s="73">
        <v>0</v>
      </c>
      <c r="U361" s="73">
        <v>0.09</v>
      </c>
      <c r="V361" s="74">
        <v>2.5665409444890982E-2</v>
      </c>
      <c r="W361" s="49">
        <v>0</v>
      </c>
      <c r="X361" s="70">
        <v>0</v>
      </c>
      <c r="Y361" s="49">
        <v>0</v>
      </c>
      <c r="Z361" s="92">
        <v>0</v>
      </c>
      <c r="AA361" s="93">
        <v>0</v>
      </c>
    </row>
    <row r="362" spans="1:27" s="13" customFormat="1" ht="12">
      <c r="A362" s="27">
        <v>449</v>
      </c>
      <c r="B362" s="18">
        <v>449035035</v>
      </c>
      <c r="C362" s="28" t="s">
        <v>489</v>
      </c>
      <c r="D362" s="18">
        <v>35</v>
      </c>
      <c r="E362" s="28" t="s">
        <v>40</v>
      </c>
      <c r="F362" s="18">
        <v>35</v>
      </c>
      <c r="G362" s="47" t="s">
        <v>40</v>
      </c>
      <c r="H362" s="29">
        <v>17426</v>
      </c>
      <c r="I362" s="29">
        <v>6055</v>
      </c>
      <c r="J362" s="29">
        <v>0</v>
      </c>
      <c r="K362" s="29">
        <v>1188</v>
      </c>
      <c r="L362" s="30">
        <v>24669</v>
      </c>
      <c r="M362" s="48">
        <v>678</v>
      </c>
      <c r="N362" s="70">
        <v>15920118</v>
      </c>
      <c r="O362" s="70">
        <v>0</v>
      </c>
      <c r="P362" s="70">
        <v>0</v>
      </c>
      <c r="Q362" s="71">
        <v>805464</v>
      </c>
      <c r="R362" s="103">
        <v>16725582</v>
      </c>
      <c r="S362" s="75">
        <v>0</v>
      </c>
      <c r="T362" s="73">
        <v>0</v>
      </c>
      <c r="U362" s="73">
        <v>0.18</v>
      </c>
      <c r="V362" s="74">
        <v>0.16290793847418597</v>
      </c>
      <c r="W362" s="49">
        <v>165</v>
      </c>
      <c r="X362" s="70">
        <v>0</v>
      </c>
      <c r="Y362" s="49">
        <v>0</v>
      </c>
      <c r="Z362" s="92">
        <v>0</v>
      </c>
      <c r="AA362" s="93">
        <v>0</v>
      </c>
    </row>
    <row r="363" spans="1:27" s="13" customFormat="1" ht="12">
      <c r="A363" s="27">
        <v>449</v>
      </c>
      <c r="B363" s="18">
        <v>449035057</v>
      </c>
      <c r="C363" s="28" t="s">
        <v>489</v>
      </c>
      <c r="D363" s="18">
        <v>35</v>
      </c>
      <c r="E363" s="28" t="s">
        <v>40</v>
      </c>
      <c r="F363" s="18">
        <v>57</v>
      </c>
      <c r="G363" s="47" t="s">
        <v>62</v>
      </c>
      <c r="H363" s="29">
        <v>22168.796604329207</v>
      </c>
      <c r="I363" s="29">
        <v>995</v>
      </c>
      <c r="J363" s="29">
        <v>0</v>
      </c>
      <c r="K363" s="29">
        <v>1188</v>
      </c>
      <c r="L363" s="30">
        <v>24351.796604329207</v>
      </c>
      <c r="M363" s="48">
        <v>1</v>
      </c>
      <c r="N363" s="70">
        <v>23164</v>
      </c>
      <c r="O363" s="70">
        <v>0</v>
      </c>
      <c r="P363" s="70">
        <v>0</v>
      </c>
      <c r="Q363" s="71">
        <v>1188</v>
      </c>
      <c r="R363" s="103">
        <v>24352</v>
      </c>
      <c r="S363" s="75">
        <v>0</v>
      </c>
      <c r="T363" s="73">
        <v>0</v>
      </c>
      <c r="U363" s="73">
        <v>0.18</v>
      </c>
      <c r="V363" s="74">
        <v>0.12451516929493252</v>
      </c>
      <c r="W363" s="49">
        <v>0</v>
      </c>
      <c r="X363" s="70">
        <v>0</v>
      </c>
      <c r="Y363" s="49">
        <v>0</v>
      </c>
      <c r="Z363" s="92">
        <v>0</v>
      </c>
      <c r="AA363" s="93">
        <v>0</v>
      </c>
    </row>
    <row r="364" spans="1:27" s="13" customFormat="1" ht="12">
      <c r="A364" s="27">
        <v>449</v>
      </c>
      <c r="B364" s="18">
        <v>449035163</v>
      </c>
      <c r="C364" s="28" t="s">
        <v>489</v>
      </c>
      <c r="D364" s="18">
        <v>35</v>
      </c>
      <c r="E364" s="28" t="s">
        <v>40</v>
      </c>
      <c r="F364" s="18">
        <v>163</v>
      </c>
      <c r="G364" s="47" t="s">
        <v>168</v>
      </c>
      <c r="H364" s="29">
        <v>23170</v>
      </c>
      <c r="I364" s="29">
        <v>0</v>
      </c>
      <c r="J364" s="29">
        <v>0</v>
      </c>
      <c r="K364" s="29">
        <v>1188</v>
      </c>
      <c r="L364" s="30">
        <v>24358</v>
      </c>
      <c r="M364" s="48">
        <v>1</v>
      </c>
      <c r="N364" s="70">
        <v>23170</v>
      </c>
      <c r="O364" s="70">
        <v>0</v>
      </c>
      <c r="P364" s="70">
        <v>0</v>
      </c>
      <c r="Q364" s="71">
        <v>1188</v>
      </c>
      <c r="R364" s="103">
        <v>24358</v>
      </c>
      <c r="S364" s="75">
        <v>0</v>
      </c>
      <c r="T364" s="73">
        <v>0</v>
      </c>
      <c r="U364" s="73">
        <v>0.18</v>
      </c>
      <c r="V364" s="74">
        <v>9.6025808246793312E-2</v>
      </c>
      <c r="W364" s="49">
        <v>0</v>
      </c>
      <c r="X364" s="70">
        <v>0</v>
      </c>
      <c r="Y364" s="49">
        <v>0</v>
      </c>
      <c r="Z364" s="92">
        <v>0</v>
      </c>
      <c r="AA364" s="93">
        <v>0</v>
      </c>
    </row>
    <row r="365" spans="1:27" s="13" customFormat="1" ht="12">
      <c r="A365" s="27">
        <v>449</v>
      </c>
      <c r="B365" s="18">
        <v>449035243</v>
      </c>
      <c r="C365" s="28" t="s">
        <v>489</v>
      </c>
      <c r="D365" s="18">
        <v>35</v>
      </c>
      <c r="E365" s="28" t="s">
        <v>40</v>
      </c>
      <c r="F365" s="18">
        <v>243</v>
      </c>
      <c r="G365" s="47" t="s">
        <v>248</v>
      </c>
      <c r="H365" s="29">
        <v>16728</v>
      </c>
      <c r="I365" s="29">
        <v>2164</v>
      </c>
      <c r="J365" s="29">
        <v>0</v>
      </c>
      <c r="K365" s="29">
        <v>1188</v>
      </c>
      <c r="L365" s="30">
        <v>20080</v>
      </c>
      <c r="M365" s="48">
        <v>2</v>
      </c>
      <c r="N365" s="70">
        <v>37784</v>
      </c>
      <c r="O365" s="70">
        <v>0</v>
      </c>
      <c r="P365" s="70">
        <v>0</v>
      </c>
      <c r="Q365" s="71">
        <v>2376</v>
      </c>
      <c r="R365" s="103">
        <v>40160</v>
      </c>
      <c r="S365" s="75">
        <v>0</v>
      </c>
      <c r="T365" s="73">
        <v>0</v>
      </c>
      <c r="U365" s="73">
        <v>0.09</v>
      </c>
      <c r="V365" s="74">
        <v>5.954759563149079E-3</v>
      </c>
      <c r="W365" s="49">
        <v>1</v>
      </c>
      <c r="X365" s="70">
        <v>0</v>
      </c>
      <c r="Y365" s="49">
        <v>0</v>
      </c>
      <c r="Z365" s="92">
        <v>0</v>
      </c>
      <c r="AA365" s="93">
        <v>0</v>
      </c>
    </row>
    <row r="366" spans="1:27" s="13" customFormat="1" ht="12">
      <c r="A366" s="27">
        <v>449</v>
      </c>
      <c r="B366" s="18">
        <v>449035244</v>
      </c>
      <c r="C366" s="28" t="s">
        <v>489</v>
      </c>
      <c r="D366" s="18">
        <v>35</v>
      </c>
      <c r="E366" s="28" t="s">
        <v>40</v>
      </c>
      <c r="F366" s="18">
        <v>244</v>
      </c>
      <c r="G366" s="47" t="s">
        <v>249</v>
      </c>
      <c r="H366" s="29">
        <v>15415</v>
      </c>
      <c r="I366" s="29">
        <v>3699</v>
      </c>
      <c r="J366" s="29">
        <v>0</v>
      </c>
      <c r="K366" s="29">
        <v>1188</v>
      </c>
      <c r="L366" s="30">
        <v>20302</v>
      </c>
      <c r="M366" s="48">
        <v>4</v>
      </c>
      <c r="N366" s="70">
        <v>76456</v>
      </c>
      <c r="O366" s="70">
        <v>0</v>
      </c>
      <c r="P366" s="70">
        <v>0</v>
      </c>
      <c r="Q366" s="71">
        <v>4752</v>
      </c>
      <c r="R366" s="103">
        <v>81208</v>
      </c>
      <c r="S366" s="75">
        <v>0</v>
      </c>
      <c r="T366" s="73">
        <v>0</v>
      </c>
      <c r="U366" s="73">
        <v>0.09</v>
      </c>
      <c r="V366" s="74">
        <v>7.9114321810778362E-2</v>
      </c>
      <c r="W366" s="49">
        <v>4</v>
      </c>
      <c r="X366" s="70">
        <v>0</v>
      </c>
      <c r="Y366" s="49">
        <v>0</v>
      </c>
      <c r="Z366" s="92">
        <v>0</v>
      </c>
      <c r="AA366" s="93">
        <v>0</v>
      </c>
    </row>
    <row r="367" spans="1:27" s="13" customFormat="1" ht="12">
      <c r="A367" s="27">
        <v>449</v>
      </c>
      <c r="B367" s="18">
        <v>449035285</v>
      </c>
      <c r="C367" s="28" t="s">
        <v>489</v>
      </c>
      <c r="D367" s="18">
        <v>35</v>
      </c>
      <c r="E367" s="28" t="s">
        <v>40</v>
      </c>
      <c r="F367" s="18">
        <v>285</v>
      </c>
      <c r="G367" s="47" t="s">
        <v>290</v>
      </c>
      <c r="H367" s="29">
        <v>13846</v>
      </c>
      <c r="I367" s="29">
        <v>3031</v>
      </c>
      <c r="J367" s="29">
        <v>0</v>
      </c>
      <c r="K367" s="29">
        <v>1188</v>
      </c>
      <c r="L367" s="30">
        <v>18065</v>
      </c>
      <c r="M367" s="48">
        <v>1</v>
      </c>
      <c r="N367" s="70">
        <v>16877</v>
      </c>
      <c r="O367" s="70">
        <v>0</v>
      </c>
      <c r="P367" s="70">
        <v>0</v>
      </c>
      <c r="Q367" s="71">
        <v>1188</v>
      </c>
      <c r="R367" s="103">
        <v>18065</v>
      </c>
      <c r="S367" s="75">
        <v>0</v>
      </c>
      <c r="T367" s="73">
        <v>0</v>
      </c>
      <c r="U367" s="73">
        <v>0.09</v>
      </c>
      <c r="V367" s="74">
        <v>2.2268826678387064E-2</v>
      </c>
      <c r="W367" s="49">
        <v>0</v>
      </c>
      <c r="X367" s="70">
        <v>0</v>
      </c>
      <c r="Y367" s="49">
        <v>0</v>
      </c>
      <c r="Z367" s="92">
        <v>0</v>
      </c>
      <c r="AA367" s="93">
        <v>0</v>
      </c>
    </row>
    <row r="368" spans="1:27" s="13" customFormat="1" ht="12">
      <c r="A368" s="27">
        <v>450</v>
      </c>
      <c r="B368" s="18">
        <v>450086008</v>
      </c>
      <c r="C368" s="28" t="s">
        <v>490</v>
      </c>
      <c r="D368" s="18">
        <v>86</v>
      </c>
      <c r="E368" s="28" t="s">
        <v>91</v>
      </c>
      <c r="F368" s="18">
        <v>8</v>
      </c>
      <c r="G368" s="47" t="s">
        <v>13</v>
      </c>
      <c r="H368" s="29">
        <v>11275</v>
      </c>
      <c r="I368" s="29">
        <v>11343</v>
      </c>
      <c r="J368" s="29">
        <v>0</v>
      </c>
      <c r="K368" s="29">
        <v>1188</v>
      </c>
      <c r="L368" s="30">
        <v>23806</v>
      </c>
      <c r="M368" s="48">
        <v>1</v>
      </c>
      <c r="N368" s="70">
        <v>22618</v>
      </c>
      <c r="O368" s="70">
        <v>0</v>
      </c>
      <c r="P368" s="70">
        <v>0</v>
      </c>
      <c r="Q368" s="71">
        <v>1188</v>
      </c>
      <c r="R368" s="103">
        <v>23806</v>
      </c>
      <c r="S368" s="75">
        <v>0</v>
      </c>
      <c r="T368" s="73">
        <v>0</v>
      </c>
      <c r="U368" s="73">
        <v>0.09</v>
      </c>
      <c r="V368" s="74">
        <v>5.5133991625586548E-2</v>
      </c>
      <c r="W368" s="49">
        <v>1</v>
      </c>
      <c r="X368" s="70">
        <v>0</v>
      </c>
      <c r="Y368" s="49">
        <v>0</v>
      </c>
      <c r="Z368" s="92">
        <v>0</v>
      </c>
      <c r="AA368" s="93">
        <v>0</v>
      </c>
    </row>
    <row r="369" spans="1:27" s="13" customFormat="1" ht="12">
      <c r="A369" s="27">
        <v>450</v>
      </c>
      <c r="B369" s="18">
        <v>450086074</v>
      </c>
      <c r="C369" s="28" t="s">
        <v>490</v>
      </c>
      <c r="D369" s="18">
        <v>86</v>
      </c>
      <c r="E369" s="28" t="s">
        <v>91</v>
      </c>
      <c r="F369" s="18">
        <v>74</v>
      </c>
      <c r="G369" s="47" t="s">
        <v>79</v>
      </c>
      <c r="H369" s="29">
        <v>11462</v>
      </c>
      <c r="I369" s="29">
        <v>11400</v>
      </c>
      <c r="J369" s="29">
        <v>0</v>
      </c>
      <c r="K369" s="29">
        <v>1188</v>
      </c>
      <c r="L369" s="30">
        <v>24050</v>
      </c>
      <c r="M369" s="48">
        <v>1</v>
      </c>
      <c r="N369" s="70">
        <v>22862</v>
      </c>
      <c r="O369" s="70">
        <v>0</v>
      </c>
      <c r="P369" s="70">
        <v>0</v>
      </c>
      <c r="Q369" s="71">
        <v>1188</v>
      </c>
      <c r="R369" s="103">
        <v>24050</v>
      </c>
      <c r="S369" s="75">
        <v>0</v>
      </c>
      <c r="T369" s="73">
        <v>0</v>
      </c>
      <c r="U369" s="73">
        <v>0.09</v>
      </c>
      <c r="V369" s="74">
        <v>1.2969995300316801E-2</v>
      </c>
      <c r="W369" s="49">
        <v>0</v>
      </c>
      <c r="X369" s="70">
        <v>0</v>
      </c>
      <c r="Y369" s="49">
        <v>0</v>
      </c>
      <c r="Z369" s="92">
        <v>0</v>
      </c>
      <c r="AA369" s="93">
        <v>0</v>
      </c>
    </row>
    <row r="370" spans="1:27" s="13" customFormat="1" ht="12">
      <c r="A370" s="27">
        <v>450</v>
      </c>
      <c r="B370" s="18">
        <v>450086086</v>
      </c>
      <c r="C370" s="28" t="s">
        <v>490</v>
      </c>
      <c r="D370" s="18">
        <v>86</v>
      </c>
      <c r="E370" s="28" t="s">
        <v>91</v>
      </c>
      <c r="F370" s="18">
        <v>86</v>
      </c>
      <c r="G370" s="47" t="s">
        <v>91</v>
      </c>
      <c r="H370" s="29">
        <v>12813</v>
      </c>
      <c r="I370" s="29">
        <v>2950</v>
      </c>
      <c r="J370" s="29">
        <v>0</v>
      </c>
      <c r="K370" s="29">
        <v>1188</v>
      </c>
      <c r="L370" s="30">
        <v>16951</v>
      </c>
      <c r="M370" s="48">
        <v>82</v>
      </c>
      <c r="N370" s="70">
        <v>1292566</v>
      </c>
      <c r="O370" s="70">
        <v>0</v>
      </c>
      <c r="P370" s="70">
        <v>0</v>
      </c>
      <c r="Q370" s="71">
        <v>97416</v>
      </c>
      <c r="R370" s="103">
        <v>1389982</v>
      </c>
      <c r="S370" s="75">
        <v>0</v>
      </c>
      <c r="T370" s="73">
        <v>0</v>
      </c>
      <c r="U370" s="73">
        <v>0.09</v>
      </c>
      <c r="V370" s="74">
        <v>6.768067667861305E-2</v>
      </c>
      <c r="W370" s="49">
        <v>19</v>
      </c>
      <c r="X370" s="70">
        <v>0</v>
      </c>
      <c r="Y370" s="49">
        <v>0</v>
      </c>
      <c r="Z370" s="92">
        <v>0</v>
      </c>
      <c r="AA370" s="93">
        <v>0</v>
      </c>
    </row>
    <row r="371" spans="1:27" s="13" customFormat="1" ht="12">
      <c r="A371" s="27">
        <v>450</v>
      </c>
      <c r="B371" s="18">
        <v>450086114</v>
      </c>
      <c r="C371" s="28" t="s">
        <v>490</v>
      </c>
      <c r="D371" s="18">
        <v>86</v>
      </c>
      <c r="E371" s="28" t="s">
        <v>91</v>
      </c>
      <c r="F371" s="18">
        <v>114</v>
      </c>
      <c r="G371" s="47" t="s">
        <v>119</v>
      </c>
      <c r="H371" s="29">
        <v>15182</v>
      </c>
      <c r="I371" s="29">
        <v>4399</v>
      </c>
      <c r="J371" s="29">
        <v>0</v>
      </c>
      <c r="K371" s="29">
        <v>1188</v>
      </c>
      <c r="L371" s="30">
        <v>20769</v>
      </c>
      <c r="M371" s="48">
        <v>2</v>
      </c>
      <c r="N371" s="70">
        <v>39162</v>
      </c>
      <c r="O371" s="70">
        <v>0</v>
      </c>
      <c r="P371" s="70">
        <v>0</v>
      </c>
      <c r="Q371" s="71">
        <v>2376</v>
      </c>
      <c r="R371" s="103">
        <v>41538</v>
      </c>
      <c r="S371" s="75">
        <v>0</v>
      </c>
      <c r="T371" s="73">
        <v>0</v>
      </c>
      <c r="U371" s="73">
        <v>0.18</v>
      </c>
      <c r="V371" s="74">
        <v>6.2805688121138487E-2</v>
      </c>
      <c r="W371" s="49">
        <v>0</v>
      </c>
      <c r="X371" s="70">
        <v>0</v>
      </c>
      <c r="Y371" s="49">
        <v>0</v>
      </c>
      <c r="Z371" s="92">
        <v>0</v>
      </c>
      <c r="AA371" s="93">
        <v>0</v>
      </c>
    </row>
    <row r="372" spans="1:27" s="13" customFormat="1" ht="12">
      <c r="A372" s="27">
        <v>450</v>
      </c>
      <c r="B372" s="18">
        <v>450086117</v>
      </c>
      <c r="C372" s="28" t="s">
        <v>490</v>
      </c>
      <c r="D372" s="18">
        <v>86</v>
      </c>
      <c r="E372" s="28" t="s">
        <v>91</v>
      </c>
      <c r="F372" s="18">
        <v>117</v>
      </c>
      <c r="G372" s="47" t="s">
        <v>122</v>
      </c>
      <c r="H372" s="29">
        <v>17070</v>
      </c>
      <c r="I372" s="29">
        <v>4707</v>
      </c>
      <c r="J372" s="29">
        <v>0</v>
      </c>
      <c r="K372" s="29">
        <v>1188</v>
      </c>
      <c r="L372" s="30">
        <v>22965</v>
      </c>
      <c r="M372" s="48">
        <v>1</v>
      </c>
      <c r="N372" s="70">
        <v>21777</v>
      </c>
      <c r="O372" s="70">
        <v>0</v>
      </c>
      <c r="P372" s="70">
        <v>0</v>
      </c>
      <c r="Q372" s="71">
        <v>1188</v>
      </c>
      <c r="R372" s="103">
        <v>22965</v>
      </c>
      <c r="S372" s="75">
        <v>0</v>
      </c>
      <c r="T372" s="73">
        <v>0</v>
      </c>
      <c r="U372" s="73">
        <v>0.09</v>
      </c>
      <c r="V372" s="74">
        <v>7.4695171580649117E-2</v>
      </c>
      <c r="W372" s="49">
        <v>0</v>
      </c>
      <c r="X372" s="70">
        <v>0</v>
      </c>
      <c r="Y372" s="49">
        <v>0</v>
      </c>
      <c r="Z372" s="92">
        <v>0</v>
      </c>
      <c r="AA372" s="93">
        <v>0</v>
      </c>
    </row>
    <row r="373" spans="1:27" s="13" customFormat="1" ht="12">
      <c r="A373" s="27">
        <v>450</v>
      </c>
      <c r="B373" s="18">
        <v>450086127</v>
      </c>
      <c r="C373" s="28" t="s">
        <v>490</v>
      </c>
      <c r="D373" s="18">
        <v>86</v>
      </c>
      <c r="E373" s="28" t="s">
        <v>91</v>
      </c>
      <c r="F373" s="18">
        <v>127</v>
      </c>
      <c r="G373" s="47" t="s">
        <v>132</v>
      </c>
      <c r="H373" s="29">
        <v>11275</v>
      </c>
      <c r="I373" s="29">
        <v>11527</v>
      </c>
      <c r="J373" s="29">
        <v>0</v>
      </c>
      <c r="K373" s="29">
        <v>1188</v>
      </c>
      <c r="L373" s="30">
        <v>23990</v>
      </c>
      <c r="M373" s="48">
        <v>4</v>
      </c>
      <c r="N373" s="70">
        <v>91208</v>
      </c>
      <c r="O373" s="70">
        <v>0</v>
      </c>
      <c r="P373" s="70">
        <v>0</v>
      </c>
      <c r="Q373" s="71">
        <v>4752</v>
      </c>
      <c r="R373" s="103">
        <v>95960</v>
      </c>
      <c r="S373" s="75">
        <v>0</v>
      </c>
      <c r="T373" s="73">
        <v>0</v>
      </c>
      <c r="U373" s="73">
        <v>0.09</v>
      </c>
      <c r="V373" s="74">
        <v>5.8027701667831083E-2</v>
      </c>
      <c r="W373" s="49">
        <v>1</v>
      </c>
      <c r="X373" s="70">
        <v>0</v>
      </c>
      <c r="Y373" s="49">
        <v>0</v>
      </c>
      <c r="Z373" s="92">
        <v>0</v>
      </c>
      <c r="AA373" s="93">
        <v>0</v>
      </c>
    </row>
    <row r="374" spans="1:27" s="13" customFormat="1" ht="12">
      <c r="A374" s="27">
        <v>450</v>
      </c>
      <c r="B374" s="18">
        <v>450086137</v>
      </c>
      <c r="C374" s="28" t="s">
        <v>490</v>
      </c>
      <c r="D374" s="18">
        <v>86</v>
      </c>
      <c r="E374" s="28" t="s">
        <v>91</v>
      </c>
      <c r="F374" s="18">
        <v>137</v>
      </c>
      <c r="G374" s="47" t="s">
        <v>142</v>
      </c>
      <c r="H374" s="29">
        <v>20881</v>
      </c>
      <c r="I374" s="29">
        <v>613</v>
      </c>
      <c r="J374" s="29">
        <v>0</v>
      </c>
      <c r="K374" s="29">
        <v>1188</v>
      </c>
      <c r="L374" s="30">
        <v>22682</v>
      </c>
      <c r="M374" s="48">
        <v>4</v>
      </c>
      <c r="N374" s="70">
        <v>85976</v>
      </c>
      <c r="O374" s="70">
        <v>0</v>
      </c>
      <c r="P374" s="70">
        <v>0</v>
      </c>
      <c r="Q374" s="71">
        <v>4752</v>
      </c>
      <c r="R374" s="103">
        <v>90728</v>
      </c>
      <c r="S374" s="75">
        <v>0</v>
      </c>
      <c r="T374" s="73">
        <v>0</v>
      </c>
      <c r="U374" s="73">
        <v>0.18</v>
      </c>
      <c r="V374" s="74">
        <v>0.10494474274122682</v>
      </c>
      <c r="W374" s="49">
        <v>3</v>
      </c>
      <c r="X374" s="70">
        <v>0</v>
      </c>
      <c r="Y374" s="49">
        <v>0</v>
      </c>
      <c r="Z374" s="92">
        <v>0</v>
      </c>
      <c r="AA374" s="93">
        <v>0</v>
      </c>
    </row>
    <row r="375" spans="1:27" s="13" customFormat="1" ht="12">
      <c r="A375" s="27">
        <v>450</v>
      </c>
      <c r="B375" s="18">
        <v>450086210</v>
      </c>
      <c r="C375" s="28" t="s">
        <v>490</v>
      </c>
      <c r="D375" s="18">
        <v>86</v>
      </c>
      <c r="E375" s="28" t="s">
        <v>91</v>
      </c>
      <c r="F375" s="18">
        <v>210</v>
      </c>
      <c r="G375" s="47" t="s">
        <v>215</v>
      </c>
      <c r="H375" s="29">
        <v>12120</v>
      </c>
      <c r="I375" s="29">
        <v>5839</v>
      </c>
      <c r="J375" s="29">
        <v>0</v>
      </c>
      <c r="K375" s="29">
        <v>1188</v>
      </c>
      <c r="L375" s="30">
        <v>19147</v>
      </c>
      <c r="M375" s="48">
        <v>84</v>
      </c>
      <c r="N375" s="70">
        <v>1508556</v>
      </c>
      <c r="O375" s="70">
        <v>0</v>
      </c>
      <c r="P375" s="70">
        <v>0</v>
      </c>
      <c r="Q375" s="71">
        <v>99792</v>
      </c>
      <c r="R375" s="103">
        <v>1608348</v>
      </c>
      <c r="S375" s="75">
        <v>0</v>
      </c>
      <c r="T375" s="73">
        <v>0</v>
      </c>
      <c r="U375" s="73">
        <v>0.09</v>
      </c>
      <c r="V375" s="74">
        <v>5.2879900870899006E-2</v>
      </c>
      <c r="W375" s="49">
        <v>28</v>
      </c>
      <c r="X375" s="70">
        <v>0</v>
      </c>
      <c r="Y375" s="49">
        <v>0</v>
      </c>
      <c r="Z375" s="92">
        <v>0</v>
      </c>
      <c r="AA375" s="93">
        <v>0</v>
      </c>
    </row>
    <row r="376" spans="1:27" s="13" customFormat="1" ht="12">
      <c r="A376" s="27">
        <v>450</v>
      </c>
      <c r="B376" s="18">
        <v>450086275</v>
      </c>
      <c r="C376" s="28" t="s">
        <v>490</v>
      </c>
      <c r="D376" s="18">
        <v>86</v>
      </c>
      <c r="E376" s="28" t="s">
        <v>91</v>
      </c>
      <c r="F376" s="18">
        <v>275</v>
      </c>
      <c r="G376" s="47" t="s">
        <v>280</v>
      </c>
      <c r="H376" s="29">
        <v>13612</v>
      </c>
      <c r="I376" s="29">
        <v>6599</v>
      </c>
      <c r="J376" s="29">
        <v>0</v>
      </c>
      <c r="K376" s="29">
        <v>1188</v>
      </c>
      <c r="L376" s="30">
        <v>21399</v>
      </c>
      <c r="M376" s="48">
        <v>11</v>
      </c>
      <c r="N376" s="70">
        <v>222321</v>
      </c>
      <c r="O376" s="70">
        <v>0</v>
      </c>
      <c r="P376" s="70">
        <v>0</v>
      </c>
      <c r="Q376" s="71">
        <v>13068</v>
      </c>
      <c r="R376" s="103">
        <v>235389</v>
      </c>
      <c r="S376" s="75">
        <v>0</v>
      </c>
      <c r="T376" s="73">
        <v>0</v>
      </c>
      <c r="U376" s="73">
        <v>0.09</v>
      </c>
      <c r="V376" s="74">
        <v>2.8708937671417353E-2</v>
      </c>
      <c r="W376" s="49">
        <v>4</v>
      </c>
      <c r="X376" s="70">
        <v>0</v>
      </c>
      <c r="Y376" s="49">
        <v>0</v>
      </c>
      <c r="Z376" s="92">
        <v>0</v>
      </c>
      <c r="AA376" s="93">
        <v>0</v>
      </c>
    </row>
    <row r="377" spans="1:27" s="13" customFormat="1" ht="12">
      <c r="A377" s="27">
        <v>450</v>
      </c>
      <c r="B377" s="18">
        <v>450086278</v>
      </c>
      <c r="C377" s="28" t="s">
        <v>490</v>
      </c>
      <c r="D377" s="18">
        <v>86</v>
      </c>
      <c r="E377" s="28" t="s">
        <v>91</v>
      </c>
      <c r="F377" s="18">
        <v>278</v>
      </c>
      <c r="G377" s="47" t="s">
        <v>283</v>
      </c>
      <c r="H377" s="29">
        <v>11943</v>
      </c>
      <c r="I377" s="29">
        <v>3291</v>
      </c>
      <c r="J377" s="29">
        <v>0</v>
      </c>
      <c r="K377" s="29">
        <v>1188</v>
      </c>
      <c r="L377" s="30">
        <v>16422</v>
      </c>
      <c r="M377" s="48">
        <v>8</v>
      </c>
      <c r="N377" s="70">
        <v>121872</v>
      </c>
      <c r="O377" s="70">
        <v>0</v>
      </c>
      <c r="P377" s="70">
        <v>0</v>
      </c>
      <c r="Q377" s="71">
        <v>9504</v>
      </c>
      <c r="R377" s="103">
        <v>131376</v>
      </c>
      <c r="S377" s="75">
        <v>0</v>
      </c>
      <c r="T377" s="73">
        <v>0</v>
      </c>
      <c r="U377" s="73">
        <v>0.09</v>
      </c>
      <c r="V377" s="74">
        <v>6.2182671802863999E-2</v>
      </c>
      <c r="W377" s="49">
        <v>0</v>
      </c>
      <c r="X377" s="70">
        <v>0</v>
      </c>
      <c r="Y377" s="49">
        <v>0</v>
      </c>
      <c r="Z377" s="92">
        <v>0</v>
      </c>
      <c r="AA377" s="93">
        <v>0</v>
      </c>
    </row>
    <row r="378" spans="1:27" s="13" customFormat="1" ht="12">
      <c r="A378" s="27">
        <v>450</v>
      </c>
      <c r="B378" s="18">
        <v>450086281</v>
      </c>
      <c r="C378" s="28" t="s">
        <v>490</v>
      </c>
      <c r="D378" s="18">
        <v>86</v>
      </c>
      <c r="E378" s="28" t="s">
        <v>91</v>
      </c>
      <c r="F378" s="18">
        <v>281</v>
      </c>
      <c r="G378" s="47" t="s">
        <v>286</v>
      </c>
      <c r="H378" s="29">
        <v>21147.651529245948</v>
      </c>
      <c r="I378" s="29">
        <v>0</v>
      </c>
      <c r="J378" s="29">
        <v>0</v>
      </c>
      <c r="K378" s="29">
        <v>1188</v>
      </c>
      <c r="L378" s="30">
        <v>22335.651529245948</v>
      </c>
      <c r="M378" s="48">
        <v>2</v>
      </c>
      <c r="N378" s="70">
        <v>42296</v>
      </c>
      <c r="O378" s="70">
        <v>0</v>
      </c>
      <c r="P378" s="70">
        <v>0</v>
      </c>
      <c r="Q378" s="71">
        <v>2376</v>
      </c>
      <c r="R378" s="103">
        <v>44672</v>
      </c>
      <c r="S378" s="75">
        <v>0</v>
      </c>
      <c r="T378" s="73">
        <v>0</v>
      </c>
      <c r="U378" s="73">
        <v>0.18</v>
      </c>
      <c r="V378" s="74">
        <v>0.16378422036966389</v>
      </c>
      <c r="W378" s="49">
        <v>0</v>
      </c>
      <c r="X378" s="70">
        <v>0</v>
      </c>
      <c r="Y378" s="49">
        <v>0</v>
      </c>
      <c r="Z378" s="92">
        <v>0</v>
      </c>
      <c r="AA378" s="93">
        <v>0</v>
      </c>
    </row>
    <row r="379" spans="1:27" s="13" customFormat="1" ht="12">
      <c r="A379" s="27">
        <v>450</v>
      </c>
      <c r="B379" s="18">
        <v>450086327</v>
      </c>
      <c r="C379" s="28" t="s">
        <v>490</v>
      </c>
      <c r="D379" s="18">
        <v>86</v>
      </c>
      <c r="E379" s="28" t="s">
        <v>91</v>
      </c>
      <c r="F379" s="18">
        <v>327</v>
      </c>
      <c r="G379" s="47" t="s">
        <v>332</v>
      </c>
      <c r="H379" s="29">
        <v>11433</v>
      </c>
      <c r="I379" s="29">
        <v>17885</v>
      </c>
      <c r="J379" s="29">
        <v>0</v>
      </c>
      <c r="K379" s="29">
        <v>1188</v>
      </c>
      <c r="L379" s="30">
        <v>30506</v>
      </c>
      <c r="M379" s="48">
        <v>4</v>
      </c>
      <c r="N379" s="70">
        <v>117272</v>
      </c>
      <c r="O379" s="70">
        <v>0</v>
      </c>
      <c r="P379" s="70">
        <v>0</v>
      </c>
      <c r="Q379" s="71">
        <v>4752</v>
      </c>
      <c r="R379" s="103">
        <v>122024</v>
      </c>
      <c r="S379" s="75">
        <v>0</v>
      </c>
      <c r="T379" s="73">
        <v>0</v>
      </c>
      <c r="U379" s="73">
        <v>0.09</v>
      </c>
      <c r="V379" s="74">
        <v>3.2551946714644869E-2</v>
      </c>
      <c r="W379" s="49">
        <v>1</v>
      </c>
      <c r="X379" s="70">
        <v>0</v>
      </c>
      <c r="Y379" s="49">
        <v>0</v>
      </c>
      <c r="Z379" s="92">
        <v>0</v>
      </c>
      <c r="AA379" s="93">
        <v>0</v>
      </c>
    </row>
    <row r="380" spans="1:27" s="13" customFormat="1" ht="12">
      <c r="A380" s="27">
        <v>450</v>
      </c>
      <c r="B380" s="18">
        <v>450086340</v>
      </c>
      <c r="C380" s="28" t="s">
        <v>490</v>
      </c>
      <c r="D380" s="18">
        <v>86</v>
      </c>
      <c r="E380" s="28" t="s">
        <v>91</v>
      </c>
      <c r="F380" s="18">
        <v>340</v>
      </c>
      <c r="G380" s="47" t="s">
        <v>345</v>
      </c>
      <c r="H380" s="29">
        <v>15595</v>
      </c>
      <c r="I380" s="29">
        <v>11918</v>
      </c>
      <c r="J380" s="29">
        <v>0</v>
      </c>
      <c r="K380" s="29">
        <v>1188</v>
      </c>
      <c r="L380" s="30">
        <v>28701</v>
      </c>
      <c r="M380" s="48">
        <v>4</v>
      </c>
      <c r="N380" s="70">
        <v>110052</v>
      </c>
      <c r="O380" s="70">
        <v>0</v>
      </c>
      <c r="P380" s="70">
        <v>0</v>
      </c>
      <c r="Q380" s="71">
        <v>4752</v>
      </c>
      <c r="R380" s="103">
        <v>114804</v>
      </c>
      <c r="S380" s="75">
        <v>0</v>
      </c>
      <c r="T380" s="73">
        <v>0</v>
      </c>
      <c r="U380" s="73">
        <v>0.09</v>
      </c>
      <c r="V380" s="74">
        <v>3.5208608988001419E-2</v>
      </c>
      <c r="W380" s="49">
        <v>2</v>
      </c>
      <c r="X380" s="70">
        <v>0</v>
      </c>
      <c r="Y380" s="49">
        <v>0</v>
      </c>
      <c r="Z380" s="92">
        <v>0</v>
      </c>
      <c r="AA380" s="93">
        <v>0</v>
      </c>
    </row>
    <row r="381" spans="1:27" s="13" customFormat="1" ht="12">
      <c r="A381" s="27">
        <v>450</v>
      </c>
      <c r="B381" s="18">
        <v>450086349</v>
      </c>
      <c r="C381" s="28" t="s">
        <v>490</v>
      </c>
      <c r="D381" s="18">
        <v>86</v>
      </c>
      <c r="E381" s="28" t="s">
        <v>91</v>
      </c>
      <c r="F381" s="18">
        <v>349</v>
      </c>
      <c r="G381" s="47" t="s">
        <v>354</v>
      </c>
      <c r="H381" s="29">
        <v>14348</v>
      </c>
      <c r="I381" s="29">
        <v>5855</v>
      </c>
      <c r="J381" s="29">
        <v>0</v>
      </c>
      <c r="K381" s="29">
        <v>1188</v>
      </c>
      <c r="L381" s="30">
        <v>21391</v>
      </c>
      <c r="M381" s="48">
        <v>3</v>
      </c>
      <c r="N381" s="70">
        <v>60609</v>
      </c>
      <c r="O381" s="70">
        <v>0</v>
      </c>
      <c r="P381" s="70">
        <v>0</v>
      </c>
      <c r="Q381" s="71">
        <v>3564</v>
      </c>
      <c r="R381" s="103">
        <v>64173</v>
      </c>
      <c r="S381" s="75">
        <v>0</v>
      </c>
      <c r="T381" s="73">
        <v>0</v>
      </c>
      <c r="U381" s="73">
        <v>0.09</v>
      </c>
      <c r="V381" s="74">
        <v>2.3976386054587941E-2</v>
      </c>
      <c r="W381" s="49">
        <v>1</v>
      </c>
      <c r="X381" s="70">
        <v>0</v>
      </c>
      <c r="Y381" s="49">
        <v>0</v>
      </c>
      <c r="Z381" s="92">
        <v>0</v>
      </c>
      <c r="AA381" s="93">
        <v>0</v>
      </c>
    </row>
    <row r="382" spans="1:27" s="13" customFormat="1" ht="12">
      <c r="A382" s="27">
        <v>450</v>
      </c>
      <c r="B382" s="18">
        <v>450086605</v>
      </c>
      <c r="C382" s="28" t="s">
        <v>490</v>
      </c>
      <c r="D382" s="18">
        <v>86</v>
      </c>
      <c r="E382" s="28" t="s">
        <v>91</v>
      </c>
      <c r="F382" s="18">
        <v>605</v>
      </c>
      <c r="G382" s="47" t="s">
        <v>361</v>
      </c>
      <c r="H382" s="29">
        <v>15091.445604483588</v>
      </c>
      <c r="I382" s="29">
        <v>11458</v>
      </c>
      <c r="J382" s="29">
        <v>0</v>
      </c>
      <c r="K382" s="29">
        <v>1188</v>
      </c>
      <c r="L382" s="30">
        <v>27737.44560448359</v>
      </c>
      <c r="M382" s="48">
        <v>1</v>
      </c>
      <c r="N382" s="70">
        <v>26549</v>
      </c>
      <c r="O382" s="70">
        <v>0</v>
      </c>
      <c r="P382" s="70">
        <v>0</v>
      </c>
      <c r="Q382" s="71">
        <v>1188</v>
      </c>
      <c r="R382" s="103">
        <v>27737</v>
      </c>
      <c r="S382" s="75">
        <v>0</v>
      </c>
      <c r="T382" s="73">
        <v>0</v>
      </c>
      <c r="U382" s="73">
        <v>0.09</v>
      </c>
      <c r="V382" s="74">
        <v>6.845705034958581E-2</v>
      </c>
      <c r="W382" s="49">
        <v>0</v>
      </c>
      <c r="X382" s="70">
        <v>0</v>
      </c>
      <c r="Y382" s="49">
        <v>0</v>
      </c>
      <c r="Z382" s="92">
        <v>0</v>
      </c>
      <c r="AA382" s="93">
        <v>0</v>
      </c>
    </row>
    <row r="383" spans="1:27" s="13" customFormat="1" ht="12">
      <c r="A383" s="27">
        <v>450</v>
      </c>
      <c r="B383" s="18">
        <v>450086632</v>
      </c>
      <c r="C383" s="28" t="s">
        <v>490</v>
      </c>
      <c r="D383" s="18">
        <v>86</v>
      </c>
      <c r="E383" s="28" t="s">
        <v>91</v>
      </c>
      <c r="F383" s="18">
        <v>632</v>
      </c>
      <c r="G383" s="47" t="s">
        <v>369</v>
      </c>
      <c r="H383" s="29">
        <v>14446.251634615386</v>
      </c>
      <c r="I383" s="29">
        <v>10836</v>
      </c>
      <c r="J383" s="29">
        <v>0</v>
      </c>
      <c r="K383" s="29">
        <v>1188</v>
      </c>
      <c r="L383" s="30">
        <v>26470.251634615386</v>
      </c>
      <c r="M383" s="48">
        <v>1</v>
      </c>
      <c r="N383" s="70">
        <v>25282</v>
      </c>
      <c r="O383" s="70">
        <v>0</v>
      </c>
      <c r="P383" s="70">
        <v>0</v>
      </c>
      <c r="Q383" s="71">
        <v>1188</v>
      </c>
      <c r="R383" s="103">
        <v>26470</v>
      </c>
      <c r="S383" s="75">
        <v>0</v>
      </c>
      <c r="T383" s="73">
        <v>0</v>
      </c>
      <c r="U383" s="73">
        <v>0.09</v>
      </c>
      <c r="V383" s="74">
        <v>1.6982270527547031E-2</v>
      </c>
      <c r="W383" s="49">
        <v>0</v>
      </c>
      <c r="X383" s="70">
        <v>0</v>
      </c>
      <c r="Y383" s="49">
        <v>0</v>
      </c>
      <c r="Z383" s="92">
        <v>0</v>
      </c>
      <c r="AA383" s="93">
        <v>0</v>
      </c>
    </row>
    <row r="384" spans="1:27" s="13" customFormat="1" ht="12">
      <c r="A384" s="27">
        <v>450</v>
      </c>
      <c r="B384" s="18">
        <v>450086670</v>
      </c>
      <c r="C384" s="28" t="s">
        <v>490</v>
      </c>
      <c r="D384" s="18">
        <v>86</v>
      </c>
      <c r="E384" s="28" t="s">
        <v>91</v>
      </c>
      <c r="F384" s="18">
        <v>670</v>
      </c>
      <c r="G384" s="47" t="s">
        <v>379</v>
      </c>
      <c r="H384" s="29">
        <v>16182</v>
      </c>
      <c r="I384" s="29">
        <v>11263</v>
      </c>
      <c r="J384" s="29">
        <v>0</v>
      </c>
      <c r="K384" s="29">
        <v>1188</v>
      </c>
      <c r="L384" s="30">
        <v>28633</v>
      </c>
      <c r="M384" s="48">
        <v>1</v>
      </c>
      <c r="N384" s="70">
        <v>27445</v>
      </c>
      <c r="O384" s="70">
        <v>0</v>
      </c>
      <c r="P384" s="70">
        <v>0</v>
      </c>
      <c r="Q384" s="71">
        <v>1188</v>
      </c>
      <c r="R384" s="103">
        <v>28633</v>
      </c>
      <c r="S384" s="75">
        <v>0</v>
      </c>
      <c r="T384" s="73">
        <v>0</v>
      </c>
      <c r="U384" s="73">
        <v>0.09</v>
      </c>
      <c r="V384" s="74">
        <v>2.7392829541381572E-2</v>
      </c>
      <c r="W384" s="49">
        <v>1</v>
      </c>
      <c r="X384" s="70">
        <v>0</v>
      </c>
      <c r="Y384" s="49">
        <v>0</v>
      </c>
      <c r="Z384" s="92">
        <v>0</v>
      </c>
      <c r="AA384" s="93">
        <v>0</v>
      </c>
    </row>
    <row r="385" spans="1:27" s="13" customFormat="1" ht="12">
      <c r="A385" s="27">
        <v>450</v>
      </c>
      <c r="B385" s="18">
        <v>450086672</v>
      </c>
      <c r="C385" s="28" t="s">
        <v>490</v>
      </c>
      <c r="D385" s="18">
        <v>86</v>
      </c>
      <c r="E385" s="28" t="s">
        <v>91</v>
      </c>
      <c r="F385" s="18">
        <v>672</v>
      </c>
      <c r="G385" s="47" t="s">
        <v>380</v>
      </c>
      <c r="H385" s="29">
        <v>11407</v>
      </c>
      <c r="I385" s="29">
        <v>2952</v>
      </c>
      <c r="J385" s="29">
        <v>0</v>
      </c>
      <c r="K385" s="29">
        <v>1188</v>
      </c>
      <c r="L385" s="30">
        <v>15547</v>
      </c>
      <c r="M385" s="48">
        <v>2</v>
      </c>
      <c r="N385" s="70">
        <v>28718</v>
      </c>
      <c r="O385" s="70">
        <v>0</v>
      </c>
      <c r="P385" s="70">
        <v>0</v>
      </c>
      <c r="Q385" s="71">
        <v>2376</v>
      </c>
      <c r="R385" s="103">
        <v>31094</v>
      </c>
      <c r="S385" s="75">
        <v>0</v>
      </c>
      <c r="T385" s="73">
        <v>0</v>
      </c>
      <c r="U385" s="73">
        <v>0.09</v>
      </c>
      <c r="V385" s="74">
        <v>9.2329676950994449E-3</v>
      </c>
      <c r="W385" s="49">
        <v>0</v>
      </c>
      <c r="X385" s="70">
        <v>0</v>
      </c>
      <c r="Y385" s="49">
        <v>0</v>
      </c>
      <c r="Z385" s="92">
        <v>0</v>
      </c>
      <c r="AA385" s="93">
        <v>0</v>
      </c>
    </row>
    <row r="386" spans="1:27" s="13" customFormat="1" ht="12">
      <c r="A386" s="27">
        <v>450</v>
      </c>
      <c r="B386" s="18">
        <v>450086674</v>
      </c>
      <c r="C386" s="28" t="s">
        <v>490</v>
      </c>
      <c r="D386" s="18">
        <v>86</v>
      </c>
      <c r="E386" s="28" t="s">
        <v>91</v>
      </c>
      <c r="F386" s="18">
        <v>674</v>
      </c>
      <c r="G386" s="47" t="s">
        <v>382</v>
      </c>
      <c r="H386" s="29">
        <v>11462</v>
      </c>
      <c r="I386" s="29">
        <v>5550</v>
      </c>
      <c r="J386" s="29">
        <v>0</v>
      </c>
      <c r="K386" s="29">
        <v>1188</v>
      </c>
      <c r="L386" s="30">
        <v>18200</v>
      </c>
      <c r="M386" s="48">
        <v>1</v>
      </c>
      <c r="N386" s="70">
        <v>17012</v>
      </c>
      <c r="O386" s="70">
        <v>0</v>
      </c>
      <c r="P386" s="70">
        <v>0</v>
      </c>
      <c r="Q386" s="71">
        <v>1188</v>
      </c>
      <c r="R386" s="103">
        <v>18200</v>
      </c>
      <c r="S386" s="75">
        <v>0</v>
      </c>
      <c r="T386" s="73">
        <v>0</v>
      </c>
      <c r="U386" s="73">
        <v>0.09</v>
      </c>
      <c r="V386" s="74">
        <v>4.8380787149105015E-2</v>
      </c>
      <c r="W386" s="49">
        <v>0</v>
      </c>
      <c r="X386" s="70">
        <v>0</v>
      </c>
      <c r="Y386" s="49">
        <v>0</v>
      </c>
      <c r="Z386" s="92">
        <v>0</v>
      </c>
      <c r="AA386" s="93">
        <v>0</v>
      </c>
    </row>
    <row r="387" spans="1:27" s="13" customFormat="1" ht="12">
      <c r="A387" s="27">
        <v>450</v>
      </c>
      <c r="B387" s="18">
        <v>450086683</v>
      </c>
      <c r="C387" s="28" t="s">
        <v>490</v>
      </c>
      <c r="D387" s="18">
        <v>86</v>
      </c>
      <c r="E387" s="28" t="s">
        <v>91</v>
      </c>
      <c r="F387" s="18">
        <v>683</v>
      </c>
      <c r="G387" s="47" t="s">
        <v>385</v>
      </c>
      <c r="H387" s="29">
        <v>16182</v>
      </c>
      <c r="I387" s="29">
        <v>13318</v>
      </c>
      <c r="J387" s="29">
        <v>0</v>
      </c>
      <c r="K387" s="29">
        <v>1188</v>
      </c>
      <c r="L387" s="30">
        <v>30688</v>
      </c>
      <c r="M387" s="48">
        <v>1</v>
      </c>
      <c r="N387" s="70">
        <v>29500</v>
      </c>
      <c r="O387" s="70">
        <v>0</v>
      </c>
      <c r="P387" s="70">
        <v>0</v>
      </c>
      <c r="Q387" s="71">
        <v>1188</v>
      </c>
      <c r="R387" s="103">
        <v>30688</v>
      </c>
      <c r="S387" s="75">
        <v>0</v>
      </c>
      <c r="T387" s="73">
        <v>0</v>
      </c>
      <c r="U387" s="73">
        <v>0.09</v>
      </c>
      <c r="V387" s="74">
        <v>1.4747757974170144E-2</v>
      </c>
      <c r="W387" s="49">
        <v>0</v>
      </c>
      <c r="X387" s="70">
        <v>0</v>
      </c>
      <c r="Y387" s="49">
        <v>0</v>
      </c>
      <c r="Z387" s="92">
        <v>0</v>
      </c>
      <c r="AA387" s="93">
        <v>0</v>
      </c>
    </row>
    <row r="388" spans="1:27" s="13" customFormat="1" ht="12">
      <c r="A388" s="27">
        <v>453</v>
      </c>
      <c r="B388" s="18">
        <v>453137005</v>
      </c>
      <c r="C388" s="28" t="s">
        <v>491</v>
      </c>
      <c r="D388" s="18">
        <v>137</v>
      </c>
      <c r="E388" s="28" t="s">
        <v>142</v>
      </c>
      <c r="F388" s="18">
        <v>5</v>
      </c>
      <c r="G388" s="47" t="s">
        <v>10</v>
      </c>
      <c r="H388" s="29">
        <v>14723</v>
      </c>
      <c r="I388" s="29">
        <v>5024</v>
      </c>
      <c r="J388" s="29">
        <v>0</v>
      </c>
      <c r="K388" s="29">
        <v>1188</v>
      </c>
      <c r="L388" s="30">
        <v>20935</v>
      </c>
      <c r="M388" s="48">
        <v>3</v>
      </c>
      <c r="N388" s="70">
        <v>59241</v>
      </c>
      <c r="O388" s="70">
        <v>0</v>
      </c>
      <c r="P388" s="70">
        <v>0</v>
      </c>
      <c r="Q388" s="71">
        <v>3564</v>
      </c>
      <c r="R388" s="103">
        <v>62805</v>
      </c>
      <c r="S388" s="75">
        <v>0</v>
      </c>
      <c r="T388" s="73">
        <v>0</v>
      </c>
      <c r="U388" s="73">
        <v>0.09</v>
      </c>
      <c r="V388" s="74">
        <v>2.5948193221912108E-2</v>
      </c>
      <c r="W388" s="49">
        <v>1</v>
      </c>
      <c r="X388" s="70">
        <v>0</v>
      </c>
      <c r="Y388" s="49">
        <v>0</v>
      </c>
      <c r="Z388" s="92">
        <v>0</v>
      </c>
      <c r="AA388" s="93">
        <v>0</v>
      </c>
    </row>
    <row r="389" spans="1:27" s="13" customFormat="1" ht="12">
      <c r="A389" s="27">
        <v>453</v>
      </c>
      <c r="B389" s="18">
        <v>453137061</v>
      </c>
      <c r="C389" s="28" t="s">
        <v>491</v>
      </c>
      <c r="D389" s="18">
        <v>137</v>
      </c>
      <c r="E389" s="28" t="s">
        <v>142</v>
      </c>
      <c r="F389" s="18">
        <v>61</v>
      </c>
      <c r="G389" s="47" t="s">
        <v>66</v>
      </c>
      <c r="H389" s="29">
        <v>18473</v>
      </c>
      <c r="I389" s="29">
        <v>1888</v>
      </c>
      <c r="J389" s="29">
        <v>0</v>
      </c>
      <c r="K389" s="29">
        <v>1188</v>
      </c>
      <c r="L389" s="30">
        <v>21549</v>
      </c>
      <c r="M389" s="48">
        <v>76</v>
      </c>
      <c r="N389" s="70">
        <v>1547436</v>
      </c>
      <c r="O389" s="70">
        <v>0</v>
      </c>
      <c r="P389" s="70">
        <v>0</v>
      </c>
      <c r="Q389" s="71">
        <v>90288</v>
      </c>
      <c r="R389" s="103">
        <v>1637724</v>
      </c>
      <c r="S389" s="75">
        <v>0</v>
      </c>
      <c r="T389" s="73">
        <v>0</v>
      </c>
      <c r="U389" s="73">
        <v>0.18</v>
      </c>
      <c r="V389" s="74">
        <v>4.8555043170210872E-2</v>
      </c>
      <c r="W389" s="49">
        <v>20</v>
      </c>
      <c r="X389" s="70">
        <v>0</v>
      </c>
      <c r="Y389" s="49">
        <v>0</v>
      </c>
      <c r="Z389" s="92">
        <v>0</v>
      </c>
      <c r="AA389" s="93">
        <v>0</v>
      </c>
    </row>
    <row r="390" spans="1:27" s="13" customFormat="1" ht="12">
      <c r="A390" s="27">
        <v>453</v>
      </c>
      <c r="B390" s="18">
        <v>453137127</v>
      </c>
      <c r="C390" s="28" t="s">
        <v>491</v>
      </c>
      <c r="D390" s="18">
        <v>137</v>
      </c>
      <c r="E390" s="28" t="s">
        <v>142</v>
      </c>
      <c r="F390" s="18">
        <v>127</v>
      </c>
      <c r="G390" s="47" t="s">
        <v>132</v>
      </c>
      <c r="H390" s="29">
        <v>14323.451942446043</v>
      </c>
      <c r="I390" s="29">
        <v>14643</v>
      </c>
      <c r="J390" s="29">
        <v>0</v>
      </c>
      <c r="K390" s="29">
        <v>1188</v>
      </c>
      <c r="L390" s="30">
        <v>30154.451942446045</v>
      </c>
      <c r="M390" s="48">
        <v>1</v>
      </c>
      <c r="N390" s="70">
        <v>28966</v>
      </c>
      <c r="O390" s="70">
        <v>0</v>
      </c>
      <c r="P390" s="70">
        <v>0</v>
      </c>
      <c r="Q390" s="71">
        <v>1188</v>
      </c>
      <c r="R390" s="103">
        <v>30154</v>
      </c>
      <c r="S390" s="75">
        <v>0</v>
      </c>
      <c r="T390" s="73">
        <v>0</v>
      </c>
      <c r="U390" s="73">
        <v>0.09</v>
      </c>
      <c r="V390" s="74">
        <v>5.8027701667831083E-2</v>
      </c>
      <c r="W390" s="49">
        <v>0</v>
      </c>
      <c r="X390" s="70">
        <v>0</v>
      </c>
      <c r="Y390" s="49">
        <v>0</v>
      </c>
      <c r="Z390" s="92">
        <v>0</v>
      </c>
      <c r="AA390" s="93">
        <v>0</v>
      </c>
    </row>
    <row r="391" spans="1:27" s="13" customFormat="1" ht="12">
      <c r="A391" s="27">
        <v>453</v>
      </c>
      <c r="B391" s="18">
        <v>453137137</v>
      </c>
      <c r="C391" s="28" t="s">
        <v>491</v>
      </c>
      <c r="D391" s="18">
        <v>137</v>
      </c>
      <c r="E391" s="28" t="s">
        <v>142</v>
      </c>
      <c r="F391" s="18">
        <v>137</v>
      </c>
      <c r="G391" s="47" t="s">
        <v>142</v>
      </c>
      <c r="H391" s="29">
        <v>20219</v>
      </c>
      <c r="I391" s="29">
        <v>594</v>
      </c>
      <c r="J391" s="29">
        <v>0</v>
      </c>
      <c r="K391" s="29">
        <v>1188</v>
      </c>
      <c r="L391" s="30">
        <v>22001</v>
      </c>
      <c r="M391" s="48">
        <v>472</v>
      </c>
      <c r="N391" s="70">
        <v>9823736</v>
      </c>
      <c r="O391" s="70">
        <v>0</v>
      </c>
      <c r="P391" s="70">
        <v>0</v>
      </c>
      <c r="Q391" s="71">
        <v>560736</v>
      </c>
      <c r="R391" s="103">
        <v>10384472</v>
      </c>
      <c r="S391" s="75">
        <v>0</v>
      </c>
      <c r="T391" s="73">
        <v>0</v>
      </c>
      <c r="U391" s="73">
        <v>0.18</v>
      </c>
      <c r="V391" s="74">
        <v>0.10494474274122682</v>
      </c>
      <c r="W391" s="49">
        <v>117</v>
      </c>
      <c r="X391" s="70">
        <v>0</v>
      </c>
      <c r="Y391" s="49">
        <v>0</v>
      </c>
      <c r="Z391" s="92">
        <v>0</v>
      </c>
      <c r="AA391" s="93">
        <v>0</v>
      </c>
    </row>
    <row r="392" spans="1:27" s="13" customFormat="1" ht="12">
      <c r="A392" s="27">
        <v>453</v>
      </c>
      <c r="B392" s="18">
        <v>453137161</v>
      </c>
      <c r="C392" s="28" t="s">
        <v>491</v>
      </c>
      <c r="D392" s="18">
        <v>137</v>
      </c>
      <c r="E392" s="28" t="s">
        <v>142</v>
      </c>
      <c r="F392" s="18">
        <v>161</v>
      </c>
      <c r="G392" s="47" t="s">
        <v>166</v>
      </c>
      <c r="H392" s="29">
        <v>18014</v>
      </c>
      <c r="I392" s="29">
        <v>6172</v>
      </c>
      <c r="J392" s="29">
        <v>0</v>
      </c>
      <c r="K392" s="29">
        <v>1188</v>
      </c>
      <c r="L392" s="30">
        <v>25374</v>
      </c>
      <c r="M392" s="48">
        <v>1</v>
      </c>
      <c r="N392" s="70">
        <v>24186</v>
      </c>
      <c r="O392" s="70">
        <v>0</v>
      </c>
      <c r="P392" s="70">
        <v>0</v>
      </c>
      <c r="Q392" s="71">
        <v>1188</v>
      </c>
      <c r="R392" s="103">
        <v>25374</v>
      </c>
      <c r="S392" s="75">
        <v>0</v>
      </c>
      <c r="T392" s="73">
        <v>0</v>
      </c>
      <c r="U392" s="73">
        <v>0.09</v>
      </c>
      <c r="V392" s="74">
        <v>1.632695377006654E-2</v>
      </c>
      <c r="W392" s="49">
        <v>0</v>
      </c>
      <c r="X392" s="70">
        <v>0</v>
      </c>
      <c r="Y392" s="49">
        <v>0</v>
      </c>
      <c r="Z392" s="92">
        <v>0</v>
      </c>
      <c r="AA392" s="93">
        <v>0</v>
      </c>
    </row>
    <row r="393" spans="1:27" s="13" customFormat="1" ht="12">
      <c r="A393" s="27">
        <v>453</v>
      </c>
      <c r="B393" s="18">
        <v>453137253</v>
      </c>
      <c r="C393" s="28" t="s">
        <v>491</v>
      </c>
      <c r="D393" s="18">
        <v>137</v>
      </c>
      <c r="E393" s="28" t="s">
        <v>142</v>
      </c>
      <c r="F393" s="18">
        <v>253</v>
      </c>
      <c r="G393" s="47" t="s">
        <v>258</v>
      </c>
      <c r="H393" s="29">
        <v>17180.604390243905</v>
      </c>
      <c r="I393" s="29">
        <v>34857</v>
      </c>
      <c r="J393" s="29">
        <v>0</v>
      </c>
      <c r="K393" s="29">
        <v>1188</v>
      </c>
      <c r="L393" s="30">
        <v>53225.604390243905</v>
      </c>
      <c r="M393" s="48">
        <v>1</v>
      </c>
      <c r="N393" s="70">
        <v>52038</v>
      </c>
      <c r="O393" s="70">
        <v>0</v>
      </c>
      <c r="P393" s="70">
        <v>0</v>
      </c>
      <c r="Q393" s="71">
        <v>1188</v>
      </c>
      <c r="R393" s="103">
        <v>53226</v>
      </c>
      <c r="S393" s="75">
        <v>0</v>
      </c>
      <c r="T393" s="73">
        <v>0</v>
      </c>
      <c r="U393" s="73">
        <v>0.18</v>
      </c>
      <c r="V393" s="74">
        <v>2.4287300195090893E-2</v>
      </c>
      <c r="W393" s="49">
        <v>0</v>
      </c>
      <c r="X393" s="70">
        <v>0</v>
      </c>
      <c r="Y393" s="49">
        <v>0</v>
      </c>
      <c r="Z393" s="92">
        <v>0</v>
      </c>
      <c r="AA393" s="93">
        <v>0</v>
      </c>
    </row>
    <row r="394" spans="1:27" s="13" customFormat="1" ht="12">
      <c r="A394" s="27">
        <v>453</v>
      </c>
      <c r="B394" s="18">
        <v>453137278</v>
      </c>
      <c r="C394" s="28" t="s">
        <v>491</v>
      </c>
      <c r="D394" s="18">
        <v>137</v>
      </c>
      <c r="E394" s="28" t="s">
        <v>142</v>
      </c>
      <c r="F394" s="18">
        <v>278</v>
      </c>
      <c r="G394" s="47" t="s">
        <v>283</v>
      </c>
      <c r="H394" s="29">
        <v>15912</v>
      </c>
      <c r="I394" s="29">
        <v>4384</v>
      </c>
      <c r="J394" s="29">
        <v>0</v>
      </c>
      <c r="K394" s="29">
        <v>1188</v>
      </c>
      <c r="L394" s="30">
        <v>21484</v>
      </c>
      <c r="M394" s="48">
        <v>4</v>
      </c>
      <c r="N394" s="70">
        <v>81184</v>
      </c>
      <c r="O394" s="70">
        <v>0</v>
      </c>
      <c r="P394" s="70">
        <v>0</v>
      </c>
      <c r="Q394" s="71">
        <v>4752</v>
      </c>
      <c r="R394" s="103">
        <v>85936</v>
      </c>
      <c r="S394" s="75">
        <v>0</v>
      </c>
      <c r="T394" s="73">
        <v>0</v>
      </c>
      <c r="U394" s="73">
        <v>0.09</v>
      </c>
      <c r="V394" s="74">
        <v>6.2182671802863999E-2</v>
      </c>
      <c r="W394" s="49">
        <v>0</v>
      </c>
      <c r="X394" s="70">
        <v>0</v>
      </c>
      <c r="Y394" s="49">
        <v>0</v>
      </c>
      <c r="Z394" s="92">
        <v>0</v>
      </c>
      <c r="AA394" s="93">
        <v>0</v>
      </c>
    </row>
    <row r="395" spans="1:27" s="13" customFormat="1" ht="12">
      <c r="A395" s="27">
        <v>453</v>
      </c>
      <c r="B395" s="18">
        <v>453137281</v>
      </c>
      <c r="C395" s="28" t="s">
        <v>491</v>
      </c>
      <c r="D395" s="18">
        <v>137</v>
      </c>
      <c r="E395" s="28" t="s">
        <v>142</v>
      </c>
      <c r="F395" s="18">
        <v>281</v>
      </c>
      <c r="G395" s="47" t="s">
        <v>286</v>
      </c>
      <c r="H395" s="29">
        <v>19957</v>
      </c>
      <c r="I395" s="29">
        <v>0</v>
      </c>
      <c r="J395" s="29">
        <v>0</v>
      </c>
      <c r="K395" s="29">
        <v>1188</v>
      </c>
      <c r="L395" s="30">
        <v>21145</v>
      </c>
      <c r="M395" s="48">
        <v>119</v>
      </c>
      <c r="N395" s="70">
        <v>2374883</v>
      </c>
      <c r="O395" s="70">
        <v>0</v>
      </c>
      <c r="P395" s="70">
        <v>0</v>
      </c>
      <c r="Q395" s="71">
        <v>141372</v>
      </c>
      <c r="R395" s="103">
        <v>2516255</v>
      </c>
      <c r="S395" s="75">
        <v>0</v>
      </c>
      <c r="T395" s="73">
        <v>0</v>
      </c>
      <c r="U395" s="73">
        <v>0.18</v>
      </c>
      <c r="V395" s="74">
        <v>0.16378422036966389</v>
      </c>
      <c r="W395" s="49">
        <v>41</v>
      </c>
      <c r="X395" s="70">
        <v>0</v>
      </c>
      <c r="Y395" s="49">
        <v>0</v>
      </c>
      <c r="Z395" s="92">
        <v>0</v>
      </c>
      <c r="AA395" s="93">
        <v>0</v>
      </c>
    </row>
    <row r="396" spans="1:27" s="13" customFormat="1" ht="12">
      <c r="A396" s="27">
        <v>453</v>
      </c>
      <c r="B396" s="18">
        <v>453137325</v>
      </c>
      <c r="C396" s="28" t="s">
        <v>491</v>
      </c>
      <c r="D396" s="18">
        <v>137</v>
      </c>
      <c r="E396" s="28" t="s">
        <v>142</v>
      </c>
      <c r="F396" s="18">
        <v>325</v>
      </c>
      <c r="G396" s="47" t="s">
        <v>330</v>
      </c>
      <c r="H396" s="29">
        <v>11091</v>
      </c>
      <c r="I396" s="29">
        <v>731</v>
      </c>
      <c r="J396" s="29">
        <v>0</v>
      </c>
      <c r="K396" s="29">
        <v>1188</v>
      </c>
      <c r="L396" s="30">
        <v>13010</v>
      </c>
      <c r="M396" s="48">
        <v>1</v>
      </c>
      <c r="N396" s="70">
        <v>11822</v>
      </c>
      <c r="O396" s="70">
        <v>0</v>
      </c>
      <c r="P396" s="70">
        <v>0</v>
      </c>
      <c r="Q396" s="71">
        <v>1188</v>
      </c>
      <c r="R396" s="103">
        <v>13010</v>
      </c>
      <c r="S396" s="75">
        <v>0</v>
      </c>
      <c r="T396" s="73">
        <v>0</v>
      </c>
      <c r="U396" s="73">
        <v>0.09</v>
      </c>
      <c r="V396" s="74">
        <v>1.2615345256527317E-2</v>
      </c>
      <c r="W396" s="49">
        <v>0</v>
      </c>
      <c r="X396" s="70">
        <v>0</v>
      </c>
      <c r="Y396" s="49">
        <v>0</v>
      </c>
      <c r="Z396" s="92">
        <v>0</v>
      </c>
      <c r="AA396" s="93">
        <v>0</v>
      </c>
    </row>
    <row r="397" spans="1:27" s="13" customFormat="1" ht="12">
      <c r="A397" s="27">
        <v>453</v>
      </c>
      <c r="B397" s="18">
        <v>453137332</v>
      </c>
      <c r="C397" s="28" t="s">
        <v>491</v>
      </c>
      <c r="D397" s="18">
        <v>137</v>
      </c>
      <c r="E397" s="28" t="s">
        <v>142</v>
      </c>
      <c r="F397" s="18">
        <v>332</v>
      </c>
      <c r="G397" s="47" t="s">
        <v>337</v>
      </c>
      <c r="H397" s="29">
        <v>16547</v>
      </c>
      <c r="I397" s="29">
        <v>487</v>
      </c>
      <c r="J397" s="29">
        <v>0</v>
      </c>
      <c r="K397" s="29">
        <v>1188</v>
      </c>
      <c r="L397" s="30">
        <v>18222</v>
      </c>
      <c r="M397" s="48">
        <v>8</v>
      </c>
      <c r="N397" s="70">
        <v>136272</v>
      </c>
      <c r="O397" s="70">
        <v>0</v>
      </c>
      <c r="P397" s="70">
        <v>0</v>
      </c>
      <c r="Q397" s="71">
        <v>9504</v>
      </c>
      <c r="R397" s="103">
        <v>145776</v>
      </c>
      <c r="S397" s="75">
        <v>0</v>
      </c>
      <c r="T397" s="73">
        <v>0</v>
      </c>
      <c r="U397" s="73">
        <v>0.09</v>
      </c>
      <c r="V397" s="74">
        <v>2.6843473686183936E-2</v>
      </c>
      <c r="W397" s="49">
        <v>4</v>
      </c>
      <c r="X397" s="70">
        <v>0</v>
      </c>
      <c r="Y397" s="49">
        <v>0</v>
      </c>
      <c r="Z397" s="92">
        <v>0</v>
      </c>
      <c r="AA397" s="93">
        <v>0</v>
      </c>
    </row>
    <row r="398" spans="1:27" s="13" customFormat="1" ht="12">
      <c r="A398" s="27">
        <v>453</v>
      </c>
      <c r="B398" s="18">
        <v>453137672</v>
      </c>
      <c r="C398" s="28" t="s">
        <v>491</v>
      </c>
      <c r="D398" s="18">
        <v>137</v>
      </c>
      <c r="E398" s="28" t="s">
        <v>142</v>
      </c>
      <c r="F398" s="18">
        <v>672</v>
      </c>
      <c r="G398" s="47" t="s">
        <v>380</v>
      </c>
      <c r="H398" s="29">
        <v>15912.070455764073</v>
      </c>
      <c r="I398" s="29">
        <v>4117</v>
      </c>
      <c r="J398" s="29">
        <v>0</v>
      </c>
      <c r="K398" s="29">
        <v>1188</v>
      </c>
      <c r="L398" s="30">
        <v>21217.070455764071</v>
      </c>
      <c r="M398" s="48">
        <v>1</v>
      </c>
      <c r="N398" s="70">
        <v>20029</v>
      </c>
      <c r="O398" s="70">
        <v>0</v>
      </c>
      <c r="P398" s="70">
        <v>0</v>
      </c>
      <c r="Q398" s="71">
        <v>1188</v>
      </c>
      <c r="R398" s="103">
        <v>21217</v>
      </c>
      <c r="S398" s="75">
        <v>0</v>
      </c>
      <c r="T398" s="73">
        <v>0</v>
      </c>
      <c r="U398" s="73">
        <v>0.09</v>
      </c>
      <c r="V398" s="74">
        <v>9.2329676950994449E-3</v>
      </c>
      <c r="W398" s="49">
        <v>0</v>
      </c>
      <c r="X398" s="70">
        <v>0</v>
      </c>
      <c r="Y398" s="49">
        <v>0</v>
      </c>
      <c r="Z398" s="92">
        <v>0</v>
      </c>
      <c r="AA398" s="93">
        <v>0</v>
      </c>
    </row>
    <row r="399" spans="1:27" s="13" customFormat="1" ht="12">
      <c r="A399" s="27">
        <v>454</v>
      </c>
      <c r="B399" s="18">
        <v>454149009</v>
      </c>
      <c r="C399" s="28" t="s">
        <v>492</v>
      </c>
      <c r="D399" s="18">
        <v>149</v>
      </c>
      <c r="E399" s="28" t="s">
        <v>154</v>
      </c>
      <c r="F399" s="18">
        <v>9</v>
      </c>
      <c r="G399" s="47" t="s">
        <v>14</v>
      </c>
      <c r="H399" s="29">
        <v>17941</v>
      </c>
      <c r="I399" s="29">
        <v>12134</v>
      </c>
      <c r="J399" s="29">
        <v>0</v>
      </c>
      <c r="K399" s="29">
        <v>1188</v>
      </c>
      <c r="L399" s="30">
        <v>31263</v>
      </c>
      <c r="M399" s="48">
        <v>1</v>
      </c>
      <c r="N399" s="70">
        <v>30075</v>
      </c>
      <c r="O399" s="70">
        <v>0</v>
      </c>
      <c r="P399" s="70">
        <v>0</v>
      </c>
      <c r="Q399" s="71">
        <v>1188</v>
      </c>
      <c r="R399" s="103">
        <v>31263</v>
      </c>
      <c r="S399" s="75">
        <v>0</v>
      </c>
      <c r="T399" s="73">
        <v>0</v>
      </c>
      <c r="U399" s="73">
        <v>0.09</v>
      </c>
      <c r="V399" s="74">
        <v>1.053913265786329E-3</v>
      </c>
      <c r="W399" s="49">
        <v>0</v>
      </c>
      <c r="X399" s="70">
        <v>0</v>
      </c>
      <c r="Y399" s="49">
        <v>0</v>
      </c>
      <c r="Z399" s="92">
        <v>0</v>
      </c>
      <c r="AA399" s="93">
        <v>0</v>
      </c>
    </row>
    <row r="400" spans="1:27" s="13" customFormat="1" ht="12">
      <c r="A400" s="27">
        <v>454</v>
      </c>
      <c r="B400" s="18">
        <v>454149056</v>
      </c>
      <c r="C400" s="28" t="s">
        <v>492</v>
      </c>
      <c r="D400" s="18">
        <v>149</v>
      </c>
      <c r="E400" s="28" t="s">
        <v>154</v>
      </c>
      <c r="F400" s="18">
        <v>56</v>
      </c>
      <c r="G400" s="47" t="s">
        <v>61</v>
      </c>
      <c r="H400" s="29">
        <v>11407</v>
      </c>
      <c r="I400" s="29">
        <v>3615</v>
      </c>
      <c r="J400" s="29">
        <v>0</v>
      </c>
      <c r="K400" s="29">
        <v>1188</v>
      </c>
      <c r="L400" s="30">
        <v>16210</v>
      </c>
      <c r="M400" s="48">
        <v>1</v>
      </c>
      <c r="N400" s="70">
        <v>15022</v>
      </c>
      <c r="O400" s="70">
        <v>0</v>
      </c>
      <c r="P400" s="70">
        <v>0</v>
      </c>
      <c r="Q400" s="71">
        <v>1188</v>
      </c>
      <c r="R400" s="103">
        <v>16210</v>
      </c>
      <c r="S400" s="75">
        <v>0</v>
      </c>
      <c r="T400" s="73">
        <v>0</v>
      </c>
      <c r="U400" s="73">
        <v>0.09</v>
      </c>
      <c r="V400" s="74">
        <v>1.4008964259425674E-2</v>
      </c>
      <c r="W400" s="49">
        <v>0</v>
      </c>
      <c r="X400" s="70">
        <v>0</v>
      </c>
      <c r="Y400" s="49">
        <v>0</v>
      </c>
      <c r="Z400" s="92">
        <v>0</v>
      </c>
      <c r="AA400" s="93">
        <v>0</v>
      </c>
    </row>
    <row r="401" spans="1:27" s="13" customFormat="1" ht="12">
      <c r="A401" s="27">
        <v>454</v>
      </c>
      <c r="B401" s="18">
        <v>454149103</v>
      </c>
      <c r="C401" s="28" t="s">
        <v>492</v>
      </c>
      <c r="D401" s="18">
        <v>149</v>
      </c>
      <c r="E401" s="28" t="s">
        <v>154</v>
      </c>
      <c r="F401" s="18">
        <v>103</v>
      </c>
      <c r="G401" s="47" t="s">
        <v>108</v>
      </c>
      <c r="H401" s="29">
        <v>18015.364007999997</v>
      </c>
      <c r="I401" s="29">
        <v>56</v>
      </c>
      <c r="J401" s="29">
        <v>0</v>
      </c>
      <c r="K401" s="29">
        <v>1188</v>
      </c>
      <c r="L401" s="30">
        <v>19259.364007999997</v>
      </c>
      <c r="M401" s="48">
        <v>4</v>
      </c>
      <c r="N401" s="70">
        <v>72284</v>
      </c>
      <c r="O401" s="70">
        <v>0</v>
      </c>
      <c r="P401" s="70">
        <v>0</v>
      </c>
      <c r="Q401" s="71">
        <v>4752</v>
      </c>
      <c r="R401" s="103">
        <v>77036</v>
      </c>
      <c r="S401" s="75">
        <v>0</v>
      </c>
      <c r="T401" s="73">
        <v>0</v>
      </c>
      <c r="U401" s="73">
        <v>0.09</v>
      </c>
      <c r="V401" s="74">
        <v>6.1742729860777591E-3</v>
      </c>
      <c r="W401" s="49">
        <v>1</v>
      </c>
      <c r="X401" s="70">
        <v>0</v>
      </c>
      <c r="Y401" s="49">
        <v>0</v>
      </c>
      <c r="Z401" s="92">
        <v>0</v>
      </c>
      <c r="AA401" s="93">
        <v>0</v>
      </c>
    </row>
    <row r="402" spans="1:27" s="13" customFormat="1" ht="12">
      <c r="A402" s="27">
        <v>454</v>
      </c>
      <c r="B402" s="18">
        <v>454149128</v>
      </c>
      <c r="C402" s="28" t="s">
        <v>492</v>
      </c>
      <c r="D402" s="18">
        <v>149</v>
      </c>
      <c r="E402" s="28" t="s">
        <v>154</v>
      </c>
      <c r="F402" s="18">
        <v>128</v>
      </c>
      <c r="G402" s="47" t="s">
        <v>133</v>
      </c>
      <c r="H402" s="29">
        <v>18325</v>
      </c>
      <c r="I402" s="29">
        <v>994</v>
      </c>
      <c r="J402" s="29">
        <v>0</v>
      </c>
      <c r="K402" s="29">
        <v>1188</v>
      </c>
      <c r="L402" s="30">
        <v>20507</v>
      </c>
      <c r="M402" s="48">
        <v>19</v>
      </c>
      <c r="N402" s="70">
        <v>367061</v>
      </c>
      <c r="O402" s="70">
        <v>0</v>
      </c>
      <c r="P402" s="70">
        <v>0</v>
      </c>
      <c r="Q402" s="71">
        <v>22572</v>
      </c>
      <c r="R402" s="103">
        <v>389633</v>
      </c>
      <c r="S402" s="75">
        <v>0</v>
      </c>
      <c r="T402" s="73">
        <v>0</v>
      </c>
      <c r="U402" s="73">
        <v>0.09</v>
      </c>
      <c r="V402" s="74">
        <v>4.2839747785238955E-2</v>
      </c>
      <c r="W402" s="49">
        <v>0</v>
      </c>
      <c r="X402" s="70">
        <v>0</v>
      </c>
      <c r="Y402" s="49">
        <v>0</v>
      </c>
      <c r="Z402" s="92">
        <v>0</v>
      </c>
      <c r="AA402" s="93">
        <v>0</v>
      </c>
    </row>
    <row r="403" spans="1:27" s="13" customFormat="1" ht="12">
      <c r="A403" s="27">
        <v>454</v>
      </c>
      <c r="B403" s="18">
        <v>454149149</v>
      </c>
      <c r="C403" s="28" t="s">
        <v>492</v>
      </c>
      <c r="D403" s="18">
        <v>149</v>
      </c>
      <c r="E403" s="28" t="s">
        <v>154</v>
      </c>
      <c r="F403" s="18">
        <v>149</v>
      </c>
      <c r="G403" s="47" t="s">
        <v>154</v>
      </c>
      <c r="H403" s="29">
        <v>20242</v>
      </c>
      <c r="I403" s="29">
        <v>328</v>
      </c>
      <c r="J403" s="29">
        <v>0</v>
      </c>
      <c r="K403" s="29">
        <v>1188</v>
      </c>
      <c r="L403" s="30">
        <v>21758</v>
      </c>
      <c r="M403" s="48">
        <v>841</v>
      </c>
      <c r="N403" s="70">
        <v>17299370</v>
      </c>
      <c r="O403" s="70">
        <v>0</v>
      </c>
      <c r="P403" s="70">
        <v>0</v>
      </c>
      <c r="Q403" s="71">
        <v>999108</v>
      </c>
      <c r="R403" s="103">
        <v>18298478</v>
      </c>
      <c r="S403" s="75">
        <v>0</v>
      </c>
      <c r="T403" s="73">
        <v>0</v>
      </c>
      <c r="U403" s="73">
        <v>0.18</v>
      </c>
      <c r="V403" s="74">
        <v>0.12455104364641664</v>
      </c>
      <c r="W403" s="49">
        <v>51</v>
      </c>
      <c r="X403" s="70">
        <v>0</v>
      </c>
      <c r="Y403" s="49">
        <v>0</v>
      </c>
      <c r="Z403" s="92">
        <v>0</v>
      </c>
      <c r="AA403" s="93">
        <v>0</v>
      </c>
    </row>
    <row r="404" spans="1:27" s="13" customFormat="1" ht="12">
      <c r="A404" s="27">
        <v>454</v>
      </c>
      <c r="B404" s="18">
        <v>454149181</v>
      </c>
      <c r="C404" s="28" t="s">
        <v>492</v>
      </c>
      <c r="D404" s="18">
        <v>149</v>
      </c>
      <c r="E404" s="28" t="s">
        <v>154</v>
      </c>
      <c r="F404" s="18">
        <v>181</v>
      </c>
      <c r="G404" s="47" t="s">
        <v>186</v>
      </c>
      <c r="H404" s="29">
        <v>17378</v>
      </c>
      <c r="I404" s="29">
        <v>246</v>
      </c>
      <c r="J404" s="29">
        <v>0</v>
      </c>
      <c r="K404" s="29">
        <v>1188</v>
      </c>
      <c r="L404" s="30">
        <v>18812</v>
      </c>
      <c r="M404" s="48">
        <v>53</v>
      </c>
      <c r="N404" s="70">
        <v>934072</v>
      </c>
      <c r="O404" s="70">
        <v>0</v>
      </c>
      <c r="P404" s="70">
        <v>0</v>
      </c>
      <c r="Q404" s="71">
        <v>62964</v>
      </c>
      <c r="R404" s="103">
        <v>997036</v>
      </c>
      <c r="S404" s="75">
        <v>0</v>
      </c>
      <c r="T404" s="73">
        <v>0</v>
      </c>
      <c r="U404" s="73">
        <v>0.09</v>
      </c>
      <c r="V404" s="74">
        <v>1.7939613296207222E-2</v>
      </c>
      <c r="W404" s="49">
        <v>0</v>
      </c>
      <c r="X404" s="70">
        <v>0</v>
      </c>
      <c r="Y404" s="49">
        <v>0</v>
      </c>
      <c r="Z404" s="92">
        <v>0</v>
      </c>
      <c r="AA404" s="93">
        <v>0</v>
      </c>
    </row>
    <row r="405" spans="1:27" s="13" customFormat="1" ht="12">
      <c r="A405" s="27">
        <v>454</v>
      </c>
      <c r="B405" s="18">
        <v>454149211</v>
      </c>
      <c r="C405" s="28" t="s">
        <v>492</v>
      </c>
      <c r="D405" s="18">
        <v>149</v>
      </c>
      <c r="E405" s="28" t="s">
        <v>154</v>
      </c>
      <c r="F405" s="18">
        <v>211</v>
      </c>
      <c r="G405" s="47" t="s">
        <v>216</v>
      </c>
      <c r="H405" s="29">
        <v>13820</v>
      </c>
      <c r="I405" s="29">
        <v>4249</v>
      </c>
      <c r="J405" s="29">
        <v>0</v>
      </c>
      <c r="K405" s="29">
        <v>1188</v>
      </c>
      <c r="L405" s="30">
        <v>19257</v>
      </c>
      <c r="M405" s="48">
        <v>1</v>
      </c>
      <c r="N405" s="70">
        <v>18069</v>
      </c>
      <c r="O405" s="70">
        <v>0</v>
      </c>
      <c r="P405" s="70">
        <v>0</v>
      </c>
      <c r="Q405" s="71">
        <v>1188</v>
      </c>
      <c r="R405" s="103">
        <v>19257</v>
      </c>
      <c r="S405" s="75">
        <v>0</v>
      </c>
      <c r="T405" s="73">
        <v>0</v>
      </c>
      <c r="U405" s="73">
        <v>0.09</v>
      </c>
      <c r="V405" s="74">
        <v>1.3182678746869697E-3</v>
      </c>
      <c r="W405" s="49">
        <v>0</v>
      </c>
      <c r="X405" s="70">
        <v>0</v>
      </c>
      <c r="Y405" s="49">
        <v>0</v>
      </c>
      <c r="Z405" s="92">
        <v>0</v>
      </c>
      <c r="AA405" s="93">
        <v>0</v>
      </c>
    </row>
    <row r="406" spans="1:27" s="13" customFormat="1" ht="12">
      <c r="A406" s="27">
        <v>455</v>
      </c>
      <c r="B406" s="18">
        <v>455128128</v>
      </c>
      <c r="C406" s="28" t="s">
        <v>493</v>
      </c>
      <c r="D406" s="18">
        <v>128</v>
      </c>
      <c r="E406" s="28" t="s">
        <v>133</v>
      </c>
      <c r="F406" s="18">
        <v>128</v>
      </c>
      <c r="G406" s="47" t="s">
        <v>133</v>
      </c>
      <c r="H406" s="29">
        <v>15252</v>
      </c>
      <c r="I406" s="29">
        <v>827</v>
      </c>
      <c r="J406" s="29">
        <v>0</v>
      </c>
      <c r="K406" s="29">
        <v>1188</v>
      </c>
      <c r="L406" s="30">
        <v>17267</v>
      </c>
      <c r="M406" s="48">
        <v>292</v>
      </c>
      <c r="N406" s="70">
        <v>4695068</v>
      </c>
      <c r="O406" s="70">
        <v>0</v>
      </c>
      <c r="P406" s="70">
        <v>0</v>
      </c>
      <c r="Q406" s="71">
        <v>346896</v>
      </c>
      <c r="R406" s="103">
        <v>5041964</v>
      </c>
      <c r="S406" s="75">
        <v>0</v>
      </c>
      <c r="T406" s="73">
        <v>0</v>
      </c>
      <c r="U406" s="73">
        <v>0.09</v>
      </c>
      <c r="V406" s="74">
        <v>4.2839747785238955E-2</v>
      </c>
      <c r="W406" s="49">
        <v>91</v>
      </c>
      <c r="X406" s="70">
        <v>0</v>
      </c>
      <c r="Y406" s="49">
        <v>0</v>
      </c>
      <c r="Z406" s="92">
        <v>0</v>
      </c>
      <c r="AA406" s="93">
        <v>0</v>
      </c>
    </row>
    <row r="407" spans="1:27" s="13" customFormat="1" ht="12">
      <c r="A407" s="27">
        <v>455</v>
      </c>
      <c r="B407" s="18">
        <v>455128149</v>
      </c>
      <c r="C407" s="28" t="s">
        <v>493</v>
      </c>
      <c r="D407" s="18">
        <v>128</v>
      </c>
      <c r="E407" s="28" t="s">
        <v>133</v>
      </c>
      <c r="F407" s="18">
        <v>149</v>
      </c>
      <c r="G407" s="47" t="s">
        <v>154</v>
      </c>
      <c r="H407" s="29">
        <v>15954</v>
      </c>
      <c r="I407" s="29">
        <v>259</v>
      </c>
      <c r="J407" s="29">
        <v>0</v>
      </c>
      <c r="K407" s="29">
        <v>1188</v>
      </c>
      <c r="L407" s="30">
        <v>17401</v>
      </c>
      <c r="M407" s="48">
        <v>2</v>
      </c>
      <c r="N407" s="70">
        <v>32426</v>
      </c>
      <c r="O407" s="70">
        <v>0</v>
      </c>
      <c r="P407" s="70">
        <v>0</v>
      </c>
      <c r="Q407" s="71">
        <v>2376</v>
      </c>
      <c r="R407" s="103">
        <v>34802</v>
      </c>
      <c r="S407" s="75">
        <v>0</v>
      </c>
      <c r="T407" s="73">
        <v>0</v>
      </c>
      <c r="U407" s="73">
        <v>0.18</v>
      </c>
      <c r="V407" s="74">
        <v>0.12455104364641664</v>
      </c>
      <c r="W407" s="49">
        <v>1</v>
      </c>
      <c r="X407" s="70">
        <v>0</v>
      </c>
      <c r="Y407" s="49">
        <v>0</v>
      </c>
      <c r="Z407" s="92">
        <v>0</v>
      </c>
      <c r="AA407" s="93">
        <v>0</v>
      </c>
    </row>
    <row r="408" spans="1:27" s="13" customFormat="1" ht="12">
      <c r="A408" s="27">
        <v>455</v>
      </c>
      <c r="B408" s="18">
        <v>455128181</v>
      </c>
      <c r="C408" s="28" t="s">
        <v>493</v>
      </c>
      <c r="D408" s="18">
        <v>128</v>
      </c>
      <c r="E408" s="28" t="s">
        <v>133</v>
      </c>
      <c r="F408" s="18">
        <v>181</v>
      </c>
      <c r="G408" s="47" t="s">
        <v>186</v>
      </c>
      <c r="H408" s="29">
        <v>18906</v>
      </c>
      <c r="I408" s="29">
        <v>267</v>
      </c>
      <c r="J408" s="29">
        <v>0</v>
      </c>
      <c r="K408" s="29">
        <v>1188</v>
      </c>
      <c r="L408" s="30">
        <v>20361</v>
      </c>
      <c r="M408" s="48">
        <v>2</v>
      </c>
      <c r="N408" s="70">
        <v>38346</v>
      </c>
      <c r="O408" s="70">
        <v>0</v>
      </c>
      <c r="P408" s="70">
        <v>0</v>
      </c>
      <c r="Q408" s="71">
        <v>2376</v>
      </c>
      <c r="R408" s="103">
        <v>40722</v>
      </c>
      <c r="S408" s="75">
        <v>0</v>
      </c>
      <c r="T408" s="73">
        <v>0</v>
      </c>
      <c r="U408" s="73">
        <v>0.09</v>
      </c>
      <c r="V408" s="74">
        <v>1.7939613296207222E-2</v>
      </c>
      <c r="W408" s="49">
        <v>1</v>
      </c>
      <c r="X408" s="70">
        <v>0</v>
      </c>
      <c r="Y408" s="49">
        <v>0</v>
      </c>
      <c r="Z408" s="92">
        <v>0</v>
      </c>
      <c r="AA408" s="93">
        <v>0</v>
      </c>
    </row>
    <row r="409" spans="1:27" s="13" customFormat="1" ht="12">
      <c r="A409" s="27">
        <v>455</v>
      </c>
      <c r="B409" s="18">
        <v>455128204</v>
      </c>
      <c r="C409" s="28" t="s">
        <v>493</v>
      </c>
      <c r="D409" s="18">
        <v>128</v>
      </c>
      <c r="E409" s="28" t="s">
        <v>133</v>
      </c>
      <c r="F409" s="18">
        <v>204</v>
      </c>
      <c r="G409" s="47" t="s">
        <v>209</v>
      </c>
      <c r="H409" s="29">
        <v>13123.456961217476</v>
      </c>
      <c r="I409" s="29">
        <v>10518</v>
      </c>
      <c r="J409" s="29">
        <v>0</v>
      </c>
      <c r="K409" s="29">
        <v>1188</v>
      </c>
      <c r="L409" s="30">
        <v>24829.456961217475</v>
      </c>
      <c r="M409" s="48">
        <v>1</v>
      </c>
      <c r="N409" s="70">
        <v>23641</v>
      </c>
      <c r="O409" s="70">
        <v>0</v>
      </c>
      <c r="P409" s="70">
        <v>0</v>
      </c>
      <c r="Q409" s="71">
        <v>1188</v>
      </c>
      <c r="R409" s="103">
        <v>24829</v>
      </c>
      <c r="S409" s="75">
        <v>0</v>
      </c>
      <c r="T409" s="73">
        <v>0</v>
      </c>
      <c r="U409" s="73">
        <v>0.09</v>
      </c>
      <c r="V409" s="74">
        <v>3.7440707250772212E-2</v>
      </c>
      <c r="W409" s="49">
        <v>0</v>
      </c>
      <c r="X409" s="70">
        <v>0</v>
      </c>
      <c r="Y409" s="49">
        <v>0</v>
      </c>
      <c r="Z409" s="92">
        <v>0</v>
      </c>
      <c r="AA409" s="93">
        <v>0</v>
      </c>
    </row>
    <row r="410" spans="1:27" s="13" customFormat="1" ht="12">
      <c r="A410" s="27">
        <v>455</v>
      </c>
      <c r="B410" s="18">
        <v>455128745</v>
      </c>
      <c r="C410" s="28" t="s">
        <v>493</v>
      </c>
      <c r="D410" s="18">
        <v>128</v>
      </c>
      <c r="E410" s="28" t="s">
        <v>133</v>
      </c>
      <c r="F410" s="18">
        <v>745</v>
      </c>
      <c r="G410" s="47" t="s">
        <v>402</v>
      </c>
      <c r="H410" s="29">
        <v>11337</v>
      </c>
      <c r="I410" s="29">
        <v>4551</v>
      </c>
      <c r="J410" s="29">
        <v>0</v>
      </c>
      <c r="K410" s="29">
        <v>1188</v>
      </c>
      <c r="L410" s="30">
        <v>17076</v>
      </c>
      <c r="M410" s="48">
        <v>6</v>
      </c>
      <c r="N410" s="70">
        <v>95328</v>
      </c>
      <c r="O410" s="70">
        <v>0</v>
      </c>
      <c r="P410" s="70">
        <v>0</v>
      </c>
      <c r="Q410" s="71">
        <v>7128</v>
      </c>
      <c r="R410" s="103">
        <v>102456</v>
      </c>
      <c r="S410" s="75">
        <v>0</v>
      </c>
      <c r="T410" s="73">
        <v>0</v>
      </c>
      <c r="U410" s="73">
        <v>0.09</v>
      </c>
      <c r="V410" s="74">
        <v>1.5567475022720852E-2</v>
      </c>
      <c r="W410" s="49">
        <v>3</v>
      </c>
      <c r="X410" s="70">
        <v>0</v>
      </c>
      <c r="Y410" s="49">
        <v>0</v>
      </c>
      <c r="Z410" s="92">
        <v>0</v>
      </c>
      <c r="AA410" s="93">
        <v>0</v>
      </c>
    </row>
    <row r="411" spans="1:27" s="13" customFormat="1" ht="12">
      <c r="A411" s="27">
        <v>455</v>
      </c>
      <c r="B411" s="18">
        <v>455128773</v>
      </c>
      <c r="C411" s="28" t="s">
        <v>493</v>
      </c>
      <c r="D411" s="18">
        <v>128</v>
      </c>
      <c r="E411" s="28" t="s">
        <v>133</v>
      </c>
      <c r="F411" s="18">
        <v>773</v>
      </c>
      <c r="G411" s="47" t="s">
        <v>412</v>
      </c>
      <c r="H411" s="29">
        <v>11089</v>
      </c>
      <c r="I411" s="29">
        <v>7192</v>
      </c>
      <c r="J411" s="29">
        <v>0</v>
      </c>
      <c r="K411" s="29">
        <v>1188</v>
      </c>
      <c r="L411" s="30">
        <v>19469</v>
      </c>
      <c r="M411" s="48">
        <v>3</v>
      </c>
      <c r="N411" s="70">
        <v>54843</v>
      </c>
      <c r="O411" s="70">
        <v>0</v>
      </c>
      <c r="P411" s="70">
        <v>0</v>
      </c>
      <c r="Q411" s="71">
        <v>3564</v>
      </c>
      <c r="R411" s="103">
        <v>58407</v>
      </c>
      <c r="S411" s="75">
        <v>0</v>
      </c>
      <c r="T411" s="73">
        <v>0</v>
      </c>
      <c r="U411" s="73">
        <v>0.09</v>
      </c>
      <c r="V411" s="74">
        <v>1.9621371841729445E-2</v>
      </c>
      <c r="W411" s="49">
        <v>0</v>
      </c>
      <c r="X411" s="70">
        <v>0</v>
      </c>
      <c r="Y411" s="49">
        <v>0</v>
      </c>
      <c r="Z411" s="92">
        <v>0</v>
      </c>
      <c r="AA411" s="93">
        <v>0</v>
      </c>
    </row>
    <row r="412" spans="1:27" s="13" customFormat="1" ht="12">
      <c r="A412" s="27">
        <v>456</v>
      </c>
      <c r="B412" s="18">
        <v>456160007</v>
      </c>
      <c r="C412" s="28" t="s">
        <v>494</v>
      </c>
      <c r="D412" s="18">
        <v>160</v>
      </c>
      <c r="E412" s="28" t="s">
        <v>165</v>
      </c>
      <c r="F412" s="18">
        <v>7</v>
      </c>
      <c r="G412" s="47" t="s">
        <v>12</v>
      </c>
      <c r="H412" s="29">
        <v>14647.883809275663</v>
      </c>
      <c r="I412" s="29">
        <v>6758</v>
      </c>
      <c r="J412" s="29">
        <v>0</v>
      </c>
      <c r="K412" s="29">
        <v>1188</v>
      </c>
      <c r="L412" s="30">
        <v>22593.883809275663</v>
      </c>
      <c r="M412" s="48">
        <v>1</v>
      </c>
      <c r="N412" s="70">
        <v>21406</v>
      </c>
      <c r="O412" s="70">
        <v>0</v>
      </c>
      <c r="P412" s="70">
        <v>0</v>
      </c>
      <c r="Q412" s="71">
        <v>1188</v>
      </c>
      <c r="R412" s="103">
        <v>22594</v>
      </c>
      <c r="S412" s="75">
        <v>0</v>
      </c>
      <c r="T412" s="73">
        <v>0</v>
      </c>
      <c r="U412" s="73">
        <v>0.09</v>
      </c>
      <c r="V412" s="74">
        <v>4.7705078824857215E-2</v>
      </c>
      <c r="W412" s="49">
        <v>1</v>
      </c>
      <c r="X412" s="70">
        <v>0</v>
      </c>
      <c r="Y412" s="49">
        <v>0</v>
      </c>
      <c r="Z412" s="92">
        <v>0</v>
      </c>
      <c r="AA412" s="93">
        <v>0</v>
      </c>
    </row>
    <row r="413" spans="1:27" s="13" customFormat="1" ht="12">
      <c r="A413" s="27">
        <v>456</v>
      </c>
      <c r="B413" s="18">
        <v>456160009</v>
      </c>
      <c r="C413" s="28" t="s">
        <v>494</v>
      </c>
      <c r="D413" s="18">
        <v>160</v>
      </c>
      <c r="E413" s="28" t="s">
        <v>165</v>
      </c>
      <c r="F413" s="18">
        <v>9</v>
      </c>
      <c r="G413" s="47" t="s">
        <v>14</v>
      </c>
      <c r="H413" s="29">
        <v>11462</v>
      </c>
      <c r="I413" s="29">
        <v>7752</v>
      </c>
      <c r="J413" s="29">
        <v>0</v>
      </c>
      <c r="K413" s="29">
        <v>1188</v>
      </c>
      <c r="L413" s="30">
        <v>20402</v>
      </c>
      <c r="M413" s="48">
        <v>1</v>
      </c>
      <c r="N413" s="70">
        <v>19214</v>
      </c>
      <c r="O413" s="70">
        <v>0</v>
      </c>
      <c r="P413" s="70">
        <v>0</v>
      </c>
      <c r="Q413" s="71">
        <v>1188</v>
      </c>
      <c r="R413" s="103">
        <v>20402</v>
      </c>
      <c r="S413" s="75">
        <v>0</v>
      </c>
      <c r="T413" s="73">
        <v>0</v>
      </c>
      <c r="U413" s="73">
        <v>0.09</v>
      </c>
      <c r="V413" s="74">
        <v>1.053913265786329E-3</v>
      </c>
      <c r="W413" s="49">
        <v>1</v>
      </c>
      <c r="X413" s="70">
        <v>0</v>
      </c>
      <c r="Y413" s="49">
        <v>0</v>
      </c>
      <c r="Z413" s="92">
        <v>0</v>
      </c>
      <c r="AA413" s="93">
        <v>0</v>
      </c>
    </row>
    <row r="414" spans="1:27" s="13" customFormat="1" ht="12">
      <c r="A414" s="27">
        <v>456</v>
      </c>
      <c r="B414" s="18">
        <v>456160031</v>
      </c>
      <c r="C414" s="28" t="s">
        <v>494</v>
      </c>
      <c r="D414" s="18">
        <v>160</v>
      </c>
      <c r="E414" s="28" t="s">
        <v>165</v>
      </c>
      <c r="F414" s="18">
        <v>31</v>
      </c>
      <c r="G414" s="47" t="s">
        <v>36</v>
      </c>
      <c r="H414" s="29">
        <v>15836</v>
      </c>
      <c r="I414" s="29">
        <v>6137</v>
      </c>
      <c r="J414" s="29">
        <v>0</v>
      </c>
      <c r="K414" s="29">
        <v>1188</v>
      </c>
      <c r="L414" s="30">
        <v>23161</v>
      </c>
      <c r="M414" s="48">
        <v>3</v>
      </c>
      <c r="N414" s="70">
        <v>65919</v>
      </c>
      <c r="O414" s="70">
        <v>0</v>
      </c>
      <c r="P414" s="70">
        <v>0</v>
      </c>
      <c r="Q414" s="71">
        <v>3564</v>
      </c>
      <c r="R414" s="103">
        <v>69483</v>
      </c>
      <c r="S414" s="75">
        <v>0</v>
      </c>
      <c r="T414" s="73">
        <v>0</v>
      </c>
      <c r="U414" s="73">
        <v>0.09</v>
      </c>
      <c r="V414" s="74">
        <v>1.2994955995265567E-2</v>
      </c>
      <c r="W414" s="49">
        <v>1</v>
      </c>
      <c r="X414" s="70">
        <v>0</v>
      </c>
      <c r="Y414" s="49">
        <v>0</v>
      </c>
      <c r="Z414" s="92">
        <v>0</v>
      </c>
      <c r="AA414" s="93">
        <v>0</v>
      </c>
    </row>
    <row r="415" spans="1:27" s="13" customFormat="1" ht="12">
      <c r="A415" s="27">
        <v>456</v>
      </c>
      <c r="B415" s="18">
        <v>456160056</v>
      </c>
      <c r="C415" s="28" t="s">
        <v>494</v>
      </c>
      <c r="D415" s="18">
        <v>160</v>
      </c>
      <c r="E415" s="28" t="s">
        <v>165</v>
      </c>
      <c r="F415" s="18">
        <v>56</v>
      </c>
      <c r="G415" s="47" t="s">
        <v>61</v>
      </c>
      <c r="H415" s="29">
        <v>16204</v>
      </c>
      <c r="I415" s="29">
        <v>5136</v>
      </c>
      <c r="J415" s="29">
        <v>0</v>
      </c>
      <c r="K415" s="29">
        <v>1188</v>
      </c>
      <c r="L415" s="30">
        <v>22528</v>
      </c>
      <c r="M415" s="48">
        <v>4</v>
      </c>
      <c r="N415" s="70">
        <v>85360</v>
      </c>
      <c r="O415" s="70">
        <v>0</v>
      </c>
      <c r="P415" s="70">
        <v>0</v>
      </c>
      <c r="Q415" s="71">
        <v>4752</v>
      </c>
      <c r="R415" s="103">
        <v>90112</v>
      </c>
      <c r="S415" s="75">
        <v>0</v>
      </c>
      <c r="T415" s="73">
        <v>0</v>
      </c>
      <c r="U415" s="73">
        <v>0.09</v>
      </c>
      <c r="V415" s="74">
        <v>1.4008964259425674E-2</v>
      </c>
      <c r="W415" s="49">
        <v>3</v>
      </c>
      <c r="X415" s="70">
        <v>0</v>
      </c>
      <c r="Y415" s="49">
        <v>0</v>
      </c>
      <c r="Z415" s="92">
        <v>0</v>
      </c>
      <c r="AA415" s="93">
        <v>0</v>
      </c>
    </row>
    <row r="416" spans="1:27" s="13" customFormat="1" ht="12">
      <c r="A416" s="27">
        <v>456</v>
      </c>
      <c r="B416" s="18">
        <v>456160079</v>
      </c>
      <c r="C416" s="28" t="s">
        <v>494</v>
      </c>
      <c r="D416" s="18">
        <v>160</v>
      </c>
      <c r="E416" s="28" t="s">
        <v>165</v>
      </c>
      <c r="F416" s="18">
        <v>79</v>
      </c>
      <c r="G416" s="47" t="s">
        <v>84</v>
      </c>
      <c r="H416" s="29">
        <v>17180</v>
      </c>
      <c r="I416" s="29">
        <v>969</v>
      </c>
      <c r="J416" s="29">
        <v>0</v>
      </c>
      <c r="K416" s="29">
        <v>1188</v>
      </c>
      <c r="L416" s="30">
        <v>19337</v>
      </c>
      <c r="M416" s="48">
        <v>41</v>
      </c>
      <c r="N416" s="70">
        <v>744109</v>
      </c>
      <c r="O416" s="70">
        <v>0</v>
      </c>
      <c r="P416" s="70">
        <v>0</v>
      </c>
      <c r="Q416" s="71">
        <v>48708</v>
      </c>
      <c r="R416" s="103">
        <v>792817</v>
      </c>
      <c r="S416" s="75">
        <v>0</v>
      </c>
      <c r="T416" s="73">
        <v>0</v>
      </c>
      <c r="U416" s="73">
        <v>0.09</v>
      </c>
      <c r="V416" s="74">
        <v>6.04158826512909E-2</v>
      </c>
      <c r="W416" s="49">
        <v>17</v>
      </c>
      <c r="X416" s="70">
        <v>0</v>
      </c>
      <c r="Y416" s="49">
        <v>0</v>
      </c>
      <c r="Z416" s="92">
        <v>0</v>
      </c>
      <c r="AA416" s="93">
        <v>0</v>
      </c>
    </row>
    <row r="417" spans="1:27" s="13" customFormat="1" ht="12">
      <c r="A417" s="27">
        <v>456</v>
      </c>
      <c r="B417" s="18">
        <v>456160149</v>
      </c>
      <c r="C417" s="28" t="s">
        <v>494</v>
      </c>
      <c r="D417" s="18">
        <v>160</v>
      </c>
      <c r="E417" s="28" t="s">
        <v>165</v>
      </c>
      <c r="F417" s="18">
        <v>149</v>
      </c>
      <c r="G417" s="47" t="s">
        <v>154</v>
      </c>
      <c r="H417" s="29">
        <v>18618</v>
      </c>
      <c r="I417" s="29">
        <v>302</v>
      </c>
      <c r="J417" s="29">
        <v>0</v>
      </c>
      <c r="K417" s="29">
        <v>1188</v>
      </c>
      <c r="L417" s="30">
        <v>20108</v>
      </c>
      <c r="M417" s="48">
        <v>4</v>
      </c>
      <c r="N417" s="70">
        <v>75680</v>
      </c>
      <c r="O417" s="70">
        <v>0</v>
      </c>
      <c r="P417" s="70">
        <v>0</v>
      </c>
      <c r="Q417" s="71">
        <v>4752</v>
      </c>
      <c r="R417" s="103">
        <v>80432</v>
      </c>
      <c r="S417" s="75">
        <v>0</v>
      </c>
      <c r="T417" s="73">
        <v>0</v>
      </c>
      <c r="U417" s="73">
        <v>0.18</v>
      </c>
      <c r="V417" s="74">
        <v>0.12455104364641664</v>
      </c>
      <c r="W417" s="49">
        <v>1</v>
      </c>
      <c r="X417" s="70">
        <v>0</v>
      </c>
      <c r="Y417" s="49">
        <v>0</v>
      </c>
      <c r="Z417" s="92">
        <v>0</v>
      </c>
      <c r="AA417" s="93">
        <v>0</v>
      </c>
    </row>
    <row r="418" spans="1:27" s="13" customFormat="1" ht="12">
      <c r="A418" s="27">
        <v>456</v>
      </c>
      <c r="B418" s="18">
        <v>456160160</v>
      </c>
      <c r="C418" s="28" t="s">
        <v>494</v>
      </c>
      <c r="D418" s="18">
        <v>160</v>
      </c>
      <c r="E418" s="28" t="s">
        <v>165</v>
      </c>
      <c r="F418" s="18">
        <v>160</v>
      </c>
      <c r="G418" s="47" t="s">
        <v>165</v>
      </c>
      <c r="H418" s="29">
        <v>18770</v>
      </c>
      <c r="I418" s="29">
        <v>278</v>
      </c>
      <c r="J418" s="29">
        <v>0</v>
      </c>
      <c r="K418" s="29">
        <v>1188</v>
      </c>
      <c r="L418" s="30">
        <v>20236</v>
      </c>
      <c r="M418" s="48">
        <v>745</v>
      </c>
      <c r="N418" s="70">
        <v>14190760</v>
      </c>
      <c r="O418" s="70">
        <v>0</v>
      </c>
      <c r="P418" s="70">
        <v>0</v>
      </c>
      <c r="Q418" s="71">
        <v>885060</v>
      </c>
      <c r="R418" s="103">
        <v>15075820</v>
      </c>
      <c r="S418" s="75">
        <v>0</v>
      </c>
      <c r="T418" s="73">
        <v>0</v>
      </c>
      <c r="U418" s="73">
        <v>0.1457</v>
      </c>
      <c r="V418" s="74">
        <v>0.13343208280099494</v>
      </c>
      <c r="W418" s="49">
        <v>264</v>
      </c>
      <c r="X418" s="70">
        <v>0</v>
      </c>
      <c r="Y418" s="49">
        <v>0</v>
      </c>
      <c r="Z418" s="92">
        <v>0</v>
      </c>
      <c r="AA418" s="93">
        <v>0</v>
      </c>
    </row>
    <row r="419" spans="1:27" s="13" customFormat="1" ht="12">
      <c r="A419" s="27">
        <v>456</v>
      </c>
      <c r="B419" s="18">
        <v>456160170</v>
      </c>
      <c r="C419" s="28" t="s">
        <v>494</v>
      </c>
      <c r="D419" s="18">
        <v>160</v>
      </c>
      <c r="E419" s="28" t="s">
        <v>165</v>
      </c>
      <c r="F419" s="18">
        <v>170</v>
      </c>
      <c r="G419" s="47" t="s">
        <v>175</v>
      </c>
      <c r="H419" s="29">
        <v>12746</v>
      </c>
      <c r="I419" s="29">
        <v>1416</v>
      </c>
      <c r="J419" s="29">
        <v>0</v>
      </c>
      <c r="K419" s="29">
        <v>1188</v>
      </c>
      <c r="L419" s="30">
        <v>15350</v>
      </c>
      <c r="M419" s="48">
        <v>1</v>
      </c>
      <c r="N419" s="70">
        <v>14162</v>
      </c>
      <c r="O419" s="70">
        <v>0</v>
      </c>
      <c r="P419" s="70">
        <v>0</v>
      </c>
      <c r="Q419" s="71">
        <v>1188</v>
      </c>
      <c r="R419" s="103">
        <v>15350</v>
      </c>
      <c r="S419" s="75">
        <v>0</v>
      </c>
      <c r="T419" s="73">
        <v>0</v>
      </c>
      <c r="U419" s="73">
        <v>0.18</v>
      </c>
      <c r="V419" s="74">
        <v>8.3351557443022042E-2</v>
      </c>
      <c r="W419" s="49">
        <v>1</v>
      </c>
      <c r="X419" s="70">
        <v>0</v>
      </c>
      <c r="Y419" s="49">
        <v>0</v>
      </c>
      <c r="Z419" s="92">
        <v>0</v>
      </c>
      <c r="AA419" s="93">
        <v>0</v>
      </c>
    </row>
    <row r="420" spans="1:27" s="13" customFormat="1" ht="12">
      <c r="A420" s="27">
        <v>456</v>
      </c>
      <c r="B420" s="18">
        <v>456160181</v>
      </c>
      <c r="C420" s="28" t="s">
        <v>494</v>
      </c>
      <c r="D420" s="18">
        <v>160</v>
      </c>
      <c r="E420" s="28" t="s">
        <v>165</v>
      </c>
      <c r="F420" s="18">
        <v>181</v>
      </c>
      <c r="G420" s="47" t="s">
        <v>186</v>
      </c>
      <c r="H420" s="29">
        <v>15182</v>
      </c>
      <c r="I420" s="29">
        <v>215</v>
      </c>
      <c r="J420" s="29">
        <v>0</v>
      </c>
      <c r="K420" s="29">
        <v>1188</v>
      </c>
      <c r="L420" s="30">
        <v>16585</v>
      </c>
      <c r="M420" s="48">
        <v>3</v>
      </c>
      <c r="N420" s="70">
        <v>46191</v>
      </c>
      <c r="O420" s="70">
        <v>0</v>
      </c>
      <c r="P420" s="70">
        <v>0</v>
      </c>
      <c r="Q420" s="71">
        <v>3564</v>
      </c>
      <c r="R420" s="103">
        <v>49755</v>
      </c>
      <c r="S420" s="75">
        <v>0</v>
      </c>
      <c r="T420" s="73">
        <v>0</v>
      </c>
      <c r="U420" s="73">
        <v>0.09</v>
      </c>
      <c r="V420" s="74">
        <v>1.7939613296207222E-2</v>
      </c>
      <c r="W420" s="49">
        <v>2</v>
      </c>
      <c r="X420" s="70">
        <v>0</v>
      </c>
      <c r="Y420" s="49">
        <v>0</v>
      </c>
      <c r="Z420" s="92">
        <v>0</v>
      </c>
      <c r="AA420" s="93">
        <v>0</v>
      </c>
    </row>
    <row r="421" spans="1:27" s="13" customFormat="1" ht="12">
      <c r="A421" s="27">
        <v>456</v>
      </c>
      <c r="B421" s="18">
        <v>456160295</v>
      </c>
      <c r="C421" s="28" t="s">
        <v>494</v>
      </c>
      <c r="D421" s="18">
        <v>160</v>
      </c>
      <c r="E421" s="28" t="s">
        <v>165</v>
      </c>
      <c r="F421" s="18">
        <v>295</v>
      </c>
      <c r="G421" s="47" t="s">
        <v>300</v>
      </c>
      <c r="H421" s="29">
        <v>13990</v>
      </c>
      <c r="I421" s="29">
        <v>6825</v>
      </c>
      <c r="J421" s="29">
        <v>0</v>
      </c>
      <c r="K421" s="29">
        <v>1188</v>
      </c>
      <c r="L421" s="30">
        <v>22003</v>
      </c>
      <c r="M421" s="48">
        <v>7</v>
      </c>
      <c r="N421" s="70">
        <v>145705</v>
      </c>
      <c r="O421" s="70">
        <v>0</v>
      </c>
      <c r="P421" s="70">
        <v>0</v>
      </c>
      <c r="Q421" s="71">
        <v>8316</v>
      </c>
      <c r="R421" s="103">
        <v>154021</v>
      </c>
      <c r="S421" s="75">
        <v>0</v>
      </c>
      <c r="T421" s="73">
        <v>0</v>
      </c>
      <c r="U421" s="73">
        <v>0.09</v>
      </c>
      <c r="V421" s="74">
        <v>1.0428905628509486E-2</v>
      </c>
      <c r="W421" s="49">
        <v>6</v>
      </c>
      <c r="X421" s="70">
        <v>0</v>
      </c>
      <c r="Y421" s="49">
        <v>0</v>
      </c>
      <c r="Z421" s="92">
        <v>0</v>
      </c>
      <c r="AA421" s="93">
        <v>0</v>
      </c>
    </row>
    <row r="422" spans="1:27" s="13" customFormat="1" ht="12">
      <c r="A422" s="27">
        <v>456</v>
      </c>
      <c r="B422" s="18">
        <v>456160301</v>
      </c>
      <c r="C422" s="28" t="s">
        <v>494</v>
      </c>
      <c r="D422" s="18">
        <v>160</v>
      </c>
      <c r="E422" s="28" t="s">
        <v>165</v>
      </c>
      <c r="F422" s="18">
        <v>301</v>
      </c>
      <c r="G422" s="47" t="s">
        <v>306</v>
      </c>
      <c r="H422" s="29">
        <v>18457</v>
      </c>
      <c r="I422" s="29">
        <v>5794</v>
      </c>
      <c r="J422" s="29">
        <v>0</v>
      </c>
      <c r="K422" s="29">
        <v>1188</v>
      </c>
      <c r="L422" s="30">
        <v>25439</v>
      </c>
      <c r="M422" s="48">
        <v>2</v>
      </c>
      <c r="N422" s="70">
        <v>48502</v>
      </c>
      <c r="O422" s="70">
        <v>0</v>
      </c>
      <c r="P422" s="70">
        <v>0</v>
      </c>
      <c r="Q422" s="71">
        <v>2376</v>
      </c>
      <c r="R422" s="103">
        <v>50878</v>
      </c>
      <c r="S422" s="75">
        <v>0</v>
      </c>
      <c r="T422" s="73">
        <v>0</v>
      </c>
      <c r="U422" s="73">
        <v>0.09</v>
      </c>
      <c r="V422" s="74">
        <v>4.7167424670172771E-2</v>
      </c>
      <c r="W422" s="49">
        <v>2</v>
      </c>
      <c r="X422" s="70">
        <v>0</v>
      </c>
      <c r="Y422" s="49">
        <v>0</v>
      </c>
      <c r="Z422" s="92">
        <v>0</v>
      </c>
      <c r="AA422" s="93">
        <v>0</v>
      </c>
    </row>
    <row r="423" spans="1:27" s="13" customFormat="1" ht="12">
      <c r="A423" s="27">
        <v>456</v>
      </c>
      <c r="B423" s="18">
        <v>456160616</v>
      </c>
      <c r="C423" s="28" t="s">
        <v>494</v>
      </c>
      <c r="D423" s="18">
        <v>160</v>
      </c>
      <c r="E423" s="28" t="s">
        <v>165</v>
      </c>
      <c r="F423" s="18">
        <v>616</v>
      </c>
      <c r="G423" s="47" t="s">
        <v>364</v>
      </c>
      <c r="H423" s="29">
        <v>17291</v>
      </c>
      <c r="I423" s="29">
        <v>2894</v>
      </c>
      <c r="J423" s="29">
        <v>0</v>
      </c>
      <c r="K423" s="29">
        <v>1188</v>
      </c>
      <c r="L423" s="30">
        <v>21373</v>
      </c>
      <c r="M423" s="48">
        <v>2</v>
      </c>
      <c r="N423" s="70">
        <v>40370</v>
      </c>
      <c r="O423" s="70">
        <v>0</v>
      </c>
      <c r="P423" s="70">
        <v>0</v>
      </c>
      <c r="Q423" s="71">
        <v>2376</v>
      </c>
      <c r="R423" s="103">
        <v>42746</v>
      </c>
      <c r="S423" s="75">
        <v>0</v>
      </c>
      <c r="T423" s="73">
        <v>0</v>
      </c>
      <c r="U423" s="73">
        <v>0.09</v>
      </c>
      <c r="V423" s="74">
        <v>3.1348567109962276E-2</v>
      </c>
      <c r="W423" s="49">
        <v>1</v>
      </c>
      <c r="X423" s="70">
        <v>0</v>
      </c>
      <c r="Y423" s="49">
        <v>0</v>
      </c>
      <c r="Z423" s="92">
        <v>0</v>
      </c>
      <c r="AA423" s="93">
        <v>0</v>
      </c>
    </row>
    <row r="424" spans="1:27" s="13" customFormat="1" ht="12">
      <c r="A424" s="27">
        <v>456</v>
      </c>
      <c r="B424" s="18">
        <v>456160735</v>
      </c>
      <c r="C424" s="28" t="s">
        <v>494</v>
      </c>
      <c r="D424" s="18">
        <v>160</v>
      </c>
      <c r="E424" s="28" t="s">
        <v>165</v>
      </c>
      <c r="F424" s="18">
        <v>735</v>
      </c>
      <c r="G424" s="47" t="s">
        <v>400</v>
      </c>
      <c r="H424" s="29">
        <v>20067</v>
      </c>
      <c r="I424" s="29">
        <v>6521</v>
      </c>
      <c r="J424" s="29">
        <v>0</v>
      </c>
      <c r="K424" s="29">
        <v>1188</v>
      </c>
      <c r="L424" s="30">
        <v>27776</v>
      </c>
      <c r="M424" s="48">
        <v>1</v>
      </c>
      <c r="N424" s="70">
        <v>26588</v>
      </c>
      <c r="O424" s="70">
        <v>0</v>
      </c>
      <c r="P424" s="70">
        <v>0</v>
      </c>
      <c r="Q424" s="71">
        <v>1188</v>
      </c>
      <c r="R424" s="103">
        <v>27776</v>
      </c>
      <c r="S424" s="75">
        <v>0</v>
      </c>
      <c r="T424" s="73">
        <v>0</v>
      </c>
      <c r="U424" s="73">
        <v>0.09</v>
      </c>
      <c r="V424" s="74">
        <v>1.4733938483055722E-2</v>
      </c>
      <c r="W424" s="49">
        <v>0</v>
      </c>
      <c r="X424" s="70">
        <v>0</v>
      </c>
      <c r="Y424" s="49">
        <v>0</v>
      </c>
      <c r="Z424" s="92">
        <v>0</v>
      </c>
      <c r="AA424" s="93">
        <v>0</v>
      </c>
    </row>
    <row r="425" spans="1:27" s="13" customFormat="1" ht="12">
      <c r="A425" s="27">
        <v>458</v>
      </c>
      <c r="B425" s="18">
        <v>458160031</v>
      </c>
      <c r="C425" s="28" t="s">
        <v>495</v>
      </c>
      <c r="D425" s="18">
        <v>160</v>
      </c>
      <c r="E425" s="28" t="s">
        <v>165</v>
      </c>
      <c r="F425" s="18">
        <v>31</v>
      </c>
      <c r="G425" s="47" t="s">
        <v>36</v>
      </c>
      <c r="H425" s="29">
        <v>13785.015331066217</v>
      </c>
      <c r="I425" s="29">
        <v>5342</v>
      </c>
      <c r="J425" s="29">
        <v>0</v>
      </c>
      <c r="K425" s="29">
        <v>1188</v>
      </c>
      <c r="L425" s="30">
        <v>20315.015331066217</v>
      </c>
      <c r="M425" s="48">
        <v>2</v>
      </c>
      <c r="N425" s="70">
        <v>38254</v>
      </c>
      <c r="O425" s="70">
        <v>0</v>
      </c>
      <c r="P425" s="70">
        <v>0</v>
      </c>
      <c r="Q425" s="71">
        <v>2376</v>
      </c>
      <c r="R425" s="103">
        <v>40630</v>
      </c>
      <c r="S425" s="75">
        <v>0</v>
      </c>
      <c r="T425" s="73">
        <v>0</v>
      </c>
      <c r="U425" s="73">
        <v>0.09</v>
      </c>
      <c r="V425" s="74">
        <v>1.2994955995265567E-2</v>
      </c>
      <c r="W425" s="49">
        <v>0</v>
      </c>
      <c r="X425" s="70">
        <v>0</v>
      </c>
      <c r="Y425" s="49">
        <v>0</v>
      </c>
      <c r="Z425" s="92">
        <v>0</v>
      </c>
      <c r="AA425" s="93">
        <v>0</v>
      </c>
    </row>
    <row r="426" spans="1:27" s="13" customFormat="1" ht="12">
      <c r="A426" s="27">
        <v>458</v>
      </c>
      <c r="B426" s="18">
        <v>458160056</v>
      </c>
      <c r="C426" s="28" t="s">
        <v>495</v>
      </c>
      <c r="D426" s="18">
        <v>160</v>
      </c>
      <c r="E426" s="28" t="s">
        <v>165</v>
      </c>
      <c r="F426" s="18">
        <v>56</v>
      </c>
      <c r="G426" s="47" t="s">
        <v>61</v>
      </c>
      <c r="H426" s="29">
        <v>15421</v>
      </c>
      <c r="I426" s="29">
        <v>4888</v>
      </c>
      <c r="J426" s="29">
        <v>0</v>
      </c>
      <c r="K426" s="29">
        <v>1188</v>
      </c>
      <c r="L426" s="30">
        <v>21497</v>
      </c>
      <c r="M426" s="48">
        <v>2</v>
      </c>
      <c r="N426" s="70">
        <v>40618</v>
      </c>
      <c r="O426" s="70">
        <v>0</v>
      </c>
      <c r="P426" s="70">
        <v>0</v>
      </c>
      <c r="Q426" s="71">
        <v>2376</v>
      </c>
      <c r="R426" s="103">
        <v>42994</v>
      </c>
      <c r="S426" s="75">
        <v>0</v>
      </c>
      <c r="T426" s="73">
        <v>0</v>
      </c>
      <c r="U426" s="73">
        <v>0.09</v>
      </c>
      <c r="V426" s="74">
        <v>1.4008964259425674E-2</v>
      </c>
      <c r="W426" s="49">
        <v>0</v>
      </c>
      <c r="X426" s="70">
        <v>0</v>
      </c>
      <c r="Y426" s="49">
        <v>0</v>
      </c>
      <c r="Z426" s="92">
        <v>0</v>
      </c>
      <c r="AA426" s="93">
        <v>0</v>
      </c>
    </row>
    <row r="427" spans="1:27" s="13" customFormat="1" ht="12">
      <c r="A427" s="27">
        <v>458</v>
      </c>
      <c r="B427" s="18">
        <v>458160079</v>
      </c>
      <c r="C427" s="28" t="s">
        <v>495</v>
      </c>
      <c r="D427" s="18">
        <v>160</v>
      </c>
      <c r="E427" s="28" t="s">
        <v>165</v>
      </c>
      <c r="F427" s="18">
        <v>79</v>
      </c>
      <c r="G427" s="47" t="s">
        <v>84</v>
      </c>
      <c r="H427" s="29">
        <v>16327</v>
      </c>
      <c r="I427" s="29">
        <v>921</v>
      </c>
      <c r="J427" s="29">
        <v>0</v>
      </c>
      <c r="K427" s="29">
        <v>1188</v>
      </c>
      <c r="L427" s="30">
        <v>18436</v>
      </c>
      <c r="M427" s="48">
        <v>14</v>
      </c>
      <c r="N427" s="70">
        <v>241472</v>
      </c>
      <c r="O427" s="70">
        <v>0</v>
      </c>
      <c r="P427" s="70">
        <v>0</v>
      </c>
      <c r="Q427" s="71">
        <v>16632</v>
      </c>
      <c r="R427" s="103">
        <v>258104</v>
      </c>
      <c r="S427" s="75">
        <v>0</v>
      </c>
      <c r="T427" s="73">
        <v>0</v>
      </c>
      <c r="U427" s="73">
        <v>0.09</v>
      </c>
      <c r="V427" s="74">
        <v>6.04158826512909E-2</v>
      </c>
      <c r="W427" s="49">
        <v>0</v>
      </c>
      <c r="X427" s="70">
        <v>0</v>
      </c>
      <c r="Y427" s="49">
        <v>0</v>
      </c>
      <c r="Z427" s="92">
        <v>0</v>
      </c>
      <c r="AA427" s="93">
        <v>0</v>
      </c>
    </row>
    <row r="428" spans="1:27" s="13" customFormat="1" ht="12">
      <c r="A428" s="27">
        <v>458</v>
      </c>
      <c r="B428" s="18">
        <v>458160149</v>
      </c>
      <c r="C428" s="28" t="s">
        <v>495</v>
      </c>
      <c r="D428" s="18">
        <v>160</v>
      </c>
      <c r="E428" s="28" t="s">
        <v>165</v>
      </c>
      <c r="F428" s="18">
        <v>149</v>
      </c>
      <c r="G428" s="47" t="s">
        <v>154</v>
      </c>
      <c r="H428" s="29">
        <v>21948.890829499142</v>
      </c>
      <c r="I428" s="29">
        <v>356</v>
      </c>
      <c r="J428" s="29">
        <v>0</v>
      </c>
      <c r="K428" s="29">
        <v>1188</v>
      </c>
      <c r="L428" s="30">
        <v>23492.890829499142</v>
      </c>
      <c r="M428" s="48">
        <v>1</v>
      </c>
      <c r="N428" s="70">
        <v>22305</v>
      </c>
      <c r="O428" s="70">
        <v>0</v>
      </c>
      <c r="P428" s="70">
        <v>0</v>
      </c>
      <c r="Q428" s="71">
        <v>1188</v>
      </c>
      <c r="R428" s="103">
        <v>23493</v>
      </c>
      <c r="S428" s="75">
        <v>0</v>
      </c>
      <c r="T428" s="73">
        <v>0</v>
      </c>
      <c r="U428" s="73">
        <v>0.18</v>
      </c>
      <c r="V428" s="74">
        <v>0.12455104364641664</v>
      </c>
      <c r="W428" s="49">
        <v>0</v>
      </c>
      <c r="X428" s="70">
        <v>0</v>
      </c>
      <c r="Y428" s="49">
        <v>0</v>
      </c>
      <c r="Z428" s="92">
        <v>0</v>
      </c>
      <c r="AA428" s="93">
        <v>0</v>
      </c>
    </row>
    <row r="429" spans="1:27" s="13" customFormat="1" ht="12">
      <c r="A429" s="27">
        <v>458</v>
      </c>
      <c r="B429" s="18">
        <v>458160151</v>
      </c>
      <c r="C429" s="28" t="s">
        <v>495</v>
      </c>
      <c r="D429" s="18">
        <v>160</v>
      </c>
      <c r="E429" s="28" t="s">
        <v>165</v>
      </c>
      <c r="F429" s="18">
        <v>151</v>
      </c>
      <c r="G429" s="47" t="s">
        <v>156</v>
      </c>
      <c r="H429" s="29">
        <v>19727</v>
      </c>
      <c r="I429" s="29">
        <v>4535</v>
      </c>
      <c r="J429" s="29">
        <v>0</v>
      </c>
      <c r="K429" s="29">
        <v>1188</v>
      </c>
      <c r="L429" s="30">
        <v>25450</v>
      </c>
      <c r="M429" s="48">
        <v>2</v>
      </c>
      <c r="N429" s="70">
        <v>48524</v>
      </c>
      <c r="O429" s="70">
        <v>0</v>
      </c>
      <c r="P429" s="70">
        <v>0</v>
      </c>
      <c r="Q429" s="71">
        <v>2376</v>
      </c>
      <c r="R429" s="103">
        <v>50900</v>
      </c>
      <c r="S429" s="75">
        <v>0</v>
      </c>
      <c r="T429" s="73">
        <v>0</v>
      </c>
      <c r="U429" s="73">
        <v>0.09</v>
      </c>
      <c r="V429" s="74">
        <v>3.2510828054822756E-2</v>
      </c>
      <c r="W429" s="49">
        <v>0</v>
      </c>
      <c r="X429" s="70">
        <v>0</v>
      </c>
      <c r="Y429" s="49">
        <v>0</v>
      </c>
      <c r="Z429" s="92">
        <v>0</v>
      </c>
      <c r="AA429" s="93">
        <v>0</v>
      </c>
    </row>
    <row r="430" spans="1:27" s="13" customFormat="1" ht="12">
      <c r="A430" s="27">
        <v>458</v>
      </c>
      <c r="B430" s="18">
        <v>458160160</v>
      </c>
      <c r="C430" s="28" t="s">
        <v>495</v>
      </c>
      <c r="D430" s="18">
        <v>160</v>
      </c>
      <c r="E430" s="28" t="s">
        <v>165</v>
      </c>
      <c r="F430" s="18">
        <v>160</v>
      </c>
      <c r="G430" s="47" t="s">
        <v>165</v>
      </c>
      <c r="H430" s="29">
        <v>21252</v>
      </c>
      <c r="I430" s="29">
        <v>315</v>
      </c>
      <c r="J430" s="29">
        <v>0</v>
      </c>
      <c r="K430" s="29">
        <v>1188</v>
      </c>
      <c r="L430" s="30">
        <v>22755</v>
      </c>
      <c r="M430" s="48">
        <v>101</v>
      </c>
      <c r="N430" s="70">
        <v>2178267</v>
      </c>
      <c r="O430" s="70">
        <v>0</v>
      </c>
      <c r="P430" s="70">
        <v>0</v>
      </c>
      <c r="Q430" s="71">
        <v>119988</v>
      </c>
      <c r="R430" s="103">
        <v>2298255</v>
      </c>
      <c r="S430" s="75">
        <v>0</v>
      </c>
      <c r="T430" s="73">
        <v>0</v>
      </c>
      <c r="U430" s="73">
        <v>0.1457</v>
      </c>
      <c r="V430" s="74">
        <v>0.13343208280099494</v>
      </c>
      <c r="W430" s="49">
        <v>0</v>
      </c>
      <c r="X430" s="70">
        <v>0</v>
      </c>
      <c r="Y430" s="49">
        <v>0</v>
      </c>
      <c r="Z430" s="92">
        <v>0</v>
      </c>
      <c r="AA430" s="93">
        <v>0</v>
      </c>
    </row>
    <row r="431" spans="1:27" s="13" customFormat="1" ht="12">
      <c r="A431" s="27">
        <v>458</v>
      </c>
      <c r="B431" s="18">
        <v>458160176</v>
      </c>
      <c r="C431" s="28" t="s">
        <v>495</v>
      </c>
      <c r="D431" s="18">
        <v>160</v>
      </c>
      <c r="E431" s="28" t="s">
        <v>165</v>
      </c>
      <c r="F431" s="18">
        <v>176</v>
      </c>
      <c r="G431" s="47" t="s">
        <v>181</v>
      </c>
      <c r="H431" s="29">
        <v>12989</v>
      </c>
      <c r="I431" s="29">
        <v>5150</v>
      </c>
      <c r="J431" s="29">
        <v>0</v>
      </c>
      <c r="K431" s="29">
        <v>1188</v>
      </c>
      <c r="L431" s="30">
        <v>19327</v>
      </c>
      <c r="M431" s="48">
        <v>1</v>
      </c>
      <c r="N431" s="70">
        <v>18139</v>
      </c>
      <c r="O431" s="70">
        <v>0</v>
      </c>
      <c r="P431" s="70">
        <v>0</v>
      </c>
      <c r="Q431" s="71">
        <v>1188</v>
      </c>
      <c r="R431" s="103">
        <v>19327</v>
      </c>
      <c r="S431" s="75">
        <v>0</v>
      </c>
      <c r="T431" s="73">
        <v>0</v>
      </c>
      <c r="U431" s="73">
        <v>0.09</v>
      </c>
      <c r="V431" s="74">
        <v>7.6256358764643081E-2</v>
      </c>
      <c r="W431" s="49">
        <v>0</v>
      </c>
      <c r="X431" s="70">
        <v>0</v>
      </c>
      <c r="Y431" s="49">
        <v>0</v>
      </c>
      <c r="Z431" s="92">
        <v>0</v>
      </c>
      <c r="AA431" s="93">
        <v>0</v>
      </c>
    </row>
    <row r="432" spans="1:27" s="13" customFormat="1" ht="12">
      <c r="A432" s="27">
        <v>458</v>
      </c>
      <c r="B432" s="18">
        <v>458160326</v>
      </c>
      <c r="C432" s="28" t="s">
        <v>495</v>
      </c>
      <c r="D432" s="18">
        <v>160</v>
      </c>
      <c r="E432" s="28" t="s">
        <v>165</v>
      </c>
      <c r="F432" s="18">
        <v>326</v>
      </c>
      <c r="G432" s="47" t="s">
        <v>331</v>
      </c>
      <c r="H432" s="29">
        <v>12884.310801281314</v>
      </c>
      <c r="I432" s="29">
        <v>4613</v>
      </c>
      <c r="J432" s="29">
        <v>0</v>
      </c>
      <c r="K432" s="29">
        <v>1188</v>
      </c>
      <c r="L432" s="30">
        <v>18685.310801281314</v>
      </c>
      <c r="M432" s="48">
        <v>1</v>
      </c>
      <c r="N432" s="70">
        <v>17497</v>
      </c>
      <c r="O432" s="70">
        <v>0</v>
      </c>
      <c r="P432" s="70">
        <v>0</v>
      </c>
      <c r="Q432" s="71">
        <v>1188</v>
      </c>
      <c r="R432" s="103">
        <v>18685</v>
      </c>
      <c r="S432" s="75">
        <v>0</v>
      </c>
      <c r="T432" s="73">
        <v>0</v>
      </c>
      <c r="U432" s="73">
        <v>0.09</v>
      </c>
      <c r="V432" s="74">
        <v>2.2931357846999612E-3</v>
      </c>
      <c r="W432" s="49">
        <v>0</v>
      </c>
      <c r="X432" s="70">
        <v>0</v>
      </c>
      <c r="Y432" s="49">
        <v>0</v>
      </c>
      <c r="Z432" s="92">
        <v>0</v>
      </c>
      <c r="AA432" s="93">
        <v>0</v>
      </c>
    </row>
    <row r="433" spans="1:27" s="13" customFormat="1" ht="12">
      <c r="A433" s="27">
        <v>463</v>
      </c>
      <c r="B433" s="18">
        <v>463035018</v>
      </c>
      <c r="C433" s="28" t="s">
        <v>496</v>
      </c>
      <c r="D433" s="18">
        <v>35</v>
      </c>
      <c r="E433" s="28" t="s">
        <v>40</v>
      </c>
      <c r="F433" s="18">
        <v>18</v>
      </c>
      <c r="G433" s="47" t="s">
        <v>23</v>
      </c>
      <c r="H433" s="29">
        <v>17601.171054421768</v>
      </c>
      <c r="I433" s="29">
        <v>9570</v>
      </c>
      <c r="J433" s="29">
        <v>0</v>
      </c>
      <c r="K433" s="29">
        <v>1188</v>
      </c>
      <c r="L433" s="30">
        <v>28359.171054421768</v>
      </c>
      <c r="M433" s="48">
        <v>1</v>
      </c>
      <c r="N433" s="70">
        <v>25481</v>
      </c>
      <c r="O433" s="70">
        <v>0</v>
      </c>
      <c r="P433" s="70">
        <v>0</v>
      </c>
      <c r="Q433" s="71">
        <v>1114</v>
      </c>
      <c r="R433" s="103">
        <v>26595</v>
      </c>
      <c r="S433" s="75">
        <v>6.2200956937799042E-2</v>
      </c>
      <c r="T433" s="73">
        <v>0</v>
      </c>
      <c r="U433" s="73">
        <v>0.09</v>
      </c>
      <c r="V433" s="74">
        <v>2.9610694742858778E-2</v>
      </c>
      <c r="W433" s="49">
        <v>1</v>
      </c>
      <c r="X433" s="70">
        <v>0</v>
      </c>
      <c r="Y433" s="49">
        <v>0</v>
      </c>
      <c r="Z433" s="92">
        <v>0</v>
      </c>
      <c r="AA433" s="93">
        <v>0</v>
      </c>
    </row>
    <row r="434" spans="1:27" s="13" customFormat="1" ht="12">
      <c r="A434" s="27">
        <v>463</v>
      </c>
      <c r="B434" s="18">
        <v>463035035</v>
      </c>
      <c r="C434" s="28" t="s">
        <v>496</v>
      </c>
      <c r="D434" s="18">
        <v>35</v>
      </c>
      <c r="E434" s="28" t="s">
        <v>40</v>
      </c>
      <c r="F434" s="18">
        <v>35</v>
      </c>
      <c r="G434" s="47" t="s">
        <v>40</v>
      </c>
      <c r="H434" s="29">
        <v>20456</v>
      </c>
      <c r="I434" s="29">
        <v>7108</v>
      </c>
      <c r="J434" s="29">
        <v>0</v>
      </c>
      <c r="K434" s="29">
        <v>1188</v>
      </c>
      <c r="L434" s="30">
        <v>28752</v>
      </c>
      <c r="M434" s="48">
        <v>608</v>
      </c>
      <c r="N434" s="70">
        <v>15716192</v>
      </c>
      <c r="O434" s="70">
        <v>0</v>
      </c>
      <c r="P434" s="70">
        <v>0</v>
      </c>
      <c r="Q434" s="71">
        <v>677312</v>
      </c>
      <c r="R434" s="103">
        <v>16393504</v>
      </c>
      <c r="S434" s="75">
        <v>37.818181818182438</v>
      </c>
      <c r="T434" s="73">
        <v>0</v>
      </c>
      <c r="U434" s="73">
        <v>0.18</v>
      </c>
      <c r="V434" s="74">
        <v>0.16290793847418597</v>
      </c>
      <c r="W434" s="49">
        <v>174</v>
      </c>
      <c r="X434" s="70">
        <v>0</v>
      </c>
      <c r="Y434" s="49">
        <v>0</v>
      </c>
      <c r="Z434" s="92">
        <v>0</v>
      </c>
      <c r="AA434" s="93">
        <v>0</v>
      </c>
    </row>
    <row r="435" spans="1:27" s="13" customFormat="1" ht="12">
      <c r="A435" s="27">
        <v>463</v>
      </c>
      <c r="B435" s="18">
        <v>463035040</v>
      </c>
      <c r="C435" s="28" t="s">
        <v>496</v>
      </c>
      <c r="D435" s="18">
        <v>35</v>
      </c>
      <c r="E435" s="28" t="s">
        <v>40</v>
      </c>
      <c r="F435" s="18">
        <v>40</v>
      </c>
      <c r="G435" s="47" t="s">
        <v>45</v>
      </c>
      <c r="H435" s="29">
        <v>18262</v>
      </c>
      <c r="I435" s="29">
        <v>6107</v>
      </c>
      <c r="J435" s="29">
        <v>0</v>
      </c>
      <c r="K435" s="29">
        <v>1188</v>
      </c>
      <c r="L435" s="30">
        <v>25557</v>
      </c>
      <c r="M435" s="48">
        <v>2</v>
      </c>
      <c r="N435" s="70">
        <v>45706</v>
      </c>
      <c r="O435" s="70">
        <v>0</v>
      </c>
      <c r="P435" s="70">
        <v>0</v>
      </c>
      <c r="Q435" s="71">
        <v>2228</v>
      </c>
      <c r="R435" s="103">
        <v>47934</v>
      </c>
      <c r="S435" s="75">
        <v>0.12440191387559808</v>
      </c>
      <c r="T435" s="73">
        <v>0</v>
      </c>
      <c r="U435" s="73">
        <v>0.09</v>
      </c>
      <c r="V435" s="74">
        <v>8.4582325750371546E-3</v>
      </c>
      <c r="W435" s="49">
        <v>1</v>
      </c>
      <c r="X435" s="70">
        <v>0</v>
      </c>
      <c r="Y435" s="49">
        <v>0</v>
      </c>
      <c r="Z435" s="92">
        <v>0</v>
      </c>
      <c r="AA435" s="93">
        <v>0</v>
      </c>
    </row>
    <row r="436" spans="1:27" s="13" customFormat="1" ht="12">
      <c r="A436" s="27">
        <v>463</v>
      </c>
      <c r="B436" s="18">
        <v>463035044</v>
      </c>
      <c r="C436" s="28" t="s">
        <v>496</v>
      </c>
      <c r="D436" s="18">
        <v>35</v>
      </c>
      <c r="E436" s="28" t="s">
        <v>40</v>
      </c>
      <c r="F436" s="18">
        <v>44</v>
      </c>
      <c r="G436" s="47" t="s">
        <v>49</v>
      </c>
      <c r="H436" s="29">
        <v>19039</v>
      </c>
      <c r="I436" s="29">
        <v>330</v>
      </c>
      <c r="J436" s="29">
        <v>0</v>
      </c>
      <c r="K436" s="29">
        <v>1188</v>
      </c>
      <c r="L436" s="30">
        <v>20557</v>
      </c>
      <c r="M436" s="48">
        <v>5</v>
      </c>
      <c r="N436" s="70">
        <v>90820</v>
      </c>
      <c r="O436" s="70">
        <v>-6884.346900057425</v>
      </c>
      <c r="P436" s="70">
        <v>0</v>
      </c>
      <c r="Q436" s="71">
        <v>5148</v>
      </c>
      <c r="R436" s="103">
        <v>89083.653099942574</v>
      </c>
      <c r="S436" s="75">
        <v>0.31100478468899523</v>
      </c>
      <c r="T436" s="73">
        <v>0</v>
      </c>
      <c r="U436" s="73">
        <v>0.09</v>
      </c>
      <c r="V436" s="74">
        <v>9.3823705433192212E-2</v>
      </c>
      <c r="W436" s="49">
        <v>2</v>
      </c>
      <c r="X436" s="70">
        <v>0.35543569340355002</v>
      </c>
      <c r="Y436" s="49">
        <v>6884.346900057425</v>
      </c>
      <c r="Z436" s="92">
        <v>0</v>
      </c>
      <c r="AA436" s="93">
        <v>0</v>
      </c>
    </row>
    <row r="437" spans="1:27" s="13" customFormat="1" ht="12">
      <c r="A437" s="27">
        <v>463</v>
      </c>
      <c r="B437" s="18">
        <v>463035046</v>
      </c>
      <c r="C437" s="28" t="s">
        <v>496</v>
      </c>
      <c r="D437" s="18">
        <v>35</v>
      </c>
      <c r="E437" s="28" t="s">
        <v>40</v>
      </c>
      <c r="F437" s="18">
        <v>46</v>
      </c>
      <c r="G437" s="47" t="s">
        <v>51</v>
      </c>
      <c r="H437" s="29">
        <v>13851.49874879814</v>
      </c>
      <c r="I437" s="29">
        <v>13786</v>
      </c>
      <c r="J437" s="29">
        <v>0</v>
      </c>
      <c r="K437" s="29">
        <v>1188</v>
      </c>
      <c r="L437" s="30">
        <v>28825.498748798142</v>
      </c>
      <c r="M437" s="48">
        <v>1</v>
      </c>
      <c r="N437" s="70">
        <v>25918</v>
      </c>
      <c r="O437" s="70">
        <v>0</v>
      </c>
      <c r="P437" s="70">
        <v>0</v>
      </c>
      <c r="Q437" s="71">
        <v>1114</v>
      </c>
      <c r="R437" s="103">
        <v>27032</v>
      </c>
      <c r="S437" s="75">
        <v>6.2200956937799042E-2</v>
      </c>
      <c r="T437" s="73">
        <v>0</v>
      </c>
      <c r="U437" s="73">
        <v>0.09</v>
      </c>
      <c r="V437" s="74">
        <v>8.3218488793757896E-4</v>
      </c>
      <c r="W437" s="49">
        <v>0</v>
      </c>
      <c r="X437" s="70">
        <v>0</v>
      </c>
      <c r="Y437" s="49">
        <v>0</v>
      </c>
      <c r="Z437" s="92">
        <v>0</v>
      </c>
      <c r="AA437" s="93">
        <v>0</v>
      </c>
    </row>
    <row r="438" spans="1:27" s="13" customFormat="1" ht="12">
      <c r="A438" s="27">
        <v>463</v>
      </c>
      <c r="B438" s="18">
        <v>463035093</v>
      </c>
      <c r="C438" s="28" t="s">
        <v>496</v>
      </c>
      <c r="D438" s="18">
        <v>35</v>
      </c>
      <c r="E438" s="28" t="s">
        <v>40</v>
      </c>
      <c r="F438" s="18">
        <v>93</v>
      </c>
      <c r="G438" s="47" t="s">
        <v>98</v>
      </c>
      <c r="H438" s="29">
        <v>16664</v>
      </c>
      <c r="I438" s="29">
        <v>0</v>
      </c>
      <c r="J438" s="29">
        <v>0</v>
      </c>
      <c r="K438" s="29">
        <v>1188</v>
      </c>
      <c r="L438" s="30">
        <v>17852</v>
      </c>
      <c r="M438" s="48">
        <v>1</v>
      </c>
      <c r="N438" s="70">
        <v>15627</v>
      </c>
      <c r="O438" s="70">
        <v>0</v>
      </c>
      <c r="P438" s="70">
        <v>0</v>
      </c>
      <c r="Q438" s="71">
        <v>1114</v>
      </c>
      <c r="R438" s="103">
        <v>16741</v>
      </c>
      <c r="S438" s="75">
        <v>6.2200956937799042E-2</v>
      </c>
      <c r="T438" s="73">
        <v>0</v>
      </c>
      <c r="U438" s="73">
        <v>0.18</v>
      </c>
      <c r="V438" s="74">
        <v>8.6029155103013247E-2</v>
      </c>
      <c r="W438" s="49">
        <v>0</v>
      </c>
      <c r="X438" s="70">
        <v>0</v>
      </c>
      <c r="Y438" s="49">
        <v>0</v>
      </c>
      <c r="Z438" s="92">
        <v>0</v>
      </c>
      <c r="AA438" s="93">
        <v>0</v>
      </c>
    </row>
    <row r="439" spans="1:27" s="13" customFormat="1" ht="12">
      <c r="A439" s="27">
        <v>463</v>
      </c>
      <c r="B439" s="18">
        <v>463035207</v>
      </c>
      <c r="C439" s="28" t="s">
        <v>496</v>
      </c>
      <c r="D439" s="18">
        <v>35</v>
      </c>
      <c r="E439" s="28" t="s">
        <v>40</v>
      </c>
      <c r="F439" s="18">
        <v>207</v>
      </c>
      <c r="G439" s="47" t="s">
        <v>212</v>
      </c>
      <c r="H439" s="29">
        <v>11796</v>
      </c>
      <c r="I439" s="29">
        <v>9888</v>
      </c>
      <c r="J439" s="29">
        <v>0</v>
      </c>
      <c r="K439" s="29">
        <v>1188</v>
      </c>
      <c r="L439" s="30">
        <v>22872</v>
      </c>
      <c r="M439" s="48">
        <v>1</v>
      </c>
      <c r="N439" s="70">
        <v>20335</v>
      </c>
      <c r="O439" s="70">
        <v>0</v>
      </c>
      <c r="P439" s="70">
        <v>0</v>
      </c>
      <c r="Q439" s="71">
        <v>1114</v>
      </c>
      <c r="R439" s="103">
        <v>21449</v>
      </c>
      <c r="S439" s="75">
        <v>6.2200956937799042E-2</v>
      </c>
      <c r="T439" s="73">
        <v>0</v>
      </c>
      <c r="U439" s="73">
        <v>0.09</v>
      </c>
      <c r="V439" s="74">
        <v>3.8441873659852017E-4</v>
      </c>
      <c r="W439" s="49">
        <v>0</v>
      </c>
      <c r="X439" s="70">
        <v>0</v>
      </c>
      <c r="Y439" s="49">
        <v>0</v>
      </c>
      <c r="Z439" s="92">
        <v>0</v>
      </c>
      <c r="AA439" s="93">
        <v>0</v>
      </c>
    </row>
    <row r="440" spans="1:27" s="13" customFormat="1" ht="12">
      <c r="A440" s="27">
        <v>463</v>
      </c>
      <c r="B440" s="18">
        <v>463035220</v>
      </c>
      <c r="C440" s="28" t="s">
        <v>496</v>
      </c>
      <c r="D440" s="18">
        <v>35</v>
      </c>
      <c r="E440" s="28" t="s">
        <v>40</v>
      </c>
      <c r="F440" s="18">
        <v>220</v>
      </c>
      <c r="G440" s="47" t="s">
        <v>225</v>
      </c>
      <c r="H440" s="29">
        <v>19036</v>
      </c>
      <c r="I440" s="29">
        <v>6742</v>
      </c>
      <c r="J440" s="29">
        <v>0</v>
      </c>
      <c r="K440" s="29">
        <v>1188</v>
      </c>
      <c r="L440" s="30">
        <v>26966</v>
      </c>
      <c r="M440" s="48">
        <v>1</v>
      </c>
      <c r="N440" s="70">
        <v>24175</v>
      </c>
      <c r="O440" s="70">
        <v>0</v>
      </c>
      <c r="P440" s="70">
        <v>0</v>
      </c>
      <c r="Q440" s="71">
        <v>1114</v>
      </c>
      <c r="R440" s="103">
        <v>25289</v>
      </c>
      <c r="S440" s="75">
        <v>6.2200956937799042E-2</v>
      </c>
      <c r="T440" s="73">
        <v>0</v>
      </c>
      <c r="U440" s="73">
        <v>0.09</v>
      </c>
      <c r="V440" s="74">
        <v>1.6031678821270913E-2</v>
      </c>
      <c r="W440" s="49">
        <v>1</v>
      </c>
      <c r="X440" s="70">
        <v>0</v>
      </c>
      <c r="Y440" s="49">
        <v>0</v>
      </c>
      <c r="Z440" s="92">
        <v>0</v>
      </c>
      <c r="AA440" s="93">
        <v>0</v>
      </c>
    </row>
    <row r="441" spans="1:27" s="13" customFormat="1" ht="12">
      <c r="A441" s="27">
        <v>463</v>
      </c>
      <c r="B441" s="18">
        <v>463035243</v>
      </c>
      <c r="C441" s="28" t="s">
        <v>496</v>
      </c>
      <c r="D441" s="18">
        <v>35</v>
      </c>
      <c r="E441" s="28" t="s">
        <v>40</v>
      </c>
      <c r="F441" s="18">
        <v>243</v>
      </c>
      <c r="G441" s="47" t="s">
        <v>248</v>
      </c>
      <c r="H441" s="29">
        <v>19819</v>
      </c>
      <c r="I441" s="29">
        <v>2564</v>
      </c>
      <c r="J441" s="29">
        <v>0</v>
      </c>
      <c r="K441" s="29">
        <v>1188</v>
      </c>
      <c r="L441" s="30">
        <v>23571</v>
      </c>
      <c r="M441" s="48">
        <v>1</v>
      </c>
      <c r="N441" s="70">
        <v>20991</v>
      </c>
      <c r="O441" s="70">
        <v>0</v>
      </c>
      <c r="P441" s="70">
        <v>0</v>
      </c>
      <c r="Q441" s="71">
        <v>1114</v>
      </c>
      <c r="R441" s="103">
        <v>22105</v>
      </c>
      <c r="S441" s="75">
        <v>6.2200956937799042E-2</v>
      </c>
      <c r="T441" s="73">
        <v>0</v>
      </c>
      <c r="U441" s="73">
        <v>0.09</v>
      </c>
      <c r="V441" s="74">
        <v>5.954759563149079E-3</v>
      </c>
      <c r="W441" s="49">
        <v>1</v>
      </c>
      <c r="X441" s="70">
        <v>0</v>
      </c>
      <c r="Y441" s="49">
        <v>0</v>
      </c>
      <c r="Z441" s="92">
        <v>0</v>
      </c>
      <c r="AA441" s="93">
        <v>0</v>
      </c>
    </row>
    <row r="442" spans="1:27" s="13" customFormat="1" ht="12">
      <c r="A442" s="27">
        <v>463</v>
      </c>
      <c r="B442" s="18">
        <v>463035244</v>
      </c>
      <c r="C442" s="28" t="s">
        <v>496</v>
      </c>
      <c r="D442" s="18">
        <v>35</v>
      </c>
      <c r="E442" s="28" t="s">
        <v>40</v>
      </c>
      <c r="F442" s="18">
        <v>244</v>
      </c>
      <c r="G442" s="47" t="s">
        <v>249</v>
      </c>
      <c r="H442" s="29">
        <v>18028</v>
      </c>
      <c r="I442" s="29">
        <v>4326</v>
      </c>
      <c r="J442" s="29">
        <v>0</v>
      </c>
      <c r="K442" s="29">
        <v>1188</v>
      </c>
      <c r="L442" s="30">
        <v>23542</v>
      </c>
      <c r="M442" s="48">
        <v>5</v>
      </c>
      <c r="N442" s="70">
        <v>104820</v>
      </c>
      <c r="O442" s="70">
        <v>0</v>
      </c>
      <c r="P442" s="70">
        <v>0</v>
      </c>
      <c r="Q442" s="71">
        <v>5570</v>
      </c>
      <c r="R442" s="103">
        <v>110390</v>
      </c>
      <c r="S442" s="75">
        <v>0.31100478468899523</v>
      </c>
      <c r="T442" s="73">
        <v>0</v>
      </c>
      <c r="U442" s="73">
        <v>0.09</v>
      </c>
      <c r="V442" s="74">
        <v>7.9114321810778362E-2</v>
      </c>
      <c r="W442" s="49">
        <v>0</v>
      </c>
      <c r="X442" s="70">
        <v>0</v>
      </c>
      <c r="Y442" s="49">
        <v>0</v>
      </c>
      <c r="Z442" s="92">
        <v>0</v>
      </c>
      <c r="AA442" s="93">
        <v>0</v>
      </c>
    </row>
    <row r="443" spans="1:27" s="13" customFormat="1" ht="12">
      <c r="A443" s="27">
        <v>463</v>
      </c>
      <c r="B443" s="18">
        <v>463035251</v>
      </c>
      <c r="C443" s="28" t="s">
        <v>496</v>
      </c>
      <c r="D443" s="18">
        <v>35</v>
      </c>
      <c r="E443" s="28" t="s">
        <v>40</v>
      </c>
      <c r="F443" s="18">
        <v>251</v>
      </c>
      <c r="G443" s="47" t="s">
        <v>256</v>
      </c>
      <c r="H443" s="29">
        <v>11796</v>
      </c>
      <c r="I443" s="29">
        <v>1862</v>
      </c>
      <c r="J443" s="29">
        <v>0</v>
      </c>
      <c r="K443" s="29">
        <v>1188</v>
      </c>
      <c r="L443" s="30">
        <v>14846</v>
      </c>
      <c r="M443" s="48">
        <v>1</v>
      </c>
      <c r="N443" s="70">
        <v>12808</v>
      </c>
      <c r="O443" s="70">
        <v>0</v>
      </c>
      <c r="P443" s="70">
        <v>0</v>
      </c>
      <c r="Q443" s="71">
        <v>1114</v>
      </c>
      <c r="R443" s="103">
        <v>13922</v>
      </c>
      <c r="S443" s="75">
        <v>6.2200956937799042E-2</v>
      </c>
      <c r="T443" s="73">
        <v>0</v>
      </c>
      <c r="U443" s="73">
        <v>0.09</v>
      </c>
      <c r="V443" s="74">
        <v>4.323449733053495E-2</v>
      </c>
      <c r="W443" s="49">
        <v>0</v>
      </c>
      <c r="X443" s="70">
        <v>0</v>
      </c>
      <c r="Y443" s="49">
        <v>0</v>
      </c>
      <c r="Z443" s="92">
        <v>0</v>
      </c>
      <c r="AA443" s="93">
        <v>0</v>
      </c>
    </row>
    <row r="444" spans="1:27" s="13" customFormat="1" ht="12">
      <c r="A444" s="27">
        <v>464</v>
      </c>
      <c r="B444" s="18">
        <v>464168030</v>
      </c>
      <c r="C444" s="28" t="s">
        <v>497</v>
      </c>
      <c r="D444" s="18">
        <v>168</v>
      </c>
      <c r="E444" s="28" t="s">
        <v>173</v>
      </c>
      <c r="F444" s="18">
        <v>30</v>
      </c>
      <c r="G444" s="47" t="s">
        <v>35</v>
      </c>
      <c r="H444" s="29">
        <v>15293</v>
      </c>
      <c r="I444" s="29">
        <v>5539</v>
      </c>
      <c r="J444" s="29">
        <v>0</v>
      </c>
      <c r="K444" s="29">
        <v>1188</v>
      </c>
      <c r="L444" s="30">
        <v>22020</v>
      </c>
      <c r="M444" s="48">
        <v>11</v>
      </c>
      <c r="N444" s="70">
        <v>229152</v>
      </c>
      <c r="O444" s="70">
        <v>0</v>
      </c>
      <c r="P444" s="70">
        <v>0</v>
      </c>
      <c r="Q444" s="71">
        <v>13068</v>
      </c>
      <c r="R444" s="103">
        <v>242220</v>
      </c>
      <c r="S444" s="75">
        <v>0</v>
      </c>
      <c r="T444" s="73">
        <v>0</v>
      </c>
      <c r="U444" s="73">
        <v>0.09</v>
      </c>
      <c r="V444" s="74">
        <v>7.4099519968201773E-3</v>
      </c>
      <c r="W444" s="49">
        <v>0</v>
      </c>
      <c r="X444" s="70">
        <v>0</v>
      </c>
      <c r="Y444" s="49">
        <v>0</v>
      </c>
      <c r="Z444" s="92">
        <v>0</v>
      </c>
      <c r="AA444" s="93">
        <v>0</v>
      </c>
    </row>
    <row r="445" spans="1:27" s="13" customFormat="1" ht="12">
      <c r="A445" s="27">
        <v>464</v>
      </c>
      <c r="B445" s="18">
        <v>464168035</v>
      </c>
      <c r="C445" s="28" t="s">
        <v>497</v>
      </c>
      <c r="D445" s="18">
        <v>168</v>
      </c>
      <c r="E445" s="28" t="s">
        <v>173</v>
      </c>
      <c r="F445" s="18">
        <v>35</v>
      </c>
      <c r="G445" s="47" t="s">
        <v>40</v>
      </c>
      <c r="H445" s="29">
        <v>11462</v>
      </c>
      <c r="I445" s="29">
        <v>3983</v>
      </c>
      <c r="J445" s="29">
        <v>0</v>
      </c>
      <c r="K445" s="29">
        <v>1188</v>
      </c>
      <c r="L445" s="30">
        <v>16633</v>
      </c>
      <c r="M445" s="48">
        <v>1</v>
      </c>
      <c r="N445" s="70">
        <v>15445</v>
      </c>
      <c r="O445" s="70">
        <v>0</v>
      </c>
      <c r="P445" s="70">
        <v>0</v>
      </c>
      <c r="Q445" s="71">
        <v>1188</v>
      </c>
      <c r="R445" s="103">
        <v>16633</v>
      </c>
      <c r="S445" s="75">
        <v>0</v>
      </c>
      <c r="T445" s="73">
        <v>0</v>
      </c>
      <c r="U445" s="73">
        <v>0.18</v>
      </c>
      <c r="V445" s="74">
        <v>0.16290793847418597</v>
      </c>
      <c r="W445" s="49">
        <v>0</v>
      </c>
      <c r="X445" s="70">
        <v>0</v>
      </c>
      <c r="Y445" s="49">
        <v>0</v>
      </c>
      <c r="Z445" s="92">
        <v>0</v>
      </c>
      <c r="AA445" s="93">
        <v>0</v>
      </c>
    </row>
    <row r="446" spans="1:27" s="13" customFormat="1" ht="12">
      <c r="A446" s="27">
        <v>464</v>
      </c>
      <c r="B446" s="18">
        <v>464168071</v>
      </c>
      <c r="C446" s="28" t="s">
        <v>497</v>
      </c>
      <c r="D446" s="18">
        <v>168</v>
      </c>
      <c r="E446" s="28" t="s">
        <v>173</v>
      </c>
      <c r="F446" s="18">
        <v>71</v>
      </c>
      <c r="G446" s="47" t="s">
        <v>76</v>
      </c>
      <c r="H446" s="29">
        <v>11213</v>
      </c>
      <c r="I446" s="29">
        <v>4738</v>
      </c>
      <c r="J446" s="29">
        <v>0</v>
      </c>
      <c r="K446" s="29">
        <v>1188</v>
      </c>
      <c r="L446" s="30">
        <v>17139</v>
      </c>
      <c r="M446" s="48">
        <v>3</v>
      </c>
      <c r="N446" s="70">
        <v>47853</v>
      </c>
      <c r="O446" s="70">
        <v>0</v>
      </c>
      <c r="P446" s="70">
        <v>0</v>
      </c>
      <c r="Q446" s="71">
        <v>3564</v>
      </c>
      <c r="R446" s="103">
        <v>51417</v>
      </c>
      <c r="S446" s="75">
        <v>0</v>
      </c>
      <c r="T446" s="73">
        <v>0</v>
      </c>
      <c r="U446" s="73">
        <v>0.09</v>
      </c>
      <c r="V446" s="74">
        <v>4.1932669122119251E-3</v>
      </c>
      <c r="W446" s="49">
        <v>2</v>
      </c>
      <c r="X446" s="70">
        <v>0</v>
      </c>
      <c r="Y446" s="49">
        <v>0</v>
      </c>
      <c r="Z446" s="92">
        <v>0</v>
      </c>
      <c r="AA446" s="93">
        <v>0</v>
      </c>
    </row>
    <row r="447" spans="1:27" s="13" customFormat="1" ht="12">
      <c r="A447" s="27">
        <v>464</v>
      </c>
      <c r="B447" s="18">
        <v>464168163</v>
      </c>
      <c r="C447" s="28" t="s">
        <v>497</v>
      </c>
      <c r="D447" s="18">
        <v>168</v>
      </c>
      <c r="E447" s="28" t="s">
        <v>173</v>
      </c>
      <c r="F447" s="18">
        <v>163</v>
      </c>
      <c r="G447" s="47" t="s">
        <v>168</v>
      </c>
      <c r="H447" s="29">
        <v>15133</v>
      </c>
      <c r="I447" s="29">
        <v>0</v>
      </c>
      <c r="J447" s="29">
        <v>0</v>
      </c>
      <c r="K447" s="29">
        <v>1188</v>
      </c>
      <c r="L447" s="30">
        <v>16321</v>
      </c>
      <c r="M447" s="48">
        <v>29</v>
      </c>
      <c r="N447" s="70">
        <v>438857</v>
      </c>
      <c r="O447" s="70">
        <v>0</v>
      </c>
      <c r="P447" s="70">
        <v>0</v>
      </c>
      <c r="Q447" s="71">
        <v>34452</v>
      </c>
      <c r="R447" s="103">
        <v>473309</v>
      </c>
      <c r="S447" s="75">
        <v>0</v>
      </c>
      <c r="T447" s="73">
        <v>0</v>
      </c>
      <c r="U447" s="73">
        <v>0.18</v>
      </c>
      <c r="V447" s="74">
        <v>9.6025808246793312E-2</v>
      </c>
      <c r="W447" s="49">
        <v>8</v>
      </c>
      <c r="X447" s="70">
        <v>0</v>
      </c>
      <c r="Y447" s="49">
        <v>0</v>
      </c>
      <c r="Z447" s="92">
        <v>0</v>
      </c>
      <c r="AA447" s="93">
        <v>0</v>
      </c>
    </row>
    <row r="448" spans="1:27" s="13" customFormat="1" ht="12">
      <c r="A448" s="27">
        <v>464</v>
      </c>
      <c r="B448" s="18">
        <v>464168168</v>
      </c>
      <c r="C448" s="28" t="s">
        <v>497</v>
      </c>
      <c r="D448" s="18">
        <v>168</v>
      </c>
      <c r="E448" s="28" t="s">
        <v>173</v>
      </c>
      <c r="F448" s="18">
        <v>168</v>
      </c>
      <c r="G448" s="47" t="s">
        <v>173</v>
      </c>
      <c r="H448" s="29">
        <v>12471</v>
      </c>
      <c r="I448" s="29">
        <v>8943</v>
      </c>
      <c r="J448" s="29">
        <v>0</v>
      </c>
      <c r="K448" s="29">
        <v>1188</v>
      </c>
      <c r="L448" s="30">
        <v>22602</v>
      </c>
      <c r="M448" s="48">
        <v>79</v>
      </c>
      <c r="N448" s="70">
        <v>1691706</v>
      </c>
      <c r="O448" s="70">
        <v>0</v>
      </c>
      <c r="P448" s="70">
        <v>0</v>
      </c>
      <c r="Q448" s="71">
        <v>93852</v>
      </c>
      <c r="R448" s="103">
        <v>1785558</v>
      </c>
      <c r="S448" s="75">
        <v>0</v>
      </c>
      <c r="T448" s="73">
        <v>0</v>
      </c>
      <c r="U448" s="73">
        <v>0.09</v>
      </c>
      <c r="V448" s="74">
        <v>3.0020760647398479E-2</v>
      </c>
      <c r="W448" s="49">
        <v>9</v>
      </c>
      <c r="X448" s="70">
        <v>0</v>
      </c>
      <c r="Y448" s="49">
        <v>0</v>
      </c>
      <c r="Z448" s="92">
        <v>0</v>
      </c>
      <c r="AA448" s="93">
        <v>0</v>
      </c>
    </row>
    <row r="449" spans="1:27" s="13" customFormat="1" ht="12">
      <c r="A449" s="27">
        <v>464</v>
      </c>
      <c r="B449" s="18">
        <v>464168196</v>
      </c>
      <c r="C449" s="28" t="s">
        <v>497</v>
      </c>
      <c r="D449" s="18">
        <v>168</v>
      </c>
      <c r="E449" s="28" t="s">
        <v>173</v>
      </c>
      <c r="F449" s="18">
        <v>196</v>
      </c>
      <c r="G449" s="47" t="s">
        <v>201</v>
      </c>
      <c r="H449" s="29">
        <v>13040</v>
      </c>
      <c r="I449" s="29">
        <v>8550</v>
      </c>
      <c r="J449" s="29">
        <v>0</v>
      </c>
      <c r="K449" s="29">
        <v>1188</v>
      </c>
      <c r="L449" s="30">
        <v>22778</v>
      </c>
      <c r="M449" s="48">
        <v>11</v>
      </c>
      <c r="N449" s="70">
        <v>237490</v>
      </c>
      <c r="O449" s="70">
        <v>0</v>
      </c>
      <c r="P449" s="70">
        <v>0</v>
      </c>
      <c r="Q449" s="71">
        <v>13068</v>
      </c>
      <c r="R449" s="103">
        <v>250558</v>
      </c>
      <c r="S449" s="75">
        <v>0</v>
      </c>
      <c r="T449" s="73">
        <v>0</v>
      </c>
      <c r="U449" s="73">
        <v>0.09</v>
      </c>
      <c r="V449" s="74">
        <v>4.2457358011744925E-2</v>
      </c>
      <c r="W449" s="49">
        <v>3</v>
      </c>
      <c r="X449" s="70">
        <v>0</v>
      </c>
      <c r="Y449" s="49">
        <v>0</v>
      </c>
      <c r="Z449" s="92">
        <v>0</v>
      </c>
      <c r="AA449" s="93">
        <v>0</v>
      </c>
    </row>
    <row r="450" spans="1:27" s="13" customFormat="1" ht="12">
      <c r="A450" s="27">
        <v>464</v>
      </c>
      <c r="B450" s="18">
        <v>464168229</v>
      </c>
      <c r="C450" s="28" t="s">
        <v>497</v>
      </c>
      <c r="D450" s="18">
        <v>168</v>
      </c>
      <c r="E450" s="28" t="s">
        <v>173</v>
      </c>
      <c r="F450" s="18">
        <v>229</v>
      </c>
      <c r="G450" s="47" t="s">
        <v>234</v>
      </c>
      <c r="H450" s="29">
        <v>16313</v>
      </c>
      <c r="I450" s="29">
        <v>1769</v>
      </c>
      <c r="J450" s="29">
        <v>0</v>
      </c>
      <c r="K450" s="29">
        <v>1188</v>
      </c>
      <c r="L450" s="30">
        <v>19270</v>
      </c>
      <c r="M450" s="48">
        <v>32</v>
      </c>
      <c r="N450" s="70">
        <v>578624</v>
      </c>
      <c r="O450" s="70">
        <v>0</v>
      </c>
      <c r="P450" s="70">
        <v>0</v>
      </c>
      <c r="Q450" s="71">
        <v>38016</v>
      </c>
      <c r="R450" s="103">
        <v>616640</v>
      </c>
      <c r="S450" s="75">
        <v>0</v>
      </c>
      <c r="T450" s="73">
        <v>0</v>
      </c>
      <c r="U450" s="73">
        <v>0.09</v>
      </c>
      <c r="V450" s="74">
        <v>2.7570191143230279E-2</v>
      </c>
      <c r="W450" s="49">
        <v>9</v>
      </c>
      <c r="X450" s="70">
        <v>0</v>
      </c>
      <c r="Y450" s="49">
        <v>0</v>
      </c>
      <c r="Z450" s="92">
        <v>0</v>
      </c>
      <c r="AA450" s="93">
        <v>0</v>
      </c>
    </row>
    <row r="451" spans="1:27" s="13" customFormat="1" ht="12">
      <c r="A451" s="27">
        <v>464</v>
      </c>
      <c r="B451" s="18">
        <v>464168258</v>
      </c>
      <c r="C451" s="28" t="s">
        <v>497</v>
      </c>
      <c r="D451" s="18">
        <v>168</v>
      </c>
      <c r="E451" s="28" t="s">
        <v>173</v>
      </c>
      <c r="F451" s="18">
        <v>258</v>
      </c>
      <c r="G451" s="47" t="s">
        <v>263</v>
      </c>
      <c r="H451" s="29">
        <v>17136</v>
      </c>
      <c r="I451" s="29">
        <v>3732</v>
      </c>
      <c r="J451" s="29">
        <v>0</v>
      </c>
      <c r="K451" s="29">
        <v>1188</v>
      </c>
      <c r="L451" s="30">
        <v>22056</v>
      </c>
      <c r="M451" s="48">
        <v>19</v>
      </c>
      <c r="N451" s="70">
        <v>396492</v>
      </c>
      <c r="O451" s="70">
        <v>0</v>
      </c>
      <c r="P451" s="70">
        <v>0</v>
      </c>
      <c r="Q451" s="71">
        <v>22572</v>
      </c>
      <c r="R451" s="103">
        <v>419064</v>
      </c>
      <c r="S451" s="75">
        <v>0</v>
      </c>
      <c r="T451" s="73">
        <v>0</v>
      </c>
      <c r="U451" s="73">
        <v>0.18</v>
      </c>
      <c r="V451" s="74">
        <v>0.1024875226813524</v>
      </c>
      <c r="W451" s="49">
        <v>2</v>
      </c>
      <c r="X451" s="70">
        <v>0</v>
      </c>
      <c r="Y451" s="49">
        <v>0</v>
      </c>
      <c r="Z451" s="92">
        <v>0</v>
      </c>
      <c r="AA451" s="93">
        <v>0</v>
      </c>
    </row>
    <row r="452" spans="1:27" s="13" customFormat="1" ht="12">
      <c r="A452" s="27">
        <v>464</v>
      </c>
      <c r="B452" s="18">
        <v>464168262</v>
      </c>
      <c r="C452" s="28" t="s">
        <v>497</v>
      </c>
      <c r="D452" s="18">
        <v>168</v>
      </c>
      <c r="E452" s="28" t="s">
        <v>173</v>
      </c>
      <c r="F452" s="18">
        <v>262</v>
      </c>
      <c r="G452" s="47" t="s">
        <v>267</v>
      </c>
      <c r="H452" s="29">
        <v>11462</v>
      </c>
      <c r="I452" s="29">
        <v>107</v>
      </c>
      <c r="J452" s="29">
        <v>0</v>
      </c>
      <c r="K452" s="29">
        <v>1188</v>
      </c>
      <c r="L452" s="30">
        <v>12757</v>
      </c>
      <c r="M452" s="48">
        <v>1</v>
      </c>
      <c r="N452" s="70">
        <v>11569</v>
      </c>
      <c r="O452" s="70">
        <v>0</v>
      </c>
      <c r="P452" s="70">
        <v>0</v>
      </c>
      <c r="Q452" s="71">
        <v>1188</v>
      </c>
      <c r="R452" s="103">
        <v>12757</v>
      </c>
      <c r="S452" s="75">
        <v>0</v>
      </c>
      <c r="T452" s="73">
        <v>0</v>
      </c>
      <c r="U452" s="73">
        <v>0.09</v>
      </c>
      <c r="V452" s="74">
        <v>8.7644249277373867E-2</v>
      </c>
      <c r="W452" s="49">
        <v>0</v>
      </c>
      <c r="X452" s="70">
        <v>0</v>
      </c>
      <c r="Y452" s="49">
        <v>0</v>
      </c>
      <c r="Z452" s="92">
        <v>0</v>
      </c>
      <c r="AA452" s="93">
        <v>0</v>
      </c>
    </row>
    <row r="453" spans="1:27" s="13" customFormat="1" ht="12">
      <c r="A453" s="27">
        <v>464</v>
      </c>
      <c r="B453" s="18">
        <v>464168291</v>
      </c>
      <c r="C453" s="28" t="s">
        <v>497</v>
      </c>
      <c r="D453" s="18">
        <v>168</v>
      </c>
      <c r="E453" s="28" t="s">
        <v>173</v>
      </c>
      <c r="F453" s="18">
        <v>291</v>
      </c>
      <c r="G453" s="47" t="s">
        <v>296</v>
      </c>
      <c r="H453" s="29">
        <v>12279</v>
      </c>
      <c r="I453" s="29">
        <v>4877</v>
      </c>
      <c r="J453" s="29">
        <v>0</v>
      </c>
      <c r="K453" s="29">
        <v>1188</v>
      </c>
      <c r="L453" s="30">
        <v>18344</v>
      </c>
      <c r="M453" s="48">
        <v>40</v>
      </c>
      <c r="N453" s="70">
        <v>686240</v>
      </c>
      <c r="O453" s="70">
        <v>0</v>
      </c>
      <c r="P453" s="70">
        <v>0</v>
      </c>
      <c r="Q453" s="71">
        <v>47520</v>
      </c>
      <c r="R453" s="103">
        <v>733760</v>
      </c>
      <c r="S453" s="75">
        <v>0</v>
      </c>
      <c r="T453" s="73">
        <v>0</v>
      </c>
      <c r="U453" s="73">
        <v>0.09</v>
      </c>
      <c r="V453" s="74">
        <v>1.9337909649057239E-2</v>
      </c>
      <c r="W453" s="49">
        <v>10</v>
      </c>
      <c r="X453" s="70">
        <v>0</v>
      </c>
      <c r="Y453" s="49">
        <v>0</v>
      </c>
      <c r="Z453" s="92">
        <v>0</v>
      </c>
      <c r="AA453" s="93">
        <v>0</v>
      </c>
    </row>
    <row r="454" spans="1:27" s="13" customFormat="1" ht="12">
      <c r="A454" s="27">
        <v>466</v>
      </c>
      <c r="B454" s="18">
        <v>466700096</v>
      </c>
      <c r="C454" s="28" t="s">
        <v>498</v>
      </c>
      <c r="D454" s="18">
        <v>700</v>
      </c>
      <c r="E454" s="28" t="s">
        <v>390</v>
      </c>
      <c r="F454" s="18">
        <v>96</v>
      </c>
      <c r="G454" s="47" t="s">
        <v>101</v>
      </c>
      <c r="H454" s="29">
        <v>12988</v>
      </c>
      <c r="I454" s="29">
        <v>9275</v>
      </c>
      <c r="J454" s="29">
        <v>0</v>
      </c>
      <c r="K454" s="29">
        <v>1188</v>
      </c>
      <c r="L454" s="30">
        <v>23451</v>
      </c>
      <c r="M454" s="48">
        <v>1</v>
      </c>
      <c r="N454" s="70">
        <v>22263</v>
      </c>
      <c r="O454" s="70">
        <v>0</v>
      </c>
      <c r="P454" s="70">
        <v>0</v>
      </c>
      <c r="Q454" s="71">
        <v>1188</v>
      </c>
      <c r="R454" s="103">
        <v>23451</v>
      </c>
      <c r="S454" s="75">
        <v>0</v>
      </c>
      <c r="T454" s="73">
        <v>0</v>
      </c>
      <c r="U454" s="73">
        <v>0.09</v>
      </c>
      <c r="V454" s="74">
        <v>3.7185649824155655E-2</v>
      </c>
      <c r="W454" s="49">
        <v>0</v>
      </c>
      <c r="X454" s="70">
        <v>0</v>
      </c>
      <c r="Y454" s="49">
        <v>0</v>
      </c>
      <c r="Z454" s="92">
        <v>0</v>
      </c>
      <c r="AA454" s="93">
        <v>0</v>
      </c>
    </row>
    <row r="455" spans="1:27" s="13" customFormat="1" ht="12">
      <c r="A455" s="27">
        <v>466</v>
      </c>
      <c r="B455" s="18">
        <v>466700700</v>
      </c>
      <c r="C455" s="28" t="s">
        <v>498</v>
      </c>
      <c r="D455" s="18">
        <v>700</v>
      </c>
      <c r="E455" s="28" t="s">
        <v>390</v>
      </c>
      <c r="F455" s="18">
        <v>700</v>
      </c>
      <c r="G455" s="47" t="s">
        <v>390</v>
      </c>
      <c r="H455" s="29">
        <v>16941</v>
      </c>
      <c r="I455" s="29">
        <v>12588</v>
      </c>
      <c r="J455" s="29">
        <v>0</v>
      </c>
      <c r="K455" s="29">
        <v>1188</v>
      </c>
      <c r="L455" s="30">
        <v>30717</v>
      </c>
      <c r="M455" s="48">
        <v>38</v>
      </c>
      <c r="N455" s="70">
        <v>1122102</v>
      </c>
      <c r="O455" s="70">
        <v>0</v>
      </c>
      <c r="P455" s="70">
        <v>0</v>
      </c>
      <c r="Q455" s="71">
        <v>45144</v>
      </c>
      <c r="R455" s="103">
        <v>1167246</v>
      </c>
      <c r="S455" s="75">
        <v>0</v>
      </c>
      <c r="T455" s="73">
        <v>0</v>
      </c>
      <c r="U455" s="73">
        <v>0.09</v>
      </c>
      <c r="V455" s="74">
        <v>4.0997970295351911E-2</v>
      </c>
      <c r="W455" s="49">
        <v>3</v>
      </c>
      <c r="X455" s="70">
        <v>0</v>
      </c>
      <c r="Y455" s="49">
        <v>0</v>
      </c>
      <c r="Z455" s="92">
        <v>0</v>
      </c>
      <c r="AA455" s="93">
        <v>0</v>
      </c>
    </row>
    <row r="456" spans="1:27" s="13" customFormat="1" ht="12">
      <c r="A456" s="27">
        <v>466</v>
      </c>
      <c r="B456" s="18">
        <v>466774089</v>
      </c>
      <c r="C456" s="28" t="s">
        <v>498</v>
      </c>
      <c r="D456" s="18">
        <v>774</v>
      </c>
      <c r="E456" s="28" t="s">
        <v>413</v>
      </c>
      <c r="F456" s="18">
        <v>89</v>
      </c>
      <c r="G456" s="47" t="s">
        <v>94</v>
      </c>
      <c r="H456" s="29">
        <v>14435</v>
      </c>
      <c r="I456" s="29">
        <v>21299</v>
      </c>
      <c r="J456" s="29">
        <v>0</v>
      </c>
      <c r="K456" s="29">
        <v>1188</v>
      </c>
      <c r="L456" s="30">
        <v>36922</v>
      </c>
      <c r="M456" s="48">
        <v>30</v>
      </c>
      <c r="N456" s="70">
        <v>1072020</v>
      </c>
      <c r="O456" s="70">
        <v>0</v>
      </c>
      <c r="P456" s="70">
        <v>0</v>
      </c>
      <c r="Q456" s="71">
        <v>35640</v>
      </c>
      <c r="R456" s="103">
        <v>1107660</v>
      </c>
      <c r="S456" s="75">
        <v>0</v>
      </c>
      <c r="T456" s="73">
        <v>0</v>
      </c>
      <c r="U456" s="73">
        <v>0.09</v>
      </c>
      <c r="V456" s="74">
        <v>6.7173307289458056E-2</v>
      </c>
      <c r="W456" s="49">
        <v>4</v>
      </c>
      <c r="X456" s="70">
        <v>0</v>
      </c>
      <c r="Y456" s="49">
        <v>0</v>
      </c>
      <c r="Z456" s="92">
        <v>0</v>
      </c>
      <c r="AA456" s="93">
        <v>0</v>
      </c>
    </row>
    <row r="457" spans="1:27" s="13" customFormat="1" ht="12">
      <c r="A457" s="27">
        <v>466</v>
      </c>
      <c r="B457" s="18">
        <v>466774096</v>
      </c>
      <c r="C457" s="28" t="s">
        <v>498</v>
      </c>
      <c r="D457" s="18">
        <v>774</v>
      </c>
      <c r="E457" s="28" t="s">
        <v>413</v>
      </c>
      <c r="F457" s="18">
        <v>96</v>
      </c>
      <c r="G457" s="47" t="s">
        <v>101</v>
      </c>
      <c r="H457" s="29">
        <v>16369</v>
      </c>
      <c r="I457" s="29">
        <v>11689</v>
      </c>
      <c r="J457" s="29">
        <v>0</v>
      </c>
      <c r="K457" s="29">
        <v>1188</v>
      </c>
      <c r="L457" s="30">
        <v>29246</v>
      </c>
      <c r="M457" s="48">
        <v>9</v>
      </c>
      <c r="N457" s="70">
        <v>252522</v>
      </c>
      <c r="O457" s="70">
        <v>0</v>
      </c>
      <c r="P457" s="70">
        <v>0</v>
      </c>
      <c r="Q457" s="71">
        <v>10692</v>
      </c>
      <c r="R457" s="103">
        <v>263214</v>
      </c>
      <c r="S457" s="75">
        <v>0</v>
      </c>
      <c r="T457" s="73">
        <v>0</v>
      </c>
      <c r="U457" s="73">
        <v>0.09</v>
      </c>
      <c r="V457" s="74">
        <v>3.7185649824155655E-2</v>
      </c>
      <c r="W457" s="49">
        <v>2</v>
      </c>
      <c r="X457" s="70">
        <v>0</v>
      </c>
      <c r="Y457" s="49">
        <v>0</v>
      </c>
      <c r="Z457" s="92">
        <v>0</v>
      </c>
      <c r="AA457" s="93">
        <v>0</v>
      </c>
    </row>
    <row r="458" spans="1:27" s="13" customFormat="1" ht="12">
      <c r="A458" s="27">
        <v>466</v>
      </c>
      <c r="B458" s="18">
        <v>466774221</v>
      </c>
      <c r="C458" s="28" t="s">
        <v>498</v>
      </c>
      <c r="D458" s="18">
        <v>774</v>
      </c>
      <c r="E458" s="28" t="s">
        <v>413</v>
      </c>
      <c r="F458" s="18">
        <v>221</v>
      </c>
      <c r="G458" s="47" t="s">
        <v>226</v>
      </c>
      <c r="H458" s="29">
        <v>14252</v>
      </c>
      <c r="I458" s="29">
        <v>19970</v>
      </c>
      <c r="J458" s="29">
        <v>0</v>
      </c>
      <c r="K458" s="29">
        <v>1188</v>
      </c>
      <c r="L458" s="30">
        <v>35410</v>
      </c>
      <c r="M458" s="48">
        <v>17</v>
      </c>
      <c r="N458" s="70">
        <v>581774</v>
      </c>
      <c r="O458" s="70">
        <v>0</v>
      </c>
      <c r="P458" s="70">
        <v>0</v>
      </c>
      <c r="Q458" s="71">
        <v>20196</v>
      </c>
      <c r="R458" s="103">
        <v>601970</v>
      </c>
      <c r="S458" s="75">
        <v>0</v>
      </c>
      <c r="T458" s="73">
        <v>0</v>
      </c>
      <c r="U458" s="73">
        <v>0.09</v>
      </c>
      <c r="V458" s="74">
        <v>3.9805018533543374E-2</v>
      </c>
      <c r="W458" s="49">
        <v>3</v>
      </c>
      <c r="X458" s="70">
        <v>0</v>
      </c>
      <c r="Y458" s="49">
        <v>0</v>
      </c>
      <c r="Z458" s="92">
        <v>0</v>
      </c>
      <c r="AA458" s="93">
        <v>0</v>
      </c>
    </row>
    <row r="459" spans="1:27" s="13" customFormat="1" ht="12">
      <c r="A459" s="27">
        <v>466</v>
      </c>
      <c r="B459" s="18">
        <v>466774296</v>
      </c>
      <c r="C459" s="28" t="s">
        <v>498</v>
      </c>
      <c r="D459" s="18">
        <v>774</v>
      </c>
      <c r="E459" s="28" t="s">
        <v>413</v>
      </c>
      <c r="F459" s="18">
        <v>296</v>
      </c>
      <c r="G459" s="47" t="s">
        <v>301</v>
      </c>
      <c r="H459" s="29">
        <v>13616</v>
      </c>
      <c r="I459" s="29">
        <v>16318</v>
      </c>
      <c r="J459" s="29">
        <v>0</v>
      </c>
      <c r="K459" s="29">
        <v>1188</v>
      </c>
      <c r="L459" s="30">
        <v>31122</v>
      </c>
      <c r="M459" s="48">
        <v>32</v>
      </c>
      <c r="N459" s="70">
        <v>957888</v>
      </c>
      <c r="O459" s="70">
        <v>0</v>
      </c>
      <c r="P459" s="70">
        <v>0</v>
      </c>
      <c r="Q459" s="71">
        <v>38016</v>
      </c>
      <c r="R459" s="103">
        <v>995904</v>
      </c>
      <c r="S459" s="75">
        <v>0</v>
      </c>
      <c r="T459" s="73">
        <v>0</v>
      </c>
      <c r="U459" s="73">
        <v>0.09</v>
      </c>
      <c r="V459" s="74">
        <v>6.9895332184214301E-2</v>
      </c>
      <c r="W459" s="49">
        <v>13</v>
      </c>
      <c r="X459" s="70">
        <v>0</v>
      </c>
      <c r="Y459" s="49">
        <v>0</v>
      </c>
      <c r="Z459" s="92">
        <v>0</v>
      </c>
      <c r="AA459" s="93">
        <v>0</v>
      </c>
    </row>
    <row r="460" spans="1:27" s="13" customFormat="1" ht="12">
      <c r="A460" s="27">
        <v>466</v>
      </c>
      <c r="B460" s="18">
        <v>466774774</v>
      </c>
      <c r="C460" s="28" t="s">
        <v>498</v>
      </c>
      <c r="D460" s="18">
        <v>774</v>
      </c>
      <c r="E460" s="28" t="s">
        <v>413</v>
      </c>
      <c r="F460" s="18">
        <v>774</v>
      </c>
      <c r="G460" s="47" t="s">
        <v>413</v>
      </c>
      <c r="H460" s="29">
        <v>13980</v>
      </c>
      <c r="I460" s="29">
        <v>32135</v>
      </c>
      <c r="J460" s="29">
        <v>0</v>
      </c>
      <c r="K460" s="29">
        <v>1188</v>
      </c>
      <c r="L460" s="30">
        <v>47303</v>
      </c>
      <c r="M460" s="48">
        <v>37</v>
      </c>
      <c r="N460" s="70">
        <v>1706255</v>
      </c>
      <c r="O460" s="70">
        <v>-112414.79219225189</v>
      </c>
      <c r="P460" s="70">
        <v>0</v>
      </c>
      <c r="Q460" s="71">
        <v>41063</v>
      </c>
      <c r="R460" s="103">
        <v>1634903.2078077481</v>
      </c>
      <c r="S460" s="75">
        <v>0</v>
      </c>
      <c r="T460" s="73">
        <v>0</v>
      </c>
      <c r="U460" s="73">
        <v>0.09</v>
      </c>
      <c r="V460" s="74">
        <v>9.6347770151449852E-2</v>
      </c>
      <c r="W460" s="49">
        <v>11</v>
      </c>
      <c r="X460" s="70">
        <v>2.4377055663504694</v>
      </c>
      <c r="Y460" s="49">
        <v>112414.79219225189</v>
      </c>
      <c r="Z460" s="92">
        <v>0</v>
      </c>
      <c r="AA460" s="93">
        <v>0</v>
      </c>
    </row>
    <row r="461" spans="1:27" s="13" customFormat="1" ht="12">
      <c r="A461" s="27">
        <v>469</v>
      </c>
      <c r="B461" s="18">
        <v>469035018</v>
      </c>
      <c r="C461" s="28" t="s">
        <v>499</v>
      </c>
      <c r="D461" s="18">
        <v>35</v>
      </c>
      <c r="E461" s="28" t="s">
        <v>40</v>
      </c>
      <c r="F461" s="18">
        <v>18</v>
      </c>
      <c r="G461" s="47" t="s">
        <v>23</v>
      </c>
      <c r="H461" s="29">
        <v>13026</v>
      </c>
      <c r="I461" s="29">
        <v>7082</v>
      </c>
      <c r="J461" s="29">
        <v>0</v>
      </c>
      <c r="K461" s="29">
        <v>1188</v>
      </c>
      <c r="L461" s="30">
        <v>21296</v>
      </c>
      <c r="M461" s="48">
        <v>2</v>
      </c>
      <c r="N461" s="70">
        <v>40216</v>
      </c>
      <c r="O461" s="70">
        <v>0</v>
      </c>
      <c r="P461" s="70">
        <v>0</v>
      </c>
      <c r="Q461" s="71">
        <v>2376</v>
      </c>
      <c r="R461" s="103">
        <v>42592</v>
      </c>
      <c r="S461" s="75">
        <v>0</v>
      </c>
      <c r="T461" s="73">
        <v>0</v>
      </c>
      <c r="U461" s="73">
        <v>0.09</v>
      </c>
      <c r="V461" s="74">
        <v>2.9610694742858778E-2</v>
      </c>
      <c r="W461" s="49">
        <v>0</v>
      </c>
      <c r="X461" s="70">
        <v>0</v>
      </c>
      <c r="Y461" s="49">
        <v>0</v>
      </c>
      <c r="Z461" s="92">
        <v>0</v>
      </c>
      <c r="AA461" s="93">
        <v>0</v>
      </c>
    </row>
    <row r="462" spans="1:27" s="13" customFormat="1" ht="12">
      <c r="A462" s="27">
        <v>469</v>
      </c>
      <c r="B462" s="18">
        <v>469035035</v>
      </c>
      <c r="C462" s="28" t="s">
        <v>499</v>
      </c>
      <c r="D462" s="18">
        <v>35</v>
      </c>
      <c r="E462" s="28" t="s">
        <v>40</v>
      </c>
      <c r="F462" s="18">
        <v>35</v>
      </c>
      <c r="G462" s="47" t="s">
        <v>40</v>
      </c>
      <c r="H462" s="29">
        <v>20418</v>
      </c>
      <c r="I462" s="29">
        <v>7094</v>
      </c>
      <c r="J462" s="29">
        <v>0</v>
      </c>
      <c r="K462" s="29">
        <v>1188</v>
      </c>
      <c r="L462" s="30">
        <v>28700</v>
      </c>
      <c r="M462" s="48">
        <v>1145</v>
      </c>
      <c r="N462" s="70">
        <v>31501240</v>
      </c>
      <c r="O462" s="70">
        <v>0</v>
      </c>
      <c r="P462" s="70">
        <v>0</v>
      </c>
      <c r="Q462" s="71">
        <v>1360260</v>
      </c>
      <c r="R462" s="103">
        <v>32861500</v>
      </c>
      <c r="S462" s="75">
        <v>0</v>
      </c>
      <c r="T462" s="73">
        <v>0</v>
      </c>
      <c r="U462" s="73">
        <v>0.18</v>
      </c>
      <c r="V462" s="74">
        <v>0.16290793847418597</v>
      </c>
      <c r="W462" s="49">
        <v>345</v>
      </c>
      <c r="X462" s="70">
        <v>0</v>
      </c>
      <c r="Y462" s="49">
        <v>0</v>
      </c>
      <c r="Z462" s="92">
        <v>0</v>
      </c>
      <c r="AA462" s="93">
        <v>0</v>
      </c>
    </row>
    <row r="463" spans="1:27" s="13" customFormat="1" ht="12">
      <c r="A463" s="27">
        <v>469</v>
      </c>
      <c r="B463" s="18">
        <v>469035044</v>
      </c>
      <c r="C463" s="28" t="s">
        <v>499</v>
      </c>
      <c r="D463" s="18">
        <v>35</v>
      </c>
      <c r="E463" s="28" t="s">
        <v>40</v>
      </c>
      <c r="F463" s="18">
        <v>44</v>
      </c>
      <c r="G463" s="47" t="s">
        <v>49</v>
      </c>
      <c r="H463" s="29">
        <v>14741</v>
      </c>
      <c r="I463" s="29">
        <v>255</v>
      </c>
      <c r="J463" s="29">
        <v>0</v>
      </c>
      <c r="K463" s="29">
        <v>1188</v>
      </c>
      <c r="L463" s="30">
        <v>16184</v>
      </c>
      <c r="M463" s="48">
        <v>7</v>
      </c>
      <c r="N463" s="70">
        <v>104972</v>
      </c>
      <c r="O463" s="70">
        <v>-8525.4624075033971</v>
      </c>
      <c r="P463" s="70">
        <v>0</v>
      </c>
      <c r="Q463" s="71">
        <v>7641</v>
      </c>
      <c r="R463" s="103">
        <v>104087.53759249661</v>
      </c>
      <c r="S463" s="75">
        <v>0</v>
      </c>
      <c r="T463" s="73">
        <v>0</v>
      </c>
      <c r="U463" s="73">
        <v>0.09</v>
      </c>
      <c r="V463" s="74">
        <v>9.3823705433192212E-2</v>
      </c>
      <c r="W463" s="49">
        <v>3</v>
      </c>
      <c r="X463" s="70">
        <v>0.56851576470414766</v>
      </c>
      <c r="Y463" s="49">
        <v>8525.4624075033971</v>
      </c>
      <c r="Z463" s="92">
        <v>0</v>
      </c>
      <c r="AA463" s="93">
        <v>0</v>
      </c>
    </row>
    <row r="464" spans="1:27" s="13" customFormat="1" ht="12">
      <c r="A464" s="27">
        <v>469</v>
      </c>
      <c r="B464" s="18">
        <v>469035048</v>
      </c>
      <c r="C464" s="28" t="s">
        <v>499</v>
      </c>
      <c r="D464" s="18">
        <v>35</v>
      </c>
      <c r="E464" s="28" t="s">
        <v>40</v>
      </c>
      <c r="F464" s="18">
        <v>48</v>
      </c>
      <c r="G464" s="47" t="s">
        <v>53</v>
      </c>
      <c r="H464" s="29">
        <v>19074</v>
      </c>
      <c r="I464" s="29">
        <v>15551</v>
      </c>
      <c r="J464" s="29">
        <v>0</v>
      </c>
      <c r="K464" s="29">
        <v>1188</v>
      </c>
      <c r="L464" s="30">
        <v>35813</v>
      </c>
      <c r="M464" s="48">
        <v>1</v>
      </c>
      <c r="N464" s="70">
        <v>34625</v>
      </c>
      <c r="O464" s="70">
        <v>0</v>
      </c>
      <c r="P464" s="70">
        <v>0</v>
      </c>
      <c r="Q464" s="71">
        <v>1188</v>
      </c>
      <c r="R464" s="103">
        <v>35813</v>
      </c>
      <c r="S464" s="75">
        <v>0</v>
      </c>
      <c r="T464" s="73">
        <v>0</v>
      </c>
      <c r="U464" s="73">
        <v>0.09</v>
      </c>
      <c r="V464" s="74">
        <v>1.4379662243462778E-3</v>
      </c>
      <c r="W464" s="49">
        <v>1</v>
      </c>
      <c r="X464" s="70">
        <v>0</v>
      </c>
      <c r="Y464" s="49">
        <v>0</v>
      </c>
      <c r="Z464" s="92">
        <v>0</v>
      </c>
      <c r="AA464" s="93">
        <v>0</v>
      </c>
    </row>
    <row r="465" spans="1:27" s="13" customFormat="1" ht="12">
      <c r="A465" s="27">
        <v>469</v>
      </c>
      <c r="B465" s="18">
        <v>469035050</v>
      </c>
      <c r="C465" s="28" t="s">
        <v>499</v>
      </c>
      <c r="D465" s="18">
        <v>35</v>
      </c>
      <c r="E465" s="28" t="s">
        <v>40</v>
      </c>
      <c r="F465" s="18">
        <v>50</v>
      </c>
      <c r="G465" s="47" t="s">
        <v>55</v>
      </c>
      <c r="H465" s="29">
        <v>17680</v>
      </c>
      <c r="I465" s="29">
        <v>8042</v>
      </c>
      <c r="J465" s="29">
        <v>0</v>
      </c>
      <c r="K465" s="29">
        <v>1188</v>
      </c>
      <c r="L465" s="30">
        <v>26910</v>
      </c>
      <c r="M465" s="48">
        <v>2</v>
      </c>
      <c r="N465" s="70">
        <v>51444</v>
      </c>
      <c r="O465" s="70">
        <v>0</v>
      </c>
      <c r="P465" s="70">
        <v>0</v>
      </c>
      <c r="Q465" s="71">
        <v>2376</v>
      </c>
      <c r="R465" s="103">
        <v>53820</v>
      </c>
      <c r="S465" s="75">
        <v>0</v>
      </c>
      <c r="T465" s="73">
        <v>0</v>
      </c>
      <c r="U465" s="73">
        <v>0.09</v>
      </c>
      <c r="V465" s="74">
        <v>4.8950314234445236E-3</v>
      </c>
      <c r="W465" s="49">
        <v>1</v>
      </c>
      <c r="X465" s="70">
        <v>0</v>
      </c>
      <c r="Y465" s="49">
        <v>0</v>
      </c>
      <c r="Z465" s="92">
        <v>0</v>
      </c>
      <c r="AA465" s="93">
        <v>0</v>
      </c>
    </row>
    <row r="466" spans="1:27" s="13" customFormat="1" ht="12">
      <c r="A466" s="27">
        <v>469</v>
      </c>
      <c r="B466" s="18">
        <v>469035073</v>
      </c>
      <c r="C466" s="28" t="s">
        <v>499</v>
      </c>
      <c r="D466" s="18">
        <v>35</v>
      </c>
      <c r="E466" s="28" t="s">
        <v>40</v>
      </c>
      <c r="F466" s="18">
        <v>73</v>
      </c>
      <c r="G466" s="47" t="s">
        <v>78</v>
      </c>
      <c r="H466" s="29">
        <v>19543</v>
      </c>
      <c r="I466" s="29">
        <v>14050</v>
      </c>
      <c r="J466" s="29">
        <v>0</v>
      </c>
      <c r="K466" s="29">
        <v>1188</v>
      </c>
      <c r="L466" s="30">
        <v>34781</v>
      </c>
      <c r="M466" s="48">
        <v>5</v>
      </c>
      <c r="N466" s="70">
        <v>167965</v>
      </c>
      <c r="O466" s="70">
        <v>0</v>
      </c>
      <c r="P466" s="70">
        <v>0</v>
      </c>
      <c r="Q466" s="71">
        <v>5940</v>
      </c>
      <c r="R466" s="103">
        <v>173905</v>
      </c>
      <c r="S466" s="75">
        <v>0</v>
      </c>
      <c r="T466" s="73">
        <v>0</v>
      </c>
      <c r="U466" s="73">
        <v>0.09</v>
      </c>
      <c r="V466" s="74">
        <v>1.1705836642532353E-2</v>
      </c>
      <c r="W466" s="49">
        <v>3</v>
      </c>
      <c r="X466" s="70">
        <v>0</v>
      </c>
      <c r="Y466" s="49">
        <v>0</v>
      </c>
      <c r="Z466" s="92">
        <v>0</v>
      </c>
      <c r="AA466" s="93">
        <v>0</v>
      </c>
    </row>
    <row r="467" spans="1:27" s="13" customFormat="1" ht="12">
      <c r="A467" s="27">
        <v>469</v>
      </c>
      <c r="B467" s="18">
        <v>469035093</v>
      </c>
      <c r="C467" s="28" t="s">
        <v>499</v>
      </c>
      <c r="D467" s="18">
        <v>35</v>
      </c>
      <c r="E467" s="28" t="s">
        <v>40</v>
      </c>
      <c r="F467" s="18">
        <v>93</v>
      </c>
      <c r="G467" s="47" t="s">
        <v>98</v>
      </c>
      <c r="H467" s="29">
        <v>26995</v>
      </c>
      <c r="I467" s="29">
        <v>0</v>
      </c>
      <c r="J467" s="29">
        <v>0</v>
      </c>
      <c r="K467" s="29">
        <v>1188</v>
      </c>
      <c r="L467" s="30">
        <v>28183</v>
      </c>
      <c r="M467" s="48">
        <v>1</v>
      </c>
      <c r="N467" s="70">
        <v>26995</v>
      </c>
      <c r="O467" s="70">
        <v>0</v>
      </c>
      <c r="P467" s="70">
        <v>0</v>
      </c>
      <c r="Q467" s="71">
        <v>1188</v>
      </c>
      <c r="R467" s="103">
        <v>28183</v>
      </c>
      <c r="S467" s="75">
        <v>0</v>
      </c>
      <c r="T467" s="73">
        <v>0</v>
      </c>
      <c r="U467" s="73">
        <v>0.18</v>
      </c>
      <c r="V467" s="74">
        <v>8.6029155103013247E-2</v>
      </c>
      <c r="W467" s="49">
        <v>0</v>
      </c>
      <c r="X467" s="70">
        <v>0</v>
      </c>
      <c r="Y467" s="49">
        <v>0</v>
      </c>
      <c r="Z467" s="92">
        <v>0</v>
      </c>
      <c r="AA467" s="93">
        <v>0</v>
      </c>
    </row>
    <row r="468" spans="1:27" s="13" customFormat="1" ht="12">
      <c r="A468" s="27">
        <v>469</v>
      </c>
      <c r="B468" s="18">
        <v>469035095</v>
      </c>
      <c r="C468" s="28" t="s">
        <v>499</v>
      </c>
      <c r="D468" s="18">
        <v>35</v>
      </c>
      <c r="E468" s="28" t="s">
        <v>40</v>
      </c>
      <c r="F468" s="18">
        <v>95</v>
      </c>
      <c r="G468" s="47" t="s">
        <v>100</v>
      </c>
      <c r="H468" s="29">
        <v>20903.900050358614</v>
      </c>
      <c r="I468" s="29">
        <v>14</v>
      </c>
      <c r="J468" s="29">
        <v>0</v>
      </c>
      <c r="K468" s="29">
        <v>1188</v>
      </c>
      <c r="L468" s="30">
        <v>22105.900050358614</v>
      </c>
      <c r="M468" s="48">
        <v>1</v>
      </c>
      <c r="N468" s="70">
        <v>20918</v>
      </c>
      <c r="O468" s="70">
        <v>0</v>
      </c>
      <c r="P468" s="70">
        <v>0</v>
      </c>
      <c r="Q468" s="71">
        <v>1188</v>
      </c>
      <c r="R468" s="103">
        <v>22106</v>
      </c>
      <c r="S468" s="75">
        <v>0</v>
      </c>
      <c r="T468" s="73">
        <v>0</v>
      </c>
      <c r="U468" s="73">
        <v>0.18</v>
      </c>
      <c r="V468" s="74">
        <v>0.12452842842038275</v>
      </c>
      <c r="W468" s="49">
        <v>1</v>
      </c>
      <c r="X468" s="70">
        <v>0</v>
      </c>
      <c r="Y468" s="49">
        <v>0</v>
      </c>
      <c r="Z468" s="92">
        <v>0</v>
      </c>
      <c r="AA468" s="93">
        <v>0</v>
      </c>
    </row>
    <row r="469" spans="1:27" s="13" customFormat="1" ht="12">
      <c r="A469" s="27">
        <v>469</v>
      </c>
      <c r="B469" s="18">
        <v>469035133</v>
      </c>
      <c r="C469" s="28" t="s">
        <v>499</v>
      </c>
      <c r="D469" s="18">
        <v>35</v>
      </c>
      <c r="E469" s="28" t="s">
        <v>40</v>
      </c>
      <c r="F469" s="18">
        <v>133</v>
      </c>
      <c r="G469" s="47" t="s">
        <v>138</v>
      </c>
      <c r="H469" s="29">
        <v>13846</v>
      </c>
      <c r="I469" s="29">
        <v>0</v>
      </c>
      <c r="J469" s="29">
        <v>0</v>
      </c>
      <c r="K469" s="29">
        <v>1188</v>
      </c>
      <c r="L469" s="30">
        <v>15034</v>
      </c>
      <c r="M469" s="48">
        <v>1</v>
      </c>
      <c r="N469" s="70">
        <v>13846</v>
      </c>
      <c r="O469" s="70">
        <v>0</v>
      </c>
      <c r="P469" s="70">
        <v>0</v>
      </c>
      <c r="Q469" s="71">
        <v>1188</v>
      </c>
      <c r="R469" s="103">
        <v>15034</v>
      </c>
      <c r="S469" s="75">
        <v>0</v>
      </c>
      <c r="T469" s="73">
        <v>0</v>
      </c>
      <c r="U469" s="73">
        <v>0.09</v>
      </c>
      <c r="V469" s="74">
        <v>3.846204535849463E-2</v>
      </c>
      <c r="W469" s="49">
        <v>0</v>
      </c>
      <c r="X469" s="70">
        <v>0</v>
      </c>
      <c r="Y469" s="49">
        <v>0</v>
      </c>
      <c r="Z469" s="92">
        <v>0</v>
      </c>
      <c r="AA469" s="93">
        <v>0</v>
      </c>
    </row>
    <row r="470" spans="1:27" s="13" customFormat="1" ht="12">
      <c r="A470" s="27">
        <v>469</v>
      </c>
      <c r="B470" s="18">
        <v>469035163</v>
      </c>
      <c r="C470" s="28" t="s">
        <v>499</v>
      </c>
      <c r="D470" s="18">
        <v>35</v>
      </c>
      <c r="E470" s="28" t="s">
        <v>40</v>
      </c>
      <c r="F470" s="18">
        <v>163</v>
      </c>
      <c r="G470" s="47" t="s">
        <v>168</v>
      </c>
      <c r="H470" s="29">
        <v>13846</v>
      </c>
      <c r="I470" s="29">
        <v>0</v>
      </c>
      <c r="J470" s="29">
        <v>0</v>
      </c>
      <c r="K470" s="29">
        <v>1188</v>
      </c>
      <c r="L470" s="30">
        <v>15034</v>
      </c>
      <c r="M470" s="48">
        <v>1</v>
      </c>
      <c r="N470" s="70">
        <v>13846</v>
      </c>
      <c r="O470" s="70">
        <v>0</v>
      </c>
      <c r="P470" s="70">
        <v>0</v>
      </c>
      <c r="Q470" s="71">
        <v>1188</v>
      </c>
      <c r="R470" s="103">
        <v>15034</v>
      </c>
      <c r="S470" s="75">
        <v>0</v>
      </c>
      <c r="T470" s="73">
        <v>0</v>
      </c>
      <c r="U470" s="73">
        <v>0.18</v>
      </c>
      <c r="V470" s="74">
        <v>9.6025808246793312E-2</v>
      </c>
      <c r="W470" s="49">
        <v>0</v>
      </c>
      <c r="X470" s="70">
        <v>0</v>
      </c>
      <c r="Y470" s="49">
        <v>0</v>
      </c>
      <c r="Z470" s="92">
        <v>0</v>
      </c>
      <c r="AA470" s="93">
        <v>0</v>
      </c>
    </row>
    <row r="471" spans="1:27" s="13" customFormat="1" ht="12">
      <c r="A471" s="27">
        <v>469</v>
      </c>
      <c r="B471" s="18">
        <v>469035165</v>
      </c>
      <c r="C471" s="28" t="s">
        <v>499</v>
      </c>
      <c r="D471" s="18">
        <v>35</v>
      </c>
      <c r="E471" s="28" t="s">
        <v>40</v>
      </c>
      <c r="F471" s="18">
        <v>165</v>
      </c>
      <c r="G471" s="47" t="s">
        <v>170</v>
      </c>
      <c r="H471" s="29">
        <v>22241</v>
      </c>
      <c r="I471" s="29">
        <v>0</v>
      </c>
      <c r="J471" s="29">
        <v>0</v>
      </c>
      <c r="K471" s="29">
        <v>1188</v>
      </c>
      <c r="L471" s="30">
        <v>23429</v>
      </c>
      <c r="M471" s="48">
        <v>1</v>
      </c>
      <c r="N471" s="70">
        <v>22241</v>
      </c>
      <c r="O471" s="70">
        <v>0</v>
      </c>
      <c r="P471" s="70">
        <v>0</v>
      </c>
      <c r="Q471" s="71">
        <v>1188</v>
      </c>
      <c r="R471" s="103">
        <v>23429</v>
      </c>
      <c r="S471" s="75">
        <v>0</v>
      </c>
      <c r="T471" s="73">
        <v>0</v>
      </c>
      <c r="U471" s="73">
        <v>9.8299999999999998E-2</v>
      </c>
      <c r="V471" s="74">
        <v>8.1729703391456535E-2</v>
      </c>
      <c r="W471" s="49">
        <v>1</v>
      </c>
      <c r="X471" s="70">
        <v>0</v>
      </c>
      <c r="Y471" s="49">
        <v>0</v>
      </c>
      <c r="Z471" s="92">
        <v>0</v>
      </c>
      <c r="AA471" s="93">
        <v>0</v>
      </c>
    </row>
    <row r="472" spans="1:27" s="13" customFormat="1" ht="12">
      <c r="A472" s="27">
        <v>469</v>
      </c>
      <c r="B472" s="18">
        <v>469035177</v>
      </c>
      <c r="C472" s="28" t="s">
        <v>499</v>
      </c>
      <c r="D472" s="18">
        <v>35</v>
      </c>
      <c r="E472" s="28" t="s">
        <v>40</v>
      </c>
      <c r="F472" s="18">
        <v>177</v>
      </c>
      <c r="G472" s="47" t="s">
        <v>182</v>
      </c>
      <c r="H472" s="29">
        <v>13613.126167496504</v>
      </c>
      <c r="I472" s="29">
        <v>5184</v>
      </c>
      <c r="J472" s="29">
        <v>0</v>
      </c>
      <c r="K472" s="29">
        <v>1188</v>
      </c>
      <c r="L472" s="30">
        <v>19985.126167496506</v>
      </c>
      <c r="M472" s="48">
        <v>1</v>
      </c>
      <c r="N472" s="70">
        <v>18797</v>
      </c>
      <c r="O472" s="70">
        <v>0</v>
      </c>
      <c r="P472" s="70">
        <v>0</v>
      </c>
      <c r="Q472" s="71">
        <v>1188</v>
      </c>
      <c r="R472" s="103">
        <v>19985</v>
      </c>
      <c r="S472" s="75">
        <v>0</v>
      </c>
      <c r="T472" s="73">
        <v>0</v>
      </c>
      <c r="U472" s="73">
        <v>0.09</v>
      </c>
      <c r="V472" s="74">
        <v>1.3550139429382239E-2</v>
      </c>
      <c r="W472" s="49">
        <v>0</v>
      </c>
      <c r="X472" s="70">
        <v>0</v>
      </c>
      <c r="Y472" s="49">
        <v>0</v>
      </c>
      <c r="Z472" s="92">
        <v>0</v>
      </c>
      <c r="AA472" s="93">
        <v>0</v>
      </c>
    </row>
    <row r="473" spans="1:27" s="13" customFormat="1" ht="12">
      <c r="A473" s="27">
        <v>469</v>
      </c>
      <c r="B473" s="18">
        <v>469035189</v>
      </c>
      <c r="C473" s="28" t="s">
        <v>499</v>
      </c>
      <c r="D473" s="18">
        <v>35</v>
      </c>
      <c r="E473" s="28" t="s">
        <v>40</v>
      </c>
      <c r="F473" s="18">
        <v>189</v>
      </c>
      <c r="G473" s="47" t="s">
        <v>194</v>
      </c>
      <c r="H473" s="29">
        <v>18563</v>
      </c>
      <c r="I473" s="29">
        <v>8454</v>
      </c>
      <c r="J473" s="29">
        <v>0</v>
      </c>
      <c r="K473" s="29">
        <v>1188</v>
      </c>
      <c r="L473" s="30">
        <v>28205</v>
      </c>
      <c r="M473" s="48">
        <v>1</v>
      </c>
      <c r="N473" s="70">
        <v>27017</v>
      </c>
      <c r="O473" s="70">
        <v>0</v>
      </c>
      <c r="P473" s="70">
        <v>0</v>
      </c>
      <c r="Q473" s="71">
        <v>1188</v>
      </c>
      <c r="R473" s="103">
        <v>28205</v>
      </c>
      <c r="S473" s="75">
        <v>0</v>
      </c>
      <c r="T473" s="73">
        <v>0</v>
      </c>
      <c r="U473" s="73">
        <v>0.09</v>
      </c>
      <c r="V473" s="74">
        <v>4.8693292168432096E-3</v>
      </c>
      <c r="W473" s="49">
        <v>0</v>
      </c>
      <c r="X473" s="70">
        <v>0</v>
      </c>
      <c r="Y473" s="49">
        <v>0</v>
      </c>
      <c r="Z473" s="92">
        <v>0</v>
      </c>
      <c r="AA473" s="93">
        <v>0</v>
      </c>
    </row>
    <row r="474" spans="1:27" s="13" customFormat="1" ht="12">
      <c r="A474" s="27">
        <v>469</v>
      </c>
      <c r="B474" s="18">
        <v>469035207</v>
      </c>
      <c r="C474" s="28" t="s">
        <v>499</v>
      </c>
      <c r="D474" s="18">
        <v>35</v>
      </c>
      <c r="E474" s="28" t="s">
        <v>40</v>
      </c>
      <c r="F474" s="18">
        <v>207</v>
      </c>
      <c r="G474" s="47" t="s">
        <v>212</v>
      </c>
      <c r="H474" s="29">
        <v>14088.946050313845</v>
      </c>
      <c r="I474" s="29">
        <v>11810</v>
      </c>
      <c r="J474" s="29">
        <v>0</v>
      </c>
      <c r="K474" s="29">
        <v>1188</v>
      </c>
      <c r="L474" s="30">
        <v>27086.946050313847</v>
      </c>
      <c r="M474" s="48">
        <v>2</v>
      </c>
      <c r="N474" s="70">
        <v>51798</v>
      </c>
      <c r="O474" s="70">
        <v>0</v>
      </c>
      <c r="P474" s="70">
        <v>0</v>
      </c>
      <c r="Q474" s="71">
        <v>2376</v>
      </c>
      <c r="R474" s="103">
        <v>54174</v>
      </c>
      <c r="S474" s="75">
        <v>0</v>
      </c>
      <c r="T474" s="73">
        <v>0</v>
      </c>
      <c r="U474" s="73">
        <v>0.09</v>
      </c>
      <c r="V474" s="74">
        <v>3.8441873659852017E-4</v>
      </c>
      <c r="W474" s="49">
        <v>0</v>
      </c>
      <c r="X474" s="70">
        <v>0</v>
      </c>
      <c r="Y474" s="49">
        <v>0</v>
      </c>
      <c r="Z474" s="92">
        <v>0</v>
      </c>
      <c r="AA474" s="93">
        <v>0</v>
      </c>
    </row>
    <row r="475" spans="1:27" s="13" customFormat="1" ht="12">
      <c r="A475" s="27">
        <v>469</v>
      </c>
      <c r="B475" s="18">
        <v>469035220</v>
      </c>
      <c r="C475" s="28" t="s">
        <v>499</v>
      </c>
      <c r="D475" s="18">
        <v>35</v>
      </c>
      <c r="E475" s="28" t="s">
        <v>40</v>
      </c>
      <c r="F475" s="18">
        <v>220</v>
      </c>
      <c r="G475" s="47" t="s">
        <v>225</v>
      </c>
      <c r="H475" s="29">
        <v>17615</v>
      </c>
      <c r="I475" s="29">
        <v>6239</v>
      </c>
      <c r="J475" s="29">
        <v>0</v>
      </c>
      <c r="K475" s="29">
        <v>1188</v>
      </c>
      <c r="L475" s="30">
        <v>25042</v>
      </c>
      <c r="M475" s="48">
        <v>3</v>
      </c>
      <c r="N475" s="70">
        <v>71562</v>
      </c>
      <c r="O475" s="70">
        <v>0</v>
      </c>
      <c r="P475" s="70">
        <v>0</v>
      </c>
      <c r="Q475" s="71">
        <v>3564</v>
      </c>
      <c r="R475" s="103">
        <v>75126</v>
      </c>
      <c r="S475" s="75">
        <v>0</v>
      </c>
      <c r="T475" s="73">
        <v>0</v>
      </c>
      <c r="U475" s="73">
        <v>0.09</v>
      </c>
      <c r="V475" s="74">
        <v>1.6031678821270913E-2</v>
      </c>
      <c r="W475" s="49">
        <v>3</v>
      </c>
      <c r="X475" s="70">
        <v>0</v>
      </c>
      <c r="Y475" s="49">
        <v>0</v>
      </c>
      <c r="Z475" s="92">
        <v>0</v>
      </c>
      <c r="AA475" s="93">
        <v>0</v>
      </c>
    </row>
    <row r="476" spans="1:27" s="13" customFormat="1" ht="12">
      <c r="A476" s="27">
        <v>469</v>
      </c>
      <c r="B476" s="18">
        <v>469035243</v>
      </c>
      <c r="C476" s="28" t="s">
        <v>499</v>
      </c>
      <c r="D476" s="18">
        <v>35</v>
      </c>
      <c r="E476" s="28" t="s">
        <v>40</v>
      </c>
      <c r="F476" s="18">
        <v>243</v>
      </c>
      <c r="G476" s="47" t="s">
        <v>248</v>
      </c>
      <c r="H476" s="29">
        <v>17478</v>
      </c>
      <c r="I476" s="29">
        <v>2261</v>
      </c>
      <c r="J476" s="29">
        <v>0</v>
      </c>
      <c r="K476" s="29">
        <v>1188</v>
      </c>
      <c r="L476" s="30">
        <v>20927</v>
      </c>
      <c r="M476" s="48">
        <v>4</v>
      </c>
      <c r="N476" s="70">
        <v>78956</v>
      </c>
      <c r="O476" s="70">
        <v>0</v>
      </c>
      <c r="P476" s="70">
        <v>0</v>
      </c>
      <c r="Q476" s="71">
        <v>4752</v>
      </c>
      <c r="R476" s="103">
        <v>83708</v>
      </c>
      <c r="S476" s="75">
        <v>0</v>
      </c>
      <c r="T476" s="73">
        <v>0</v>
      </c>
      <c r="U476" s="73">
        <v>0.09</v>
      </c>
      <c r="V476" s="74">
        <v>5.954759563149079E-3</v>
      </c>
      <c r="W476" s="49">
        <v>2</v>
      </c>
      <c r="X476" s="70">
        <v>0</v>
      </c>
      <c r="Y476" s="49">
        <v>0</v>
      </c>
      <c r="Z476" s="92">
        <v>0</v>
      </c>
      <c r="AA476" s="93">
        <v>0</v>
      </c>
    </row>
    <row r="477" spans="1:27" s="13" customFormat="1" ht="12">
      <c r="A477" s="27">
        <v>469</v>
      </c>
      <c r="B477" s="18">
        <v>469035244</v>
      </c>
      <c r="C477" s="28" t="s">
        <v>499</v>
      </c>
      <c r="D477" s="18">
        <v>35</v>
      </c>
      <c r="E477" s="28" t="s">
        <v>40</v>
      </c>
      <c r="F477" s="18">
        <v>244</v>
      </c>
      <c r="G477" s="47" t="s">
        <v>249</v>
      </c>
      <c r="H477" s="29">
        <v>16466</v>
      </c>
      <c r="I477" s="29">
        <v>3952</v>
      </c>
      <c r="J477" s="29">
        <v>0</v>
      </c>
      <c r="K477" s="29">
        <v>1188</v>
      </c>
      <c r="L477" s="30">
        <v>21606</v>
      </c>
      <c r="M477" s="48">
        <v>9</v>
      </c>
      <c r="N477" s="70">
        <v>183762</v>
      </c>
      <c r="O477" s="70">
        <v>0</v>
      </c>
      <c r="P477" s="70">
        <v>0</v>
      </c>
      <c r="Q477" s="71">
        <v>10692</v>
      </c>
      <c r="R477" s="103">
        <v>194454</v>
      </c>
      <c r="S477" s="75">
        <v>0</v>
      </c>
      <c r="T477" s="73">
        <v>0</v>
      </c>
      <c r="U477" s="73">
        <v>0.09</v>
      </c>
      <c r="V477" s="74">
        <v>7.9114321810778362E-2</v>
      </c>
      <c r="W477" s="49">
        <v>3</v>
      </c>
      <c r="X477" s="70">
        <v>0</v>
      </c>
      <c r="Y477" s="49">
        <v>0</v>
      </c>
      <c r="Z477" s="92">
        <v>0</v>
      </c>
      <c r="AA477" s="93">
        <v>0</v>
      </c>
    </row>
    <row r="478" spans="1:27" s="13" customFormat="1" ht="12">
      <c r="A478" s="27">
        <v>469</v>
      </c>
      <c r="B478" s="18">
        <v>469035248</v>
      </c>
      <c r="C478" s="28" t="s">
        <v>499</v>
      </c>
      <c r="D478" s="18">
        <v>35</v>
      </c>
      <c r="E478" s="28" t="s">
        <v>40</v>
      </c>
      <c r="F478" s="18">
        <v>248</v>
      </c>
      <c r="G478" s="47" t="s">
        <v>253</v>
      </c>
      <c r="H478" s="29">
        <v>23170</v>
      </c>
      <c r="I478" s="29">
        <v>844</v>
      </c>
      <c r="J478" s="29">
        <v>0</v>
      </c>
      <c r="K478" s="29">
        <v>1188</v>
      </c>
      <c r="L478" s="30">
        <v>25202</v>
      </c>
      <c r="M478" s="48">
        <v>1</v>
      </c>
      <c r="N478" s="70">
        <v>24014</v>
      </c>
      <c r="O478" s="70">
        <v>0</v>
      </c>
      <c r="P478" s="70">
        <v>0</v>
      </c>
      <c r="Q478" s="71">
        <v>1188</v>
      </c>
      <c r="R478" s="103">
        <v>25202</v>
      </c>
      <c r="S478" s="75">
        <v>0</v>
      </c>
      <c r="T478" s="73">
        <v>0</v>
      </c>
      <c r="U478" s="73">
        <v>0.18</v>
      </c>
      <c r="V478" s="74">
        <v>6.915990449254858E-2</v>
      </c>
      <c r="W478" s="49">
        <v>0</v>
      </c>
      <c r="X478" s="70">
        <v>0</v>
      </c>
      <c r="Y478" s="49">
        <v>0</v>
      </c>
      <c r="Z478" s="92">
        <v>0</v>
      </c>
      <c r="AA478" s="93">
        <v>0</v>
      </c>
    </row>
    <row r="479" spans="1:27" s="13" customFormat="1" ht="12">
      <c r="A479" s="27">
        <v>469</v>
      </c>
      <c r="B479" s="18">
        <v>469035274</v>
      </c>
      <c r="C479" s="28" t="s">
        <v>499</v>
      </c>
      <c r="D479" s="18">
        <v>35</v>
      </c>
      <c r="E479" s="28" t="s">
        <v>40</v>
      </c>
      <c r="F479" s="18">
        <v>274</v>
      </c>
      <c r="G479" s="47" t="s">
        <v>279</v>
      </c>
      <c r="H479" s="29">
        <v>13846</v>
      </c>
      <c r="I479" s="29">
        <v>7130</v>
      </c>
      <c r="J479" s="29">
        <v>0</v>
      </c>
      <c r="K479" s="29">
        <v>1188</v>
      </c>
      <c r="L479" s="30">
        <v>22164</v>
      </c>
      <c r="M479" s="48">
        <v>1</v>
      </c>
      <c r="N479" s="70">
        <v>20976</v>
      </c>
      <c r="O479" s="70">
        <v>0</v>
      </c>
      <c r="P479" s="70">
        <v>0</v>
      </c>
      <c r="Q479" s="71">
        <v>1188</v>
      </c>
      <c r="R479" s="103">
        <v>22164</v>
      </c>
      <c r="S479" s="75">
        <v>0</v>
      </c>
      <c r="T479" s="73">
        <v>0</v>
      </c>
      <c r="U479" s="73">
        <v>0.09</v>
      </c>
      <c r="V479" s="74">
        <v>4.9839181687097993E-2</v>
      </c>
      <c r="W479" s="49">
        <v>0</v>
      </c>
      <c r="X479" s="70">
        <v>0</v>
      </c>
      <c r="Y479" s="49">
        <v>0</v>
      </c>
      <c r="Z479" s="92">
        <v>0</v>
      </c>
      <c r="AA479" s="93">
        <v>0</v>
      </c>
    </row>
    <row r="480" spans="1:27" s="13" customFormat="1" ht="12">
      <c r="A480" s="27">
        <v>469</v>
      </c>
      <c r="B480" s="18">
        <v>469035308</v>
      </c>
      <c r="C480" s="28" t="s">
        <v>499</v>
      </c>
      <c r="D480" s="18">
        <v>35</v>
      </c>
      <c r="E480" s="28" t="s">
        <v>40</v>
      </c>
      <c r="F480" s="18">
        <v>308</v>
      </c>
      <c r="G480" s="47" t="s">
        <v>313</v>
      </c>
      <c r="H480" s="29">
        <v>24152</v>
      </c>
      <c r="I480" s="29">
        <v>9348</v>
      </c>
      <c r="J480" s="29">
        <v>0</v>
      </c>
      <c r="K480" s="29">
        <v>1188</v>
      </c>
      <c r="L480" s="30">
        <v>34688</v>
      </c>
      <c r="M480" s="48">
        <v>2</v>
      </c>
      <c r="N480" s="70">
        <v>67000</v>
      </c>
      <c r="O480" s="70">
        <v>0</v>
      </c>
      <c r="P480" s="70">
        <v>0</v>
      </c>
      <c r="Q480" s="71">
        <v>2376</v>
      </c>
      <c r="R480" s="103">
        <v>69376</v>
      </c>
      <c r="S480" s="75">
        <v>0</v>
      </c>
      <c r="T480" s="73">
        <v>0</v>
      </c>
      <c r="U480" s="73">
        <v>0.09</v>
      </c>
      <c r="V480" s="74">
        <v>1.4629253947139804E-3</v>
      </c>
      <c r="W480" s="49">
        <v>0</v>
      </c>
      <c r="X480" s="70">
        <v>0</v>
      </c>
      <c r="Y480" s="49">
        <v>0</v>
      </c>
      <c r="Z480" s="92">
        <v>0</v>
      </c>
      <c r="AA480" s="93">
        <v>0</v>
      </c>
    </row>
    <row r="481" spans="1:27" s="13" customFormat="1" ht="12">
      <c r="A481" s="27">
        <v>469</v>
      </c>
      <c r="B481" s="18">
        <v>469035336</v>
      </c>
      <c r="C481" s="28" t="s">
        <v>499</v>
      </c>
      <c r="D481" s="18">
        <v>35</v>
      </c>
      <c r="E481" s="28" t="s">
        <v>40</v>
      </c>
      <c r="F481" s="18">
        <v>336</v>
      </c>
      <c r="G481" s="47" t="s">
        <v>341</v>
      </c>
      <c r="H481" s="29">
        <v>16410.426652716051</v>
      </c>
      <c r="I481" s="29">
        <v>3591</v>
      </c>
      <c r="J481" s="29">
        <v>0</v>
      </c>
      <c r="K481" s="29">
        <v>1188</v>
      </c>
      <c r="L481" s="30">
        <v>21189.426652716051</v>
      </c>
      <c r="M481" s="48">
        <v>1</v>
      </c>
      <c r="N481" s="70">
        <v>20001</v>
      </c>
      <c r="O481" s="70">
        <v>0</v>
      </c>
      <c r="P481" s="70">
        <v>0</v>
      </c>
      <c r="Q481" s="71">
        <v>1188</v>
      </c>
      <c r="R481" s="103">
        <v>21189</v>
      </c>
      <c r="S481" s="75">
        <v>0</v>
      </c>
      <c r="T481" s="73">
        <v>0</v>
      </c>
      <c r="U481" s="73">
        <v>0.09</v>
      </c>
      <c r="V481" s="74">
        <v>4.0612139745391795E-2</v>
      </c>
      <c r="W481" s="49">
        <v>0</v>
      </c>
      <c r="X481" s="70">
        <v>0</v>
      </c>
      <c r="Y481" s="49">
        <v>0</v>
      </c>
      <c r="Z481" s="92">
        <v>0</v>
      </c>
      <c r="AA481" s="93">
        <v>0</v>
      </c>
    </row>
    <row r="482" spans="1:27" s="13" customFormat="1" ht="12">
      <c r="A482" s="27">
        <v>470</v>
      </c>
      <c r="B482" s="18">
        <v>470165010</v>
      </c>
      <c r="C482" s="28" t="s">
        <v>500</v>
      </c>
      <c r="D482" s="18">
        <v>165</v>
      </c>
      <c r="E482" s="28" t="s">
        <v>170</v>
      </c>
      <c r="F482" s="18">
        <v>10</v>
      </c>
      <c r="G482" s="47" t="s">
        <v>15</v>
      </c>
      <c r="H482" s="29">
        <v>11799</v>
      </c>
      <c r="I482" s="29">
        <v>6064</v>
      </c>
      <c r="J482" s="29">
        <v>0</v>
      </c>
      <c r="K482" s="29">
        <v>1188</v>
      </c>
      <c r="L482" s="30">
        <v>19051</v>
      </c>
      <c r="M482" s="48">
        <v>2</v>
      </c>
      <c r="N482" s="70">
        <v>35726</v>
      </c>
      <c r="O482" s="70">
        <v>0</v>
      </c>
      <c r="P482" s="70">
        <v>0</v>
      </c>
      <c r="Q482" s="71">
        <v>2376</v>
      </c>
      <c r="R482" s="103">
        <v>38102</v>
      </c>
      <c r="S482" s="75">
        <v>0</v>
      </c>
      <c r="T482" s="73">
        <v>0</v>
      </c>
      <c r="U482" s="73">
        <v>0.09</v>
      </c>
      <c r="V482" s="74">
        <v>3.3169605353996902E-3</v>
      </c>
      <c r="W482" s="49">
        <v>1</v>
      </c>
      <c r="X482" s="70">
        <v>0</v>
      </c>
      <c r="Y482" s="49">
        <v>0</v>
      </c>
      <c r="Z482" s="92">
        <v>0</v>
      </c>
      <c r="AA482" s="93">
        <v>0</v>
      </c>
    </row>
    <row r="483" spans="1:27" s="13" customFormat="1" ht="12">
      <c r="A483" s="27">
        <v>470</v>
      </c>
      <c r="B483" s="18">
        <v>470165031</v>
      </c>
      <c r="C483" s="28" t="s">
        <v>500</v>
      </c>
      <c r="D483" s="18">
        <v>165</v>
      </c>
      <c r="E483" s="28" t="s">
        <v>170</v>
      </c>
      <c r="F483" s="18">
        <v>31</v>
      </c>
      <c r="G483" s="47" t="s">
        <v>36</v>
      </c>
      <c r="H483" s="29">
        <v>12587</v>
      </c>
      <c r="I483" s="29">
        <v>4878</v>
      </c>
      <c r="J483" s="29">
        <v>0</v>
      </c>
      <c r="K483" s="29">
        <v>1188</v>
      </c>
      <c r="L483" s="30">
        <v>18653</v>
      </c>
      <c r="M483" s="48">
        <v>1</v>
      </c>
      <c r="N483" s="70">
        <v>17465</v>
      </c>
      <c r="O483" s="70">
        <v>0</v>
      </c>
      <c r="P483" s="70">
        <v>0</v>
      </c>
      <c r="Q483" s="71">
        <v>1188</v>
      </c>
      <c r="R483" s="103">
        <v>18653</v>
      </c>
      <c r="S483" s="75">
        <v>0</v>
      </c>
      <c r="T483" s="73">
        <v>0</v>
      </c>
      <c r="U483" s="73">
        <v>0.09</v>
      </c>
      <c r="V483" s="74">
        <v>1.2994955995265567E-2</v>
      </c>
      <c r="W483" s="49">
        <v>1</v>
      </c>
      <c r="X483" s="70">
        <v>0</v>
      </c>
      <c r="Y483" s="49">
        <v>0</v>
      </c>
      <c r="Z483" s="92">
        <v>0</v>
      </c>
      <c r="AA483" s="93">
        <v>0</v>
      </c>
    </row>
    <row r="484" spans="1:27" s="13" customFormat="1" ht="12">
      <c r="A484" s="27">
        <v>470</v>
      </c>
      <c r="B484" s="18">
        <v>470165035</v>
      </c>
      <c r="C484" s="28" t="s">
        <v>500</v>
      </c>
      <c r="D484" s="18">
        <v>165</v>
      </c>
      <c r="E484" s="28" t="s">
        <v>170</v>
      </c>
      <c r="F484" s="18">
        <v>35</v>
      </c>
      <c r="G484" s="47" t="s">
        <v>40</v>
      </c>
      <c r="H484" s="29">
        <v>15184</v>
      </c>
      <c r="I484" s="29">
        <v>5276</v>
      </c>
      <c r="J484" s="29">
        <v>0</v>
      </c>
      <c r="K484" s="29">
        <v>1188</v>
      </c>
      <c r="L484" s="30">
        <v>21648</v>
      </c>
      <c r="M484" s="48">
        <v>4</v>
      </c>
      <c r="N484" s="70">
        <v>81840</v>
      </c>
      <c r="O484" s="70">
        <v>0</v>
      </c>
      <c r="P484" s="70">
        <v>0</v>
      </c>
      <c r="Q484" s="71">
        <v>4752</v>
      </c>
      <c r="R484" s="103">
        <v>86592</v>
      </c>
      <c r="S484" s="75">
        <v>0</v>
      </c>
      <c r="T484" s="73">
        <v>0</v>
      </c>
      <c r="U484" s="73">
        <v>0.18</v>
      </c>
      <c r="V484" s="74">
        <v>0.16290793847418597</v>
      </c>
      <c r="W484" s="49">
        <v>1</v>
      </c>
      <c r="X484" s="70">
        <v>0</v>
      </c>
      <c r="Y484" s="49">
        <v>0</v>
      </c>
      <c r="Z484" s="92">
        <v>0</v>
      </c>
      <c r="AA484" s="93">
        <v>0</v>
      </c>
    </row>
    <row r="485" spans="1:27" s="13" customFormat="1" ht="12">
      <c r="A485" s="27">
        <v>470</v>
      </c>
      <c r="B485" s="18">
        <v>470165057</v>
      </c>
      <c r="C485" s="28" t="s">
        <v>500</v>
      </c>
      <c r="D485" s="18">
        <v>165</v>
      </c>
      <c r="E485" s="28" t="s">
        <v>170</v>
      </c>
      <c r="F485" s="18">
        <v>57</v>
      </c>
      <c r="G485" s="47" t="s">
        <v>62</v>
      </c>
      <c r="H485" s="29">
        <v>16731</v>
      </c>
      <c r="I485" s="29">
        <v>751</v>
      </c>
      <c r="J485" s="29">
        <v>0</v>
      </c>
      <c r="K485" s="29">
        <v>1188</v>
      </c>
      <c r="L485" s="30">
        <v>18670</v>
      </c>
      <c r="M485" s="48">
        <v>3</v>
      </c>
      <c r="N485" s="70">
        <v>52446</v>
      </c>
      <c r="O485" s="70">
        <v>0</v>
      </c>
      <c r="P485" s="70">
        <v>0</v>
      </c>
      <c r="Q485" s="71">
        <v>3564</v>
      </c>
      <c r="R485" s="103">
        <v>56010</v>
      </c>
      <c r="S485" s="75">
        <v>0</v>
      </c>
      <c r="T485" s="73">
        <v>0</v>
      </c>
      <c r="U485" s="73">
        <v>0.18</v>
      </c>
      <c r="V485" s="74">
        <v>0.12451516929493252</v>
      </c>
      <c r="W485" s="49">
        <v>1</v>
      </c>
      <c r="X485" s="70">
        <v>0</v>
      </c>
      <c r="Y485" s="49">
        <v>0</v>
      </c>
      <c r="Z485" s="92">
        <v>0</v>
      </c>
      <c r="AA485" s="93">
        <v>0</v>
      </c>
    </row>
    <row r="486" spans="1:27" s="13" customFormat="1" ht="12">
      <c r="A486" s="27">
        <v>470</v>
      </c>
      <c r="B486" s="18">
        <v>470165071</v>
      </c>
      <c r="C486" s="28" t="s">
        <v>500</v>
      </c>
      <c r="D486" s="18">
        <v>165</v>
      </c>
      <c r="E486" s="28" t="s">
        <v>170</v>
      </c>
      <c r="F486" s="18">
        <v>71</v>
      </c>
      <c r="G486" s="47" t="s">
        <v>76</v>
      </c>
      <c r="H486" s="29">
        <v>12392</v>
      </c>
      <c r="I486" s="29">
        <v>5237</v>
      </c>
      <c r="J486" s="29">
        <v>0</v>
      </c>
      <c r="K486" s="29">
        <v>1188</v>
      </c>
      <c r="L486" s="30">
        <v>18817</v>
      </c>
      <c r="M486" s="48">
        <v>2</v>
      </c>
      <c r="N486" s="70">
        <v>35258</v>
      </c>
      <c r="O486" s="70">
        <v>0</v>
      </c>
      <c r="P486" s="70">
        <v>0</v>
      </c>
      <c r="Q486" s="71">
        <v>2376</v>
      </c>
      <c r="R486" s="103">
        <v>37634</v>
      </c>
      <c r="S486" s="75">
        <v>0</v>
      </c>
      <c r="T486" s="73">
        <v>0</v>
      </c>
      <c r="U486" s="73">
        <v>0.09</v>
      </c>
      <c r="V486" s="74">
        <v>4.1932669122119251E-3</v>
      </c>
      <c r="W486" s="49">
        <v>2</v>
      </c>
      <c r="X486" s="70">
        <v>0</v>
      </c>
      <c r="Y486" s="49">
        <v>0</v>
      </c>
      <c r="Z486" s="92">
        <v>0</v>
      </c>
      <c r="AA486" s="93">
        <v>0</v>
      </c>
    </row>
    <row r="487" spans="1:27" s="13" customFormat="1" ht="12">
      <c r="A487" s="27">
        <v>470</v>
      </c>
      <c r="B487" s="18">
        <v>470165093</v>
      </c>
      <c r="C487" s="28" t="s">
        <v>500</v>
      </c>
      <c r="D487" s="18">
        <v>165</v>
      </c>
      <c r="E487" s="28" t="s">
        <v>170</v>
      </c>
      <c r="F487" s="18">
        <v>93</v>
      </c>
      <c r="G487" s="47" t="s">
        <v>98</v>
      </c>
      <c r="H487" s="29">
        <v>17135</v>
      </c>
      <c r="I487" s="29">
        <v>0</v>
      </c>
      <c r="J487" s="29">
        <v>0</v>
      </c>
      <c r="K487" s="29">
        <v>1188</v>
      </c>
      <c r="L487" s="30">
        <v>18323</v>
      </c>
      <c r="M487" s="48">
        <v>269</v>
      </c>
      <c r="N487" s="70">
        <v>4609315</v>
      </c>
      <c r="O487" s="70">
        <v>0</v>
      </c>
      <c r="P487" s="70">
        <v>0</v>
      </c>
      <c r="Q487" s="71">
        <v>319572</v>
      </c>
      <c r="R487" s="103">
        <v>4928887</v>
      </c>
      <c r="S487" s="75">
        <v>0</v>
      </c>
      <c r="T487" s="73">
        <v>0</v>
      </c>
      <c r="U487" s="73">
        <v>0.18</v>
      </c>
      <c r="V487" s="74">
        <v>8.6029155103013247E-2</v>
      </c>
      <c r="W487" s="49">
        <v>110</v>
      </c>
      <c r="X487" s="70">
        <v>0</v>
      </c>
      <c r="Y487" s="49">
        <v>0</v>
      </c>
      <c r="Z487" s="92">
        <v>0</v>
      </c>
      <c r="AA487" s="93">
        <v>0</v>
      </c>
    </row>
    <row r="488" spans="1:27" s="13" customFormat="1" ht="12">
      <c r="A488" s="27">
        <v>470</v>
      </c>
      <c r="B488" s="18">
        <v>470165128</v>
      </c>
      <c r="C488" s="28" t="s">
        <v>500</v>
      </c>
      <c r="D488" s="18">
        <v>165</v>
      </c>
      <c r="E488" s="28" t="s">
        <v>170</v>
      </c>
      <c r="F488" s="18">
        <v>128</v>
      </c>
      <c r="G488" s="47" t="s">
        <v>133</v>
      </c>
      <c r="H488" s="29">
        <v>14606</v>
      </c>
      <c r="I488" s="29">
        <v>792</v>
      </c>
      <c r="J488" s="29">
        <v>0</v>
      </c>
      <c r="K488" s="29">
        <v>1188</v>
      </c>
      <c r="L488" s="30">
        <v>16586</v>
      </c>
      <c r="M488" s="48">
        <v>7</v>
      </c>
      <c r="N488" s="70">
        <v>107786</v>
      </c>
      <c r="O488" s="70">
        <v>0</v>
      </c>
      <c r="P488" s="70">
        <v>0</v>
      </c>
      <c r="Q488" s="71">
        <v>8316</v>
      </c>
      <c r="R488" s="103">
        <v>116102</v>
      </c>
      <c r="S488" s="75">
        <v>0</v>
      </c>
      <c r="T488" s="73">
        <v>0</v>
      </c>
      <c r="U488" s="73">
        <v>0.09</v>
      </c>
      <c r="V488" s="74">
        <v>4.2839747785238955E-2</v>
      </c>
      <c r="W488" s="49">
        <v>4</v>
      </c>
      <c r="X488" s="70">
        <v>0</v>
      </c>
      <c r="Y488" s="49">
        <v>0</v>
      </c>
      <c r="Z488" s="92">
        <v>0</v>
      </c>
      <c r="AA488" s="93">
        <v>0</v>
      </c>
    </row>
    <row r="489" spans="1:27" s="13" customFormat="1" ht="12">
      <c r="A489" s="27">
        <v>470</v>
      </c>
      <c r="B489" s="18">
        <v>470165163</v>
      </c>
      <c r="C489" s="28" t="s">
        <v>500</v>
      </c>
      <c r="D489" s="18">
        <v>165</v>
      </c>
      <c r="E489" s="28" t="s">
        <v>170</v>
      </c>
      <c r="F489" s="18">
        <v>163</v>
      </c>
      <c r="G489" s="47" t="s">
        <v>168</v>
      </c>
      <c r="H489" s="29">
        <v>16418</v>
      </c>
      <c r="I489" s="29">
        <v>0</v>
      </c>
      <c r="J489" s="29">
        <v>0</v>
      </c>
      <c r="K489" s="29">
        <v>1188</v>
      </c>
      <c r="L489" s="30">
        <v>17606</v>
      </c>
      <c r="M489" s="48">
        <v>49</v>
      </c>
      <c r="N489" s="70">
        <v>804482</v>
      </c>
      <c r="O489" s="70">
        <v>0</v>
      </c>
      <c r="P489" s="70">
        <v>0</v>
      </c>
      <c r="Q489" s="71">
        <v>58212</v>
      </c>
      <c r="R489" s="103">
        <v>862694</v>
      </c>
      <c r="S489" s="75">
        <v>0</v>
      </c>
      <c r="T489" s="73">
        <v>0</v>
      </c>
      <c r="U489" s="73">
        <v>0.18</v>
      </c>
      <c r="V489" s="74">
        <v>9.6025808246793312E-2</v>
      </c>
      <c r="W489" s="49">
        <v>29</v>
      </c>
      <c r="X489" s="70">
        <v>0</v>
      </c>
      <c r="Y489" s="49">
        <v>0</v>
      </c>
      <c r="Z489" s="92">
        <v>0</v>
      </c>
      <c r="AA489" s="93">
        <v>0</v>
      </c>
    </row>
    <row r="490" spans="1:27" s="13" customFormat="1" ht="12">
      <c r="A490" s="27">
        <v>470</v>
      </c>
      <c r="B490" s="18">
        <v>470165164</v>
      </c>
      <c r="C490" s="28" t="s">
        <v>500</v>
      </c>
      <c r="D490" s="18">
        <v>165</v>
      </c>
      <c r="E490" s="28" t="s">
        <v>170</v>
      </c>
      <c r="F490" s="18">
        <v>164</v>
      </c>
      <c r="G490" s="47" t="s">
        <v>169</v>
      </c>
      <c r="H490" s="29">
        <v>16959</v>
      </c>
      <c r="I490" s="29">
        <v>8862</v>
      </c>
      <c r="J490" s="29">
        <v>0</v>
      </c>
      <c r="K490" s="29">
        <v>1188</v>
      </c>
      <c r="L490" s="30">
        <v>27009</v>
      </c>
      <c r="M490" s="48">
        <v>2</v>
      </c>
      <c r="N490" s="70">
        <v>51642</v>
      </c>
      <c r="O490" s="70">
        <v>0</v>
      </c>
      <c r="P490" s="70">
        <v>0</v>
      </c>
      <c r="Q490" s="71">
        <v>2376</v>
      </c>
      <c r="R490" s="103">
        <v>54018</v>
      </c>
      <c r="S490" s="75">
        <v>0</v>
      </c>
      <c r="T490" s="73">
        <v>0</v>
      </c>
      <c r="U490" s="73">
        <v>0.09</v>
      </c>
      <c r="V490" s="74">
        <v>6.2714898388222702E-3</v>
      </c>
      <c r="W490" s="49">
        <v>1</v>
      </c>
      <c r="X490" s="70">
        <v>0</v>
      </c>
      <c r="Y490" s="49">
        <v>0</v>
      </c>
      <c r="Z490" s="92">
        <v>0</v>
      </c>
      <c r="AA490" s="93">
        <v>0</v>
      </c>
    </row>
    <row r="491" spans="1:27" s="13" customFormat="1" ht="12">
      <c r="A491" s="27">
        <v>470</v>
      </c>
      <c r="B491" s="18">
        <v>470165165</v>
      </c>
      <c r="C491" s="28" t="s">
        <v>500</v>
      </c>
      <c r="D491" s="18">
        <v>165</v>
      </c>
      <c r="E491" s="28" t="s">
        <v>170</v>
      </c>
      <c r="F491" s="18">
        <v>165</v>
      </c>
      <c r="G491" s="47" t="s">
        <v>170</v>
      </c>
      <c r="H491" s="29">
        <v>15849</v>
      </c>
      <c r="I491" s="29">
        <v>0</v>
      </c>
      <c r="J491" s="29">
        <v>0</v>
      </c>
      <c r="K491" s="29">
        <v>1188</v>
      </c>
      <c r="L491" s="30">
        <v>17037</v>
      </c>
      <c r="M491" s="48">
        <v>475</v>
      </c>
      <c r="N491" s="70">
        <v>7528275</v>
      </c>
      <c r="O491" s="70">
        <v>0</v>
      </c>
      <c r="P491" s="70">
        <v>0</v>
      </c>
      <c r="Q491" s="71">
        <v>564300</v>
      </c>
      <c r="R491" s="103">
        <v>8092575</v>
      </c>
      <c r="S491" s="75">
        <v>0</v>
      </c>
      <c r="T491" s="73">
        <v>0</v>
      </c>
      <c r="U491" s="73">
        <v>9.8299999999999998E-2</v>
      </c>
      <c r="V491" s="74">
        <v>8.1729703391456535E-2</v>
      </c>
      <c r="W491" s="49">
        <v>211</v>
      </c>
      <c r="X491" s="70">
        <v>0</v>
      </c>
      <c r="Y491" s="49">
        <v>0</v>
      </c>
      <c r="Z491" s="92">
        <v>0</v>
      </c>
      <c r="AA491" s="93">
        <v>0</v>
      </c>
    </row>
    <row r="492" spans="1:27" s="13" customFormat="1" ht="12">
      <c r="A492" s="27">
        <v>470</v>
      </c>
      <c r="B492" s="18">
        <v>470165176</v>
      </c>
      <c r="C492" s="28" t="s">
        <v>500</v>
      </c>
      <c r="D492" s="18">
        <v>165</v>
      </c>
      <c r="E492" s="28" t="s">
        <v>170</v>
      </c>
      <c r="F492" s="18">
        <v>176</v>
      </c>
      <c r="G492" s="47" t="s">
        <v>181</v>
      </c>
      <c r="H492" s="29">
        <v>14124</v>
      </c>
      <c r="I492" s="29">
        <v>5600</v>
      </c>
      <c r="J492" s="29">
        <v>0</v>
      </c>
      <c r="K492" s="29">
        <v>1188</v>
      </c>
      <c r="L492" s="30">
        <v>20912</v>
      </c>
      <c r="M492" s="48">
        <v>202</v>
      </c>
      <c r="N492" s="70">
        <v>3984248</v>
      </c>
      <c r="O492" s="70">
        <v>0</v>
      </c>
      <c r="P492" s="70">
        <v>0</v>
      </c>
      <c r="Q492" s="71">
        <v>239976</v>
      </c>
      <c r="R492" s="103">
        <v>4224224</v>
      </c>
      <c r="S492" s="75">
        <v>0</v>
      </c>
      <c r="T492" s="73">
        <v>0</v>
      </c>
      <c r="U492" s="73">
        <v>0.09</v>
      </c>
      <c r="V492" s="74">
        <v>7.6256358764643081E-2</v>
      </c>
      <c r="W492" s="49">
        <v>88</v>
      </c>
      <c r="X492" s="70">
        <v>0</v>
      </c>
      <c r="Y492" s="49">
        <v>0</v>
      </c>
      <c r="Z492" s="92">
        <v>0</v>
      </c>
      <c r="AA492" s="93">
        <v>0</v>
      </c>
    </row>
    <row r="493" spans="1:27" s="13" customFormat="1" ht="12">
      <c r="A493" s="27">
        <v>470</v>
      </c>
      <c r="B493" s="18">
        <v>470165178</v>
      </c>
      <c r="C493" s="28" t="s">
        <v>500</v>
      </c>
      <c r="D493" s="18">
        <v>165</v>
      </c>
      <c r="E493" s="28" t="s">
        <v>170</v>
      </c>
      <c r="F493" s="18">
        <v>178</v>
      </c>
      <c r="G493" s="47" t="s">
        <v>183</v>
      </c>
      <c r="H493" s="29">
        <v>13009</v>
      </c>
      <c r="I493" s="29">
        <v>1646</v>
      </c>
      <c r="J493" s="29">
        <v>0</v>
      </c>
      <c r="K493" s="29">
        <v>1188</v>
      </c>
      <c r="L493" s="30">
        <v>15843</v>
      </c>
      <c r="M493" s="48">
        <v>281</v>
      </c>
      <c r="N493" s="70">
        <v>4118055</v>
      </c>
      <c r="O493" s="70">
        <v>0</v>
      </c>
      <c r="P493" s="70">
        <v>0</v>
      </c>
      <c r="Q493" s="71">
        <v>333828</v>
      </c>
      <c r="R493" s="103">
        <v>4451883</v>
      </c>
      <c r="S493" s="75">
        <v>0</v>
      </c>
      <c r="T493" s="73">
        <v>0</v>
      </c>
      <c r="U493" s="73">
        <v>0.09</v>
      </c>
      <c r="V493" s="74">
        <v>6.9382857737961795E-2</v>
      </c>
      <c r="W493" s="49">
        <v>97</v>
      </c>
      <c r="X493" s="70">
        <v>0</v>
      </c>
      <c r="Y493" s="49">
        <v>0</v>
      </c>
      <c r="Z493" s="92">
        <v>0</v>
      </c>
      <c r="AA493" s="93">
        <v>0</v>
      </c>
    </row>
    <row r="494" spans="1:27" s="13" customFormat="1" ht="12">
      <c r="A494" s="27">
        <v>470</v>
      </c>
      <c r="B494" s="18">
        <v>470165181</v>
      </c>
      <c r="C494" s="28" t="s">
        <v>500</v>
      </c>
      <c r="D494" s="18">
        <v>165</v>
      </c>
      <c r="E494" s="28" t="s">
        <v>170</v>
      </c>
      <c r="F494" s="18">
        <v>181</v>
      </c>
      <c r="G494" s="47" t="s">
        <v>186</v>
      </c>
      <c r="H494" s="29">
        <v>20257</v>
      </c>
      <c r="I494" s="29">
        <v>286</v>
      </c>
      <c r="J494" s="29">
        <v>0</v>
      </c>
      <c r="K494" s="29">
        <v>1188</v>
      </c>
      <c r="L494" s="30">
        <v>21731</v>
      </c>
      <c r="M494" s="48">
        <v>9</v>
      </c>
      <c r="N494" s="70">
        <v>184887</v>
      </c>
      <c r="O494" s="70">
        <v>0</v>
      </c>
      <c r="P494" s="70">
        <v>0</v>
      </c>
      <c r="Q494" s="71">
        <v>10692</v>
      </c>
      <c r="R494" s="103">
        <v>195579</v>
      </c>
      <c r="S494" s="75">
        <v>0</v>
      </c>
      <c r="T494" s="73">
        <v>0</v>
      </c>
      <c r="U494" s="73">
        <v>0.09</v>
      </c>
      <c r="V494" s="74">
        <v>1.7939613296207222E-2</v>
      </c>
      <c r="W494" s="49">
        <v>4</v>
      </c>
      <c r="X494" s="70">
        <v>0</v>
      </c>
      <c r="Y494" s="49">
        <v>0</v>
      </c>
      <c r="Z494" s="92">
        <v>0</v>
      </c>
      <c r="AA494" s="93">
        <v>0</v>
      </c>
    </row>
    <row r="495" spans="1:27" s="13" customFormat="1" ht="12">
      <c r="A495" s="27">
        <v>470</v>
      </c>
      <c r="B495" s="18">
        <v>470165217</v>
      </c>
      <c r="C495" s="28" t="s">
        <v>500</v>
      </c>
      <c r="D495" s="18">
        <v>165</v>
      </c>
      <c r="E495" s="28" t="s">
        <v>170</v>
      </c>
      <c r="F495" s="18">
        <v>217</v>
      </c>
      <c r="G495" s="47" t="s">
        <v>222</v>
      </c>
      <c r="H495" s="29">
        <v>16600</v>
      </c>
      <c r="I495" s="29">
        <v>9571</v>
      </c>
      <c r="J495" s="29">
        <v>0</v>
      </c>
      <c r="K495" s="29">
        <v>1188</v>
      </c>
      <c r="L495" s="30">
        <v>27359</v>
      </c>
      <c r="M495" s="48">
        <v>3</v>
      </c>
      <c r="N495" s="70">
        <v>78513</v>
      </c>
      <c r="O495" s="70">
        <v>0</v>
      </c>
      <c r="P495" s="70">
        <v>0</v>
      </c>
      <c r="Q495" s="71">
        <v>3564</v>
      </c>
      <c r="R495" s="103">
        <v>82077</v>
      </c>
      <c r="S495" s="75">
        <v>0</v>
      </c>
      <c r="T495" s="73">
        <v>0</v>
      </c>
      <c r="U495" s="73">
        <v>0.09</v>
      </c>
      <c r="V495" s="74">
        <v>1.5688174474772351E-3</v>
      </c>
      <c r="W495" s="49">
        <v>3</v>
      </c>
      <c r="X495" s="70">
        <v>0</v>
      </c>
      <c r="Y495" s="49">
        <v>0</v>
      </c>
      <c r="Z495" s="92">
        <v>0</v>
      </c>
      <c r="AA495" s="93">
        <v>0</v>
      </c>
    </row>
    <row r="496" spans="1:27" s="13" customFormat="1" ht="12">
      <c r="A496" s="27">
        <v>470</v>
      </c>
      <c r="B496" s="18">
        <v>470165229</v>
      </c>
      <c r="C496" s="28" t="s">
        <v>500</v>
      </c>
      <c r="D496" s="18">
        <v>165</v>
      </c>
      <c r="E496" s="28" t="s">
        <v>170</v>
      </c>
      <c r="F496" s="18">
        <v>229</v>
      </c>
      <c r="G496" s="47" t="s">
        <v>234</v>
      </c>
      <c r="H496" s="29">
        <v>14440</v>
      </c>
      <c r="I496" s="29">
        <v>1566</v>
      </c>
      <c r="J496" s="29">
        <v>0</v>
      </c>
      <c r="K496" s="29">
        <v>1188</v>
      </c>
      <c r="L496" s="30">
        <v>17194</v>
      </c>
      <c r="M496" s="48">
        <v>11</v>
      </c>
      <c r="N496" s="70">
        <v>176066</v>
      </c>
      <c r="O496" s="70">
        <v>0</v>
      </c>
      <c r="P496" s="70">
        <v>0</v>
      </c>
      <c r="Q496" s="71">
        <v>13068</v>
      </c>
      <c r="R496" s="103">
        <v>189134</v>
      </c>
      <c r="S496" s="75">
        <v>0</v>
      </c>
      <c r="T496" s="73">
        <v>0</v>
      </c>
      <c r="U496" s="73">
        <v>0.09</v>
      </c>
      <c r="V496" s="74">
        <v>2.7570191143230279E-2</v>
      </c>
      <c r="W496" s="49">
        <v>5</v>
      </c>
      <c r="X496" s="70">
        <v>0</v>
      </c>
      <c r="Y496" s="49">
        <v>0</v>
      </c>
      <c r="Z496" s="92">
        <v>0</v>
      </c>
      <c r="AA496" s="93">
        <v>0</v>
      </c>
    </row>
    <row r="497" spans="1:27" s="13" customFormat="1" ht="12">
      <c r="A497" s="27">
        <v>470</v>
      </c>
      <c r="B497" s="18">
        <v>470165246</v>
      </c>
      <c r="C497" s="28" t="s">
        <v>500</v>
      </c>
      <c r="D497" s="18">
        <v>165</v>
      </c>
      <c r="E497" s="28" t="s">
        <v>170</v>
      </c>
      <c r="F497" s="18">
        <v>246</v>
      </c>
      <c r="G497" s="47" t="s">
        <v>251</v>
      </c>
      <c r="H497" s="29">
        <v>11410</v>
      </c>
      <c r="I497" s="29">
        <v>4692</v>
      </c>
      <c r="J497" s="29">
        <v>0</v>
      </c>
      <c r="K497" s="29">
        <v>1188</v>
      </c>
      <c r="L497" s="30">
        <v>17290</v>
      </c>
      <c r="M497" s="48">
        <v>1</v>
      </c>
      <c r="N497" s="70">
        <v>16102</v>
      </c>
      <c r="O497" s="70">
        <v>0</v>
      </c>
      <c r="P497" s="70">
        <v>0</v>
      </c>
      <c r="Q497" s="71">
        <v>1188</v>
      </c>
      <c r="R497" s="103">
        <v>17290</v>
      </c>
      <c r="S497" s="75">
        <v>0</v>
      </c>
      <c r="T497" s="73">
        <v>0</v>
      </c>
      <c r="U497" s="73">
        <v>0.09</v>
      </c>
      <c r="V497" s="74">
        <v>8.8791847103424223E-4</v>
      </c>
      <c r="W497" s="49">
        <v>0</v>
      </c>
      <c r="X497" s="70">
        <v>0</v>
      </c>
      <c r="Y497" s="49">
        <v>0</v>
      </c>
      <c r="Z497" s="92">
        <v>0</v>
      </c>
      <c r="AA497" s="93">
        <v>0</v>
      </c>
    </row>
    <row r="498" spans="1:27" s="13" customFormat="1" ht="12">
      <c r="A498" s="27">
        <v>470</v>
      </c>
      <c r="B498" s="18">
        <v>470165248</v>
      </c>
      <c r="C498" s="28" t="s">
        <v>500</v>
      </c>
      <c r="D498" s="18">
        <v>165</v>
      </c>
      <c r="E498" s="28" t="s">
        <v>170</v>
      </c>
      <c r="F498" s="18">
        <v>248</v>
      </c>
      <c r="G498" s="47" t="s">
        <v>253</v>
      </c>
      <c r="H498" s="29">
        <v>16592</v>
      </c>
      <c r="I498" s="29">
        <v>605</v>
      </c>
      <c r="J498" s="29">
        <v>0</v>
      </c>
      <c r="K498" s="29">
        <v>1188</v>
      </c>
      <c r="L498" s="30">
        <v>18385</v>
      </c>
      <c r="M498" s="48">
        <v>45</v>
      </c>
      <c r="N498" s="70">
        <v>773865</v>
      </c>
      <c r="O498" s="70">
        <v>0</v>
      </c>
      <c r="P498" s="70">
        <v>0</v>
      </c>
      <c r="Q498" s="71">
        <v>53460</v>
      </c>
      <c r="R498" s="103">
        <v>827325</v>
      </c>
      <c r="S498" s="75">
        <v>0</v>
      </c>
      <c r="T498" s="73">
        <v>0</v>
      </c>
      <c r="U498" s="73">
        <v>0.18</v>
      </c>
      <c r="V498" s="74">
        <v>6.915990449254858E-2</v>
      </c>
      <c r="W498" s="49">
        <v>22</v>
      </c>
      <c r="X498" s="70">
        <v>0</v>
      </c>
      <c r="Y498" s="49">
        <v>0</v>
      </c>
      <c r="Z498" s="92">
        <v>0</v>
      </c>
      <c r="AA498" s="93">
        <v>0</v>
      </c>
    </row>
    <row r="499" spans="1:27" s="13" customFormat="1" ht="12">
      <c r="A499" s="27">
        <v>470</v>
      </c>
      <c r="B499" s="18">
        <v>470165262</v>
      </c>
      <c r="C499" s="28" t="s">
        <v>500</v>
      </c>
      <c r="D499" s="18">
        <v>165</v>
      </c>
      <c r="E499" s="28" t="s">
        <v>170</v>
      </c>
      <c r="F499" s="18">
        <v>262</v>
      </c>
      <c r="G499" s="47" t="s">
        <v>267</v>
      </c>
      <c r="H499" s="29">
        <v>14727</v>
      </c>
      <c r="I499" s="29">
        <v>138</v>
      </c>
      <c r="J499" s="29">
        <v>0</v>
      </c>
      <c r="K499" s="29">
        <v>1188</v>
      </c>
      <c r="L499" s="30">
        <v>16053</v>
      </c>
      <c r="M499" s="48">
        <v>89</v>
      </c>
      <c r="N499" s="70">
        <v>1322985</v>
      </c>
      <c r="O499" s="70">
        <v>0</v>
      </c>
      <c r="P499" s="70">
        <v>0</v>
      </c>
      <c r="Q499" s="71">
        <v>105732</v>
      </c>
      <c r="R499" s="103">
        <v>1428717</v>
      </c>
      <c r="S499" s="75">
        <v>0</v>
      </c>
      <c r="T499" s="73">
        <v>0</v>
      </c>
      <c r="U499" s="73">
        <v>0.09</v>
      </c>
      <c r="V499" s="74">
        <v>8.7644249277373867E-2</v>
      </c>
      <c r="W499" s="49">
        <v>46</v>
      </c>
      <c r="X499" s="70">
        <v>0</v>
      </c>
      <c r="Y499" s="49">
        <v>0</v>
      </c>
      <c r="Z499" s="92">
        <v>0</v>
      </c>
      <c r="AA499" s="93">
        <v>0</v>
      </c>
    </row>
    <row r="500" spans="1:27" s="13" customFormat="1" ht="12">
      <c r="A500" s="27">
        <v>470</v>
      </c>
      <c r="B500" s="18">
        <v>470165274</v>
      </c>
      <c r="C500" s="28" t="s">
        <v>500</v>
      </c>
      <c r="D500" s="18">
        <v>165</v>
      </c>
      <c r="E500" s="28" t="s">
        <v>170</v>
      </c>
      <c r="F500" s="18">
        <v>274</v>
      </c>
      <c r="G500" s="47" t="s">
        <v>279</v>
      </c>
      <c r="H500" s="29">
        <v>11801</v>
      </c>
      <c r="I500" s="29">
        <v>6077</v>
      </c>
      <c r="J500" s="29">
        <v>0</v>
      </c>
      <c r="K500" s="29">
        <v>1188</v>
      </c>
      <c r="L500" s="30">
        <v>19066</v>
      </c>
      <c r="M500" s="48">
        <v>3</v>
      </c>
      <c r="N500" s="70">
        <v>53634</v>
      </c>
      <c r="O500" s="70">
        <v>0</v>
      </c>
      <c r="P500" s="70">
        <v>0</v>
      </c>
      <c r="Q500" s="71">
        <v>3564</v>
      </c>
      <c r="R500" s="103">
        <v>57198</v>
      </c>
      <c r="S500" s="75">
        <v>0</v>
      </c>
      <c r="T500" s="73">
        <v>0</v>
      </c>
      <c r="U500" s="73">
        <v>0.09</v>
      </c>
      <c r="V500" s="74">
        <v>4.9839181687097993E-2</v>
      </c>
      <c r="W500" s="49">
        <v>1</v>
      </c>
      <c r="X500" s="70">
        <v>0</v>
      </c>
      <c r="Y500" s="49">
        <v>0</v>
      </c>
      <c r="Z500" s="92">
        <v>0</v>
      </c>
      <c r="AA500" s="93">
        <v>0</v>
      </c>
    </row>
    <row r="501" spans="1:27" s="13" customFormat="1" ht="12">
      <c r="A501" s="27">
        <v>470</v>
      </c>
      <c r="B501" s="18">
        <v>470165284</v>
      </c>
      <c r="C501" s="28" t="s">
        <v>500</v>
      </c>
      <c r="D501" s="18">
        <v>165</v>
      </c>
      <c r="E501" s="28" t="s">
        <v>170</v>
      </c>
      <c r="F501" s="18">
        <v>284</v>
      </c>
      <c r="G501" s="47" t="s">
        <v>289</v>
      </c>
      <c r="H501" s="29">
        <v>13159</v>
      </c>
      <c r="I501" s="29">
        <v>6307</v>
      </c>
      <c r="J501" s="29">
        <v>0</v>
      </c>
      <c r="K501" s="29">
        <v>1188</v>
      </c>
      <c r="L501" s="30">
        <v>20654</v>
      </c>
      <c r="M501" s="48">
        <v>198</v>
      </c>
      <c r="N501" s="70">
        <v>3854268</v>
      </c>
      <c r="O501" s="70">
        <v>0</v>
      </c>
      <c r="P501" s="70">
        <v>0</v>
      </c>
      <c r="Q501" s="71">
        <v>235224</v>
      </c>
      <c r="R501" s="103">
        <v>4089492</v>
      </c>
      <c r="S501" s="75">
        <v>0</v>
      </c>
      <c r="T501" s="73">
        <v>0</v>
      </c>
      <c r="U501" s="73">
        <v>0.09</v>
      </c>
      <c r="V501" s="74">
        <v>7.8112443512621643E-2</v>
      </c>
      <c r="W501" s="49">
        <v>79</v>
      </c>
      <c r="X501" s="70">
        <v>0</v>
      </c>
      <c r="Y501" s="49">
        <v>0</v>
      </c>
      <c r="Z501" s="92">
        <v>0</v>
      </c>
      <c r="AA501" s="93">
        <v>0</v>
      </c>
    </row>
    <row r="502" spans="1:27" s="13" customFormat="1" ht="12">
      <c r="A502" s="27">
        <v>470</v>
      </c>
      <c r="B502" s="18">
        <v>470165295</v>
      </c>
      <c r="C502" s="28" t="s">
        <v>500</v>
      </c>
      <c r="D502" s="18">
        <v>165</v>
      </c>
      <c r="E502" s="28" t="s">
        <v>170</v>
      </c>
      <c r="F502" s="18">
        <v>295</v>
      </c>
      <c r="G502" s="47" t="s">
        <v>300</v>
      </c>
      <c r="H502" s="29">
        <v>17063</v>
      </c>
      <c r="I502" s="29">
        <v>8324</v>
      </c>
      <c r="J502" s="29">
        <v>0</v>
      </c>
      <c r="K502" s="29">
        <v>1188</v>
      </c>
      <c r="L502" s="30">
        <v>26575</v>
      </c>
      <c r="M502" s="48">
        <v>1</v>
      </c>
      <c r="N502" s="70">
        <v>25387</v>
      </c>
      <c r="O502" s="70">
        <v>0</v>
      </c>
      <c r="P502" s="70">
        <v>0</v>
      </c>
      <c r="Q502" s="71">
        <v>1188</v>
      </c>
      <c r="R502" s="103">
        <v>26575</v>
      </c>
      <c r="S502" s="75">
        <v>0</v>
      </c>
      <c r="T502" s="73">
        <v>0</v>
      </c>
      <c r="U502" s="73">
        <v>0.09</v>
      </c>
      <c r="V502" s="74">
        <v>1.0428905628509486E-2</v>
      </c>
      <c r="W502" s="49">
        <v>1</v>
      </c>
      <c r="X502" s="70">
        <v>0</v>
      </c>
      <c r="Y502" s="49">
        <v>0</v>
      </c>
      <c r="Z502" s="92">
        <v>0</v>
      </c>
      <c r="AA502" s="93">
        <v>0</v>
      </c>
    </row>
    <row r="503" spans="1:27" s="13" customFormat="1" ht="12">
      <c r="A503" s="27">
        <v>470</v>
      </c>
      <c r="B503" s="18">
        <v>470165305</v>
      </c>
      <c r="C503" s="28" t="s">
        <v>500</v>
      </c>
      <c r="D503" s="18">
        <v>165</v>
      </c>
      <c r="E503" s="28" t="s">
        <v>170</v>
      </c>
      <c r="F503" s="18">
        <v>305</v>
      </c>
      <c r="G503" s="47" t="s">
        <v>310</v>
      </c>
      <c r="H503" s="29">
        <v>13163</v>
      </c>
      <c r="I503" s="29">
        <v>5917</v>
      </c>
      <c r="J503" s="29">
        <v>0</v>
      </c>
      <c r="K503" s="29">
        <v>1188</v>
      </c>
      <c r="L503" s="30">
        <v>20268</v>
      </c>
      <c r="M503" s="48">
        <v>94</v>
      </c>
      <c r="N503" s="70">
        <v>1793520</v>
      </c>
      <c r="O503" s="70">
        <v>0</v>
      </c>
      <c r="P503" s="70">
        <v>0</v>
      </c>
      <c r="Q503" s="71">
        <v>111672</v>
      </c>
      <c r="R503" s="103">
        <v>1905192</v>
      </c>
      <c r="S503" s="75">
        <v>0</v>
      </c>
      <c r="T503" s="73">
        <v>0</v>
      </c>
      <c r="U503" s="73">
        <v>0.09</v>
      </c>
      <c r="V503" s="74">
        <v>2.6970182665249452E-2</v>
      </c>
      <c r="W503" s="49">
        <v>35</v>
      </c>
      <c r="X503" s="70">
        <v>0</v>
      </c>
      <c r="Y503" s="49">
        <v>0</v>
      </c>
      <c r="Z503" s="92">
        <v>0</v>
      </c>
      <c r="AA503" s="93">
        <v>0</v>
      </c>
    </row>
    <row r="504" spans="1:27" s="13" customFormat="1" ht="12">
      <c r="A504" s="27">
        <v>470</v>
      </c>
      <c r="B504" s="18">
        <v>470165342</v>
      </c>
      <c r="C504" s="28" t="s">
        <v>500</v>
      </c>
      <c r="D504" s="18">
        <v>165</v>
      </c>
      <c r="E504" s="28" t="s">
        <v>170</v>
      </c>
      <c r="F504" s="18">
        <v>342</v>
      </c>
      <c r="G504" s="47" t="s">
        <v>347</v>
      </c>
      <c r="H504" s="29">
        <v>14791</v>
      </c>
      <c r="I504" s="29">
        <v>11903</v>
      </c>
      <c r="J504" s="29">
        <v>0</v>
      </c>
      <c r="K504" s="29">
        <v>1188</v>
      </c>
      <c r="L504" s="30">
        <v>27882</v>
      </c>
      <c r="M504" s="48">
        <v>2</v>
      </c>
      <c r="N504" s="70">
        <v>53388</v>
      </c>
      <c r="O504" s="70">
        <v>0</v>
      </c>
      <c r="P504" s="70">
        <v>0</v>
      </c>
      <c r="Q504" s="71">
        <v>2376</v>
      </c>
      <c r="R504" s="103">
        <v>55764</v>
      </c>
      <c r="S504" s="75">
        <v>0</v>
      </c>
      <c r="T504" s="73">
        <v>0</v>
      </c>
      <c r="U504" s="73">
        <v>0.09</v>
      </c>
      <c r="V504" s="74">
        <v>3.1305266655991411E-3</v>
      </c>
      <c r="W504" s="49">
        <v>0</v>
      </c>
      <c r="X504" s="70">
        <v>0</v>
      </c>
      <c r="Y504" s="49">
        <v>0</v>
      </c>
      <c r="Z504" s="92">
        <v>0</v>
      </c>
      <c r="AA504" s="93">
        <v>0</v>
      </c>
    </row>
    <row r="505" spans="1:27" s="13" customFormat="1" ht="12">
      <c r="A505" s="27">
        <v>470</v>
      </c>
      <c r="B505" s="18">
        <v>470165346</v>
      </c>
      <c r="C505" s="28" t="s">
        <v>500</v>
      </c>
      <c r="D505" s="18">
        <v>165</v>
      </c>
      <c r="E505" s="28" t="s">
        <v>170</v>
      </c>
      <c r="F505" s="18">
        <v>346</v>
      </c>
      <c r="G505" s="47" t="s">
        <v>351</v>
      </c>
      <c r="H505" s="29">
        <v>17455</v>
      </c>
      <c r="I505" s="29">
        <v>2701</v>
      </c>
      <c r="J505" s="29">
        <v>0</v>
      </c>
      <c r="K505" s="29">
        <v>1188</v>
      </c>
      <c r="L505" s="30">
        <v>21344</v>
      </c>
      <c r="M505" s="48">
        <v>6</v>
      </c>
      <c r="N505" s="70">
        <v>120936</v>
      </c>
      <c r="O505" s="70">
        <v>0</v>
      </c>
      <c r="P505" s="70">
        <v>0</v>
      </c>
      <c r="Q505" s="71">
        <v>7128</v>
      </c>
      <c r="R505" s="103">
        <v>128064</v>
      </c>
      <c r="S505" s="75">
        <v>0</v>
      </c>
      <c r="T505" s="73">
        <v>0</v>
      </c>
      <c r="U505" s="73">
        <v>0.09</v>
      </c>
      <c r="V505" s="74">
        <v>2.0957251287915167E-2</v>
      </c>
      <c r="W505" s="49">
        <v>4</v>
      </c>
      <c r="X505" s="70">
        <v>0</v>
      </c>
      <c r="Y505" s="49">
        <v>0</v>
      </c>
      <c r="Z505" s="92">
        <v>0</v>
      </c>
      <c r="AA505" s="93">
        <v>0</v>
      </c>
    </row>
    <row r="506" spans="1:27" s="13" customFormat="1" ht="12">
      <c r="A506" s="27">
        <v>470</v>
      </c>
      <c r="B506" s="18">
        <v>470165347</v>
      </c>
      <c r="C506" s="28" t="s">
        <v>500</v>
      </c>
      <c r="D506" s="18">
        <v>165</v>
      </c>
      <c r="E506" s="28" t="s">
        <v>170</v>
      </c>
      <c r="F506" s="18">
        <v>347</v>
      </c>
      <c r="G506" s="47" t="s">
        <v>352</v>
      </c>
      <c r="H506" s="29">
        <v>15648</v>
      </c>
      <c r="I506" s="29">
        <v>7131</v>
      </c>
      <c r="J506" s="29">
        <v>0</v>
      </c>
      <c r="K506" s="29">
        <v>1188</v>
      </c>
      <c r="L506" s="30">
        <v>23967</v>
      </c>
      <c r="M506" s="48">
        <v>12</v>
      </c>
      <c r="N506" s="70">
        <v>273348</v>
      </c>
      <c r="O506" s="70">
        <v>0</v>
      </c>
      <c r="P506" s="70">
        <v>0</v>
      </c>
      <c r="Q506" s="71">
        <v>14256</v>
      </c>
      <c r="R506" s="103">
        <v>287604</v>
      </c>
      <c r="S506" s="75">
        <v>0</v>
      </c>
      <c r="T506" s="73">
        <v>0</v>
      </c>
      <c r="U506" s="73">
        <v>0.09</v>
      </c>
      <c r="V506" s="74">
        <v>9.342647275987671E-3</v>
      </c>
      <c r="W506" s="49">
        <v>6</v>
      </c>
      <c r="X506" s="70">
        <v>0</v>
      </c>
      <c r="Y506" s="49">
        <v>0</v>
      </c>
      <c r="Z506" s="92">
        <v>0</v>
      </c>
      <c r="AA506" s="93">
        <v>0</v>
      </c>
    </row>
    <row r="507" spans="1:27" s="13" customFormat="1" ht="12">
      <c r="A507" s="27">
        <v>470</v>
      </c>
      <c r="B507" s="18">
        <v>470165705</v>
      </c>
      <c r="C507" s="28" t="s">
        <v>500</v>
      </c>
      <c r="D507" s="18">
        <v>165</v>
      </c>
      <c r="E507" s="28" t="s">
        <v>170</v>
      </c>
      <c r="F507" s="18">
        <v>705</v>
      </c>
      <c r="G507" s="47" t="s">
        <v>391</v>
      </c>
      <c r="H507" s="29">
        <v>12392</v>
      </c>
      <c r="I507" s="29">
        <v>10688</v>
      </c>
      <c r="J507" s="29">
        <v>0</v>
      </c>
      <c r="K507" s="29">
        <v>1188</v>
      </c>
      <c r="L507" s="30">
        <v>24268</v>
      </c>
      <c r="M507" s="48">
        <v>2</v>
      </c>
      <c r="N507" s="70">
        <v>46160</v>
      </c>
      <c r="O507" s="70">
        <v>0</v>
      </c>
      <c r="P507" s="70">
        <v>0</v>
      </c>
      <c r="Q507" s="71">
        <v>2376</v>
      </c>
      <c r="R507" s="103">
        <v>48536</v>
      </c>
      <c r="S507" s="75">
        <v>0</v>
      </c>
      <c r="T507" s="73">
        <v>0</v>
      </c>
      <c r="U507" s="73">
        <v>0.09</v>
      </c>
      <c r="V507" s="74">
        <v>2.1836611928334145E-3</v>
      </c>
      <c r="W507" s="49">
        <v>2</v>
      </c>
      <c r="X507" s="70">
        <v>0</v>
      </c>
      <c r="Y507" s="49">
        <v>0</v>
      </c>
      <c r="Z507" s="92">
        <v>0</v>
      </c>
      <c r="AA507" s="93">
        <v>0</v>
      </c>
    </row>
    <row r="508" spans="1:27" s="13" customFormat="1" ht="12">
      <c r="A508" s="27">
        <v>474</v>
      </c>
      <c r="B508" s="18">
        <v>474097064</v>
      </c>
      <c r="C508" s="28" t="s">
        <v>501</v>
      </c>
      <c r="D508" s="18">
        <v>97</v>
      </c>
      <c r="E508" s="28" t="s">
        <v>102</v>
      </c>
      <c r="F508" s="18">
        <v>64</v>
      </c>
      <c r="G508" s="47" t="s">
        <v>69</v>
      </c>
      <c r="H508" s="29">
        <v>12355</v>
      </c>
      <c r="I508" s="29">
        <v>1314</v>
      </c>
      <c r="J508" s="29">
        <v>0</v>
      </c>
      <c r="K508" s="29">
        <v>1188</v>
      </c>
      <c r="L508" s="30">
        <v>14857</v>
      </c>
      <c r="M508" s="48">
        <v>5</v>
      </c>
      <c r="N508" s="70">
        <v>68345</v>
      </c>
      <c r="O508" s="70">
        <v>0</v>
      </c>
      <c r="P508" s="70">
        <v>0</v>
      </c>
      <c r="Q508" s="71">
        <v>5940</v>
      </c>
      <c r="R508" s="103">
        <v>74285</v>
      </c>
      <c r="S508" s="75">
        <v>0</v>
      </c>
      <c r="T508" s="73">
        <v>0</v>
      </c>
      <c r="U508" s="73">
        <v>0.09</v>
      </c>
      <c r="V508" s="74">
        <v>3.220571949831072E-2</v>
      </c>
      <c r="W508" s="49">
        <v>0</v>
      </c>
      <c r="X508" s="70">
        <v>0</v>
      </c>
      <c r="Y508" s="49">
        <v>0</v>
      </c>
      <c r="Z508" s="92">
        <v>0</v>
      </c>
      <c r="AA508" s="93">
        <v>0</v>
      </c>
    </row>
    <row r="509" spans="1:27" s="13" customFormat="1" ht="12">
      <c r="A509" s="27">
        <v>474</v>
      </c>
      <c r="B509" s="18">
        <v>474097091</v>
      </c>
      <c r="C509" s="28" t="s">
        <v>501</v>
      </c>
      <c r="D509" s="18">
        <v>97</v>
      </c>
      <c r="E509" s="28" t="s">
        <v>102</v>
      </c>
      <c r="F509" s="18">
        <v>91</v>
      </c>
      <c r="G509" s="47" t="s">
        <v>96</v>
      </c>
      <c r="H509" s="29">
        <v>12038</v>
      </c>
      <c r="I509" s="29">
        <v>14925</v>
      </c>
      <c r="J509" s="29">
        <v>0</v>
      </c>
      <c r="K509" s="29">
        <v>1188</v>
      </c>
      <c r="L509" s="30">
        <v>28151</v>
      </c>
      <c r="M509" s="48">
        <v>1</v>
      </c>
      <c r="N509" s="70">
        <v>26963</v>
      </c>
      <c r="O509" s="70">
        <v>0</v>
      </c>
      <c r="P509" s="70">
        <v>0</v>
      </c>
      <c r="Q509" s="71">
        <v>1188</v>
      </c>
      <c r="R509" s="103">
        <v>28151</v>
      </c>
      <c r="S509" s="75">
        <v>0</v>
      </c>
      <c r="T509" s="73">
        <v>0</v>
      </c>
      <c r="U509" s="73">
        <v>0.09</v>
      </c>
      <c r="V509" s="74">
        <v>1.86567728962059E-2</v>
      </c>
      <c r="W509" s="49">
        <v>0</v>
      </c>
      <c r="X509" s="70">
        <v>0</v>
      </c>
      <c r="Y509" s="49">
        <v>0</v>
      </c>
      <c r="Z509" s="92">
        <v>0</v>
      </c>
      <c r="AA509" s="93">
        <v>0</v>
      </c>
    </row>
    <row r="510" spans="1:27" s="13" customFormat="1" ht="12">
      <c r="A510" s="27">
        <v>474</v>
      </c>
      <c r="B510" s="18">
        <v>474097097</v>
      </c>
      <c r="C510" s="28" t="s">
        <v>501</v>
      </c>
      <c r="D510" s="18">
        <v>97</v>
      </c>
      <c r="E510" s="28" t="s">
        <v>102</v>
      </c>
      <c r="F510" s="18">
        <v>97</v>
      </c>
      <c r="G510" s="47" t="s">
        <v>102</v>
      </c>
      <c r="H510" s="29">
        <v>18068</v>
      </c>
      <c r="I510" s="29">
        <v>113</v>
      </c>
      <c r="J510" s="29">
        <v>0</v>
      </c>
      <c r="K510" s="29">
        <v>1188</v>
      </c>
      <c r="L510" s="30">
        <v>19369</v>
      </c>
      <c r="M510" s="48">
        <v>185</v>
      </c>
      <c r="N510" s="70">
        <v>3363485</v>
      </c>
      <c r="O510" s="70">
        <v>0</v>
      </c>
      <c r="P510" s="70">
        <v>0</v>
      </c>
      <c r="Q510" s="71">
        <v>219780</v>
      </c>
      <c r="R510" s="103">
        <v>3583265</v>
      </c>
      <c r="S510" s="75">
        <v>0</v>
      </c>
      <c r="T510" s="73">
        <v>0</v>
      </c>
      <c r="U510" s="73">
        <v>0.09</v>
      </c>
      <c r="V510" s="74">
        <v>3.3200353734641704E-2</v>
      </c>
      <c r="W510" s="49">
        <v>16</v>
      </c>
      <c r="X510" s="70">
        <v>0</v>
      </c>
      <c r="Y510" s="49">
        <v>0</v>
      </c>
      <c r="Z510" s="92">
        <v>0</v>
      </c>
      <c r="AA510" s="93">
        <v>0</v>
      </c>
    </row>
    <row r="511" spans="1:27" s="13" customFormat="1" ht="12">
      <c r="A511" s="27">
        <v>474</v>
      </c>
      <c r="B511" s="18">
        <v>474097103</v>
      </c>
      <c r="C511" s="28" t="s">
        <v>501</v>
      </c>
      <c r="D511" s="18">
        <v>97</v>
      </c>
      <c r="E511" s="28" t="s">
        <v>102</v>
      </c>
      <c r="F511" s="18">
        <v>103</v>
      </c>
      <c r="G511" s="47" t="s">
        <v>108</v>
      </c>
      <c r="H511" s="29">
        <v>16597</v>
      </c>
      <c r="I511" s="29">
        <v>51</v>
      </c>
      <c r="J511" s="29">
        <v>0</v>
      </c>
      <c r="K511" s="29">
        <v>1188</v>
      </c>
      <c r="L511" s="30">
        <v>17836</v>
      </c>
      <c r="M511" s="48">
        <v>9</v>
      </c>
      <c r="N511" s="70">
        <v>149832</v>
      </c>
      <c r="O511" s="70">
        <v>0</v>
      </c>
      <c r="P511" s="70">
        <v>0</v>
      </c>
      <c r="Q511" s="71">
        <v>10692</v>
      </c>
      <c r="R511" s="103">
        <v>160524</v>
      </c>
      <c r="S511" s="75">
        <v>0</v>
      </c>
      <c r="T511" s="73">
        <v>0</v>
      </c>
      <c r="U511" s="73">
        <v>0.09</v>
      </c>
      <c r="V511" s="74">
        <v>6.1742729860777591E-3</v>
      </c>
      <c r="W511" s="49">
        <v>1</v>
      </c>
      <c r="X511" s="70">
        <v>0</v>
      </c>
      <c r="Y511" s="49">
        <v>0</v>
      </c>
      <c r="Z511" s="92">
        <v>0</v>
      </c>
      <c r="AA511" s="93">
        <v>0</v>
      </c>
    </row>
    <row r="512" spans="1:27" s="13" customFormat="1" ht="12">
      <c r="A512" s="27">
        <v>474</v>
      </c>
      <c r="B512" s="18">
        <v>474097153</v>
      </c>
      <c r="C512" s="28" t="s">
        <v>501</v>
      </c>
      <c r="D512" s="18">
        <v>97</v>
      </c>
      <c r="E512" s="28" t="s">
        <v>102</v>
      </c>
      <c r="F512" s="18">
        <v>153</v>
      </c>
      <c r="G512" s="47" t="s">
        <v>158</v>
      </c>
      <c r="H512" s="29">
        <v>16504</v>
      </c>
      <c r="I512" s="29">
        <v>0</v>
      </c>
      <c r="J512" s="29">
        <v>0</v>
      </c>
      <c r="K512" s="29">
        <v>1188</v>
      </c>
      <c r="L512" s="30">
        <v>17692</v>
      </c>
      <c r="M512" s="48">
        <v>27</v>
      </c>
      <c r="N512" s="70">
        <v>445608</v>
      </c>
      <c r="O512" s="70">
        <v>0</v>
      </c>
      <c r="P512" s="70">
        <v>0</v>
      </c>
      <c r="Q512" s="71">
        <v>32076</v>
      </c>
      <c r="R512" s="103">
        <v>477684</v>
      </c>
      <c r="S512" s="75">
        <v>0</v>
      </c>
      <c r="T512" s="73">
        <v>0</v>
      </c>
      <c r="U512" s="73">
        <v>0.09</v>
      </c>
      <c r="V512" s="74">
        <v>1.1933533848492656E-2</v>
      </c>
      <c r="W512" s="49">
        <v>1</v>
      </c>
      <c r="X512" s="70">
        <v>0</v>
      </c>
      <c r="Y512" s="49">
        <v>0</v>
      </c>
      <c r="Z512" s="92">
        <v>0</v>
      </c>
      <c r="AA512" s="93">
        <v>0</v>
      </c>
    </row>
    <row r="513" spans="1:27" s="13" customFormat="1" ht="12">
      <c r="A513" s="27">
        <v>474</v>
      </c>
      <c r="B513" s="18">
        <v>474097162</v>
      </c>
      <c r="C513" s="28" t="s">
        <v>501</v>
      </c>
      <c r="D513" s="18">
        <v>97</v>
      </c>
      <c r="E513" s="28" t="s">
        <v>102</v>
      </c>
      <c r="F513" s="18">
        <v>162</v>
      </c>
      <c r="G513" s="47" t="s">
        <v>167</v>
      </c>
      <c r="H513" s="29">
        <v>13908</v>
      </c>
      <c r="I513" s="29">
        <v>2846</v>
      </c>
      <c r="J513" s="29">
        <v>0</v>
      </c>
      <c r="K513" s="29">
        <v>1188</v>
      </c>
      <c r="L513" s="30">
        <v>17942</v>
      </c>
      <c r="M513" s="48">
        <v>7</v>
      </c>
      <c r="N513" s="70">
        <v>117278</v>
      </c>
      <c r="O513" s="70">
        <v>0</v>
      </c>
      <c r="P513" s="70">
        <v>0</v>
      </c>
      <c r="Q513" s="71">
        <v>8316</v>
      </c>
      <c r="R513" s="103">
        <v>125594</v>
      </c>
      <c r="S513" s="75">
        <v>0</v>
      </c>
      <c r="T513" s="73">
        <v>0</v>
      </c>
      <c r="U513" s="73">
        <v>0.09</v>
      </c>
      <c r="V513" s="74">
        <v>1.2706014985767651E-2</v>
      </c>
      <c r="W513" s="49">
        <v>0</v>
      </c>
      <c r="X513" s="70">
        <v>0</v>
      </c>
      <c r="Y513" s="49">
        <v>0</v>
      </c>
      <c r="Z513" s="92">
        <v>0</v>
      </c>
      <c r="AA513" s="93">
        <v>0</v>
      </c>
    </row>
    <row r="514" spans="1:27" s="13" customFormat="1" ht="12">
      <c r="A514" s="27">
        <v>474</v>
      </c>
      <c r="B514" s="18">
        <v>474097343</v>
      </c>
      <c r="C514" s="28" t="s">
        <v>501</v>
      </c>
      <c r="D514" s="18">
        <v>97</v>
      </c>
      <c r="E514" s="28" t="s">
        <v>102</v>
      </c>
      <c r="F514" s="18">
        <v>343</v>
      </c>
      <c r="G514" s="47" t="s">
        <v>348</v>
      </c>
      <c r="H514" s="29">
        <v>16421</v>
      </c>
      <c r="I514" s="29">
        <v>533</v>
      </c>
      <c r="J514" s="29">
        <v>0</v>
      </c>
      <c r="K514" s="29">
        <v>1188</v>
      </c>
      <c r="L514" s="30">
        <v>18142</v>
      </c>
      <c r="M514" s="48">
        <v>6</v>
      </c>
      <c r="N514" s="70">
        <v>101724</v>
      </c>
      <c r="O514" s="70">
        <v>0</v>
      </c>
      <c r="P514" s="70">
        <v>0</v>
      </c>
      <c r="Q514" s="71">
        <v>7128</v>
      </c>
      <c r="R514" s="103">
        <v>108852</v>
      </c>
      <c r="S514" s="75">
        <v>0</v>
      </c>
      <c r="T514" s="73">
        <v>0</v>
      </c>
      <c r="U514" s="73">
        <v>0.18</v>
      </c>
      <c r="V514" s="74">
        <v>5.3942669845747524E-3</v>
      </c>
      <c r="W514" s="49">
        <v>0</v>
      </c>
      <c r="X514" s="70">
        <v>0</v>
      </c>
      <c r="Y514" s="49">
        <v>0</v>
      </c>
      <c r="Z514" s="92">
        <v>0</v>
      </c>
      <c r="AA514" s="93">
        <v>0</v>
      </c>
    </row>
    <row r="515" spans="1:27" s="13" customFormat="1" ht="12">
      <c r="A515" s="27">
        <v>474</v>
      </c>
      <c r="B515" s="18">
        <v>474097348</v>
      </c>
      <c r="C515" s="28" t="s">
        <v>501</v>
      </c>
      <c r="D515" s="18">
        <v>97</v>
      </c>
      <c r="E515" s="28" t="s">
        <v>102</v>
      </c>
      <c r="F515" s="18">
        <v>348</v>
      </c>
      <c r="G515" s="47" t="s">
        <v>353</v>
      </c>
      <c r="H515" s="29">
        <v>19770</v>
      </c>
      <c r="I515" s="29">
        <v>68</v>
      </c>
      <c r="J515" s="29">
        <v>0</v>
      </c>
      <c r="K515" s="29">
        <v>1188</v>
      </c>
      <c r="L515" s="30">
        <v>21026</v>
      </c>
      <c r="M515" s="48">
        <v>1</v>
      </c>
      <c r="N515" s="70">
        <v>19838</v>
      </c>
      <c r="O515" s="70">
        <v>0</v>
      </c>
      <c r="P515" s="70">
        <v>0</v>
      </c>
      <c r="Q515" s="71">
        <v>1188</v>
      </c>
      <c r="R515" s="103">
        <v>21026</v>
      </c>
      <c r="S515" s="75">
        <v>0</v>
      </c>
      <c r="T515" s="73">
        <v>0</v>
      </c>
      <c r="U515" s="73">
        <v>0.09</v>
      </c>
      <c r="V515" s="74">
        <v>7.4205511954342454E-2</v>
      </c>
      <c r="W515" s="49">
        <v>0</v>
      </c>
      <c r="X515" s="70">
        <v>0</v>
      </c>
      <c r="Y515" s="49">
        <v>0</v>
      </c>
      <c r="Z515" s="92">
        <v>0</v>
      </c>
      <c r="AA515" s="93">
        <v>0</v>
      </c>
    </row>
    <row r="516" spans="1:27" s="13" customFormat="1" ht="12">
      <c r="A516" s="27">
        <v>474</v>
      </c>
      <c r="B516" s="18">
        <v>474097610</v>
      </c>
      <c r="C516" s="28" t="s">
        <v>501</v>
      </c>
      <c r="D516" s="18">
        <v>97</v>
      </c>
      <c r="E516" s="28" t="s">
        <v>102</v>
      </c>
      <c r="F516" s="18">
        <v>610</v>
      </c>
      <c r="G516" s="47" t="s">
        <v>362</v>
      </c>
      <c r="H516" s="29">
        <v>14821</v>
      </c>
      <c r="I516" s="29">
        <v>2350</v>
      </c>
      <c r="J516" s="29">
        <v>0</v>
      </c>
      <c r="K516" s="29">
        <v>1188</v>
      </c>
      <c r="L516" s="30">
        <v>18359</v>
      </c>
      <c r="M516" s="48">
        <v>6</v>
      </c>
      <c r="N516" s="70">
        <v>103026</v>
      </c>
      <c r="O516" s="70">
        <v>0</v>
      </c>
      <c r="P516" s="70">
        <v>0</v>
      </c>
      <c r="Q516" s="71">
        <v>7128</v>
      </c>
      <c r="R516" s="103">
        <v>110154</v>
      </c>
      <c r="S516" s="75">
        <v>0</v>
      </c>
      <c r="T516" s="73">
        <v>0</v>
      </c>
      <c r="U516" s="73">
        <v>0.09</v>
      </c>
      <c r="V516" s="74">
        <v>6.959611194528822E-3</v>
      </c>
      <c r="W516" s="49">
        <v>0</v>
      </c>
      <c r="X516" s="70">
        <v>0</v>
      </c>
      <c r="Y516" s="49">
        <v>0</v>
      </c>
      <c r="Z516" s="92">
        <v>0</v>
      </c>
      <c r="AA516" s="93">
        <v>0</v>
      </c>
    </row>
    <row r="517" spans="1:27" s="13" customFormat="1" ht="12">
      <c r="A517" s="27">
        <v>474</v>
      </c>
      <c r="B517" s="18">
        <v>474097615</v>
      </c>
      <c r="C517" s="28" t="s">
        <v>501</v>
      </c>
      <c r="D517" s="18">
        <v>97</v>
      </c>
      <c r="E517" s="28" t="s">
        <v>102</v>
      </c>
      <c r="F517" s="18">
        <v>615</v>
      </c>
      <c r="G517" s="47" t="s">
        <v>363</v>
      </c>
      <c r="H517" s="29">
        <v>19538</v>
      </c>
      <c r="I517" s="29">
        <v>754</v>
      </c>
      <c r="J517" s="29">
        <v>0</v>
      </c>
      <c r="K517" s="29">
        <v>1188</v>
      </c>
      <c r="L517" s="30">
        <v>21480</v>
      </c>
      <c r="M517" s="48">
        <v>3</v>
      </c>
      <c r="N517" s="70">
        <v>60876</v>
      </c>
      <c r="O517" s="70">
        <v>0</v>
      </c>
      <c r="P517" s="70">
        <v>0</v>
      </c>
      <c r="Q517" s="71">
        <v>3564</v>
      </c>
      <c r="R517" s="103">
        <v>64440</v>
      </c>
      <c r="S517" s="75">
        <v>0</v>
      </c>
      <c r="T517" s="73">
        <v>0</v>
      </c>
      <c r="U517" s="73">
        <v>0.18</v>
      </c>
      <c r="V517" s="74">
        <v>1.9154250904262443E-3</v>
      </c>
      <c r="W517" s="49">
        <v>0</v>
      </c>
      <c r="X517" s="70">
        <v>0</v>
      </c>
      <c r="Y517" s="49">
        <v>0</v>
      </c>
      <c r="Z517" s="92">
        <v>0</v>
      </c>
      <c r="AA517" s="93">
        <v>0</v>
      </c>
    </row>
    <row r="518" spans="1:27" s="13" customFormat="1" ht="12">
      <c r="A518" s="27">
        <v>474</v>
      </c>
      <c r="B518" s="18">
        <v>474097616</v>
      </c>
      <c r="C518" s="28" t="s">
        <v>501</v>
      </c>
      <c r="D518" s="18">
        <v>97</v>
      </c>
      <c r="E518" s="28" t="s">
        <v>102</v>
      </c>
      <c r="F518" s="18">
        <v>616</v>
      </c>
      <c r="G518" s="47" t="s">
        <v>364</v>
      </c>
      <c r="H518" s="29">
        <v>17291</v>
      </c>
      <c r="I518" s="29">
        <v>2894</v>
      </c>
      <c r="J518" s="29">
        <v>0</v>
      </c>
      <c r="K518" s="29">
        <v>1188</v>
      </c>
      <c r="L518" s="30">
        <v>21373</v>
      </c>
      <c r="M518" s="48">
        <v>1</v>
      </c>
      <c r="N518" s="70">
        <v>20185</v>
      </c>
      <c r="O518" s="70">
        <v>0</v>
      </c>
      <c r="P518" s="70">
        <v>0</v>
      </c>
      <c r="Q518" s="71">
        <v>1188</v>
      </c>
      <c r="R518" s="103">
        <v>21373</v>
      </c>
      <c r="S518" s="75">
        <v>0</v>
      </c>
      <c r="T518" s="73">
        <v>0</v>
      </c>
      <c r="U518" s="73">
        <v>0.09</v>
      </c>
      <c r="V518" s="74">
        <v>3.1348567109962276E-2</v>
      </c>
      <c r="W518" s="49">
        <v>0</v>
      </c>
      <c r="X518" s="70">
        <v>0</v>
      </c>
      <c r="Y518" s="49">
        <v>0</v>
      </c>
      <c r="Z518" s="92">
        <v>0</v>
      </c>
      <c r="AA518" s="93">
        <v>0</v>
      </c>
    </row>
    <row r="519" spans="1:27" s="13" customFormat="1" ht="12">
      <c r="A519" s="27">
        <v>474</v>
      </c>
      <c r="B519" s="18">
        <v>474097620</v>
      </c>
      <c r="C519" s="28" t="s">
        <v>501</v>
      </c>
      <c r="D519" s="18">
        <v>97</v>
      </c>
      <c r="E519" s="28" t="s">
        <v>102</v>
      </c>
      <c r="F519" s="18">
        <v>620</v>
      </c>
      <c r="G519" s="47" t="s">
        <v>366</v>
      </c>
      <c r="H519" s="29">
        <v>15421</v>
      </c>
      <c r="I519" s="29">
        <v>9442</v>
      </c>
      <c r="J519" s="29">
        <v>0</v>
      </c>
      <c r="K519" s="29">
        <v>1188</v>
      </c>
      <c r="L519" s="30">
        <v>26051</v>
      </c>
      <c r="M519" s="48">
        <v>2</v>
      </c>
      <c r="N519" s="70">
        <v>49726</v>
      </c>
      <c r="O519" s="70">
        <v>0</v>
      </c>
      <c r="P519" s="70">
        <v>0</v>
      </c>
      <c r="Q519" s="71">
        <v>2376</v>
      </c>
      <c r="R519" s="103">
        <v>52102</v>
      </c>
      <c r="S519" s="75">
        <v>0</v>
      </c>
      <c r="T519" s="73">
        <v>0</v>
      </c>
      <c r="U519" s="73">
        <v>0.09</v>
      </c>
      <c r="V519" s="74">
        <v>9.4700671021724463E-3</v>
      </c>
      <c r="W519" s="49">
        <v>0</v>
      </c>
      <c r="X519" s="70">
        <v>0</v>
      </c>
      <c r="Y519" s="49">
        <v>0</v>
      </c>
      <c r="Z519" s="92">
        <v>0</v>
      </c>
      <c r="AA519" s="93">
        <v>0</v>
      </c>
    </row>
    <row r="520" spans="1:27" s="13" customFormat="1" ht="12">
      <c r="A520" s="27">
        <v>474</v>
      </c>
      <c r="B520" s="18">
        <v>474097720</v>
      </c>
      <c r="C520" s="28" t="s">
        <v>501</v>
      </c>
      <c r="D520" s="18">
        <v>97</v>
      </c>
      <c r="E520" s="28" t="s">
        <v>102</v>
      </c>
      <c r="F520" s="18">
        <v>720</v>
      </c>
      <c r="G520" s="47" t="s">
        <v>396</v>
      </c>
      <c r="H520" s="29">
        <v>19094</v>
      </c>
      <c r="I520" s="29">
        <v>2368</v>
      </c>
      <c r="J520" s="29">
        <v>0</v>
      </c>
      <c r="K520" s="29">
        <v>1188</v>
      </c>
      <c r="L520" s="30">
        <v>22650</v>
      </c>
      <c r="M520" s="48">
        <v>6</v>
      </c>
      <c r="N520" s="70">
        <v>128772</v>
      </c>
      <c r="O520" s="70">
        <v>0</v>
      </c>
      <c r="P520" s="70">
        <v>0</v>
      </c>
      <c r="Q520" s="71">
        <v>7128</v>
      </c>
      <c r="R520" s="103">
        <v>135900</v>
      </c>
      <c r="S520" s="75">
        <v>0</v>
      </c>
      <c r="T520" s="73">
        <v>0</v>
      </c>
      <c r="U520" s="73">
        <v>0.09</v>
      </c>
      <c r="V520" s="74">
        <v>6.147470165011628E-3</v>
      </c>
      <c r="W520" s="49">
        <v>0</v>
      </c>
      <c r="X520" s="70">
        <v>0</v>
      </c>
      <c r="Y520" s="49">
        <v>0</v>
      </c>
      <c r="Z520" s="92">
        <v>0</v>
      </c>
      <c r="AA520" s="93">
        <v>0</v>
      </c>
    </row>
    <row r="521" spans="1:27" s="13" customFormat="1" ht="12">
      <c r="A521" s="27">
        <v>474</v>
      </c>
      <c r="B521" s="18">
        <v>474097725</v>
      </c>
      <c r="C521" s="28" t="s">
        <v>501</v>
      </c>
      <c r="D521" s="18">
        <v>97</v>
      </c>
      <c r="E521" s="28" t="s">
        <v>102</v>
      </c>
      <c r="F521" s="18">
        <v>725</v>
      </c>
      <c r="G521" s="47" t="s">
        <v>397</v>
      </c>
      <c r="H521" s="29">
        <v>11091</v>
      </c>
      <c r="I521" s="29">
        <v>3344</v>
      </c>
      <c r="J521" s="29">
        <v>0</v>
      </c>
      <c r="K521" s="29">
        <v>1188</v>
      </c>
      <c r="L521" s="30">
        <v>15623</v>
      </c>
      <c r="M521" s="48">
        <v>2</v>
      </c>
      <c r="N521" s="70">
        <v>28870</v>
      </c>
      <c r="O521" s="70">
        <v>0</v>
      </c>
      <c r="P521" s="70">
        <v>0</v>
      </c>
      <c r="Q521" s="71">
        <v>2376</v>
      </c>
      <c r="R521" s="103">
        <v>31246</v>
      </c>
      <c r="S521" s="75">
        <v>0</v>
      </c>
      <c r="T521" s="73">
        <v>0</v>
      </c>
      <c r="U521" s="73">
        <v>0.09</v>
      </c>
      <c r="V521" s="74">
        <v>1.2837777926028597E-2</v>
      </c>
      <c r="W521" s="49">
        <v>1</v>
      </c>
      <c r="X521" s="70">
        <v>0</v>
      </c>
      <c r="Y521" s="49">
        <v>0</v>
      </c>
      <c r="Z521" s="92">
        <v>0</v>
      </c>
      <c r="AA521" s="93">
        <v>0</v>
      </c>
    </row>
    <row r="522" spans="1:27" s="13" customFormat="1" ht="12">
      <c r="A522" s="27">
        <v>474</v>
      </c>
      <c r="B522" s="18">
        <v>474097735</v>
      </c>
      <c r="C522" s="28" t="s">
        <v>501</v>
      </c>
      <c r="D522" s="18">
        <v>97</v>
      </c>
      <c r="E522" s="28" t="s">
        <v>102</v>
      </c>
      <c r="F522" s="18">
        <v>735</v>
      </c>
      <c r="G522" s="47" t="s">
        <v>400</v>
      </c>
      <c r="H522" s="29">
        <v>16130</v>
      </c>
      <c r="I522" s="29">
        <v>5242</v>
      </c>
      <c r="J522" s="29">
        <v>0</v>
      </c>
      <c r="K522" s="29">
        <v>1188</v>
      </c>
      <c r="L522" s="30">
        <v>22560</v>
      </c>
      <c r="M522" s="48">
        <v>3</v>
      </c>
      <c r="N522" s="70">
        <v>64116</v>
      </c>
      <c r="O522" s="70">
        <v>0</v>
      </c>
      <c r="P522" s="70">
        <v>0</v>
      </c>
      <c r="Q522" s="71">
        <v>3564</v>
      </c>
      <c r="R522" s="103">
        <v>67680</v>
      </c>
      <c r="S522" s="75">
        <v>0</v>
      </c>
      <c r="T522" s="73">
        <v>0</v>
      </c>
      <c r="U522" s="73">
        <v>0.09</v>
      </c>
      <c r="V522" s="74">
        <v>1.4733938483055722E-2</v>
      </c>
      <c r="W522" s="49">
        <v>0</v>
      </c>
      <c r="X522" s="70">
        <v>0</v>
      </c>
      <c r="Y522" s="49">
        <v>0</v>
      </c>
      <c r="Z522" s="92">
        <v>0</v>
      </c>
      <c r="AA522" s="93">
        <v>0</v>
      </c>
    </row>
    <row r="523" spans="1:27" s="13" customFormat="1" ht="12">
      <c r="A523" s="27">
        <v>474</v>
      </c>
      <c r="B523" s="18">
        <v>474097753</v>
      </c>
      <c r="C523" s="28" t="s">
        <v>501</v>
      </c>
      <c r="D523" s="18">
        <v>97</v>
      </c>
      <c r="E523" s="28" t="s">
        <v>102</v>
      </c>
      <c r="F523" s="18">
        <v>753</v>
      </c>
      <c r="G523" s="47" t="s">
        <v>404</v>
      </c>
      <c r="H523" s="29">
        <v>13789</v>
      </c>
      <c r="I523" s="29">
        <v>4169</v>
      </c>
      <c r="J523" s="29">
        <v>0</v>
      </c>
      <c r="K523" s="29">
        <v>1188</v>
      </c>
      <c r="L523" s="30">
        <v>19146</v>
      </c>
      <c r="M523" s="48">
        <v>4</v>
      </c>
      <c r="N523" s="70">
        <v>71832</v>
      </c>
      <c r="O523" s="70">
        <v>0</v>
      </c>
      <c r="P523" s="70">
        <v>0</v>
      </c>
      <c r="Q523" s="71">
        <v>4752</v>
      </c>
      <c r="R523" s="103">
        <v>76584</v>
      </c>
      <c r="S523" s="75">
        <v>0</v>
      </c>
      <c r="T523" s="73">
        <v>0</v>
      </c>
      <c r="U523" s="73">
        <v>0.09</v>
      </c>
      <c r="V523" s="74">
        <v>3.6294005711138056E-3</v>
      </c>
      <c r="W523" s="49">
        <v>0</v>
      </c>
      <c r="X523" s="70">
        <v>0</v>
      </c>
      <c r="Y523" s="49">
        <v>0</v>
      </c>
      <c r="Z523" s="92">
        <v>0</v>
      </c>
      <c r="AA523" s="93">
        <v>0</v>
      </c>
    </row>
    <row r="524" spans="1:27" s="13" customFormat="1" ht="12">
      <c r="A524" s="27">
        <v>474</v>
      </c>
      <c r="B524" s="18">
        <v>474097755</v>
      </c>
      <c r="C524" s="28" t="s">
        <v>501</v>
      </c>
      <c r="D524" s="18">
        <v>97</v>
      </c>
      <c r="E524" s="28" t="s">
        <v>102</v>
      </c>
      <c r="F524" s="18">
        <v>755</v>
      </c>
      <c r="G524" s="47" t="s">
        <v>405</v>
      </c>
      <c r="H524" s="29">
        <v>17505.90450729927</v>
      </c>
      <c r="I524" s="29">
        <v>7192</v>
      </c>
      <c r="J524" s="29">
        <v>0</v>
      </c>
      <c r="K524" s="29">
        <v>1188</v>
      </c>
      <c r="L524" s="30">
        <v>25885.90450729927</v>
      </c>
      <c r="M524" s="48">
        <v>1</v>
      </c>
      <c r="N524" s="70">
        <v>24698</v>
      </c>
      <c r="O524" s="70">
        <v>0</v>
      </c>
      <c r="P524" s="70">
        <v>0</v>
      </c>
      <c r="Q524" s="71">
        <v>1188</v>
      </c>
      <c r="R524" s="103">
        <v>25886</v>
      </c>
      <c r="S524" s="75">
        <v>0</v>
      </c>
      <c r="T524" s="73">
        <v>0</v>
      </c>
      <c r="U524" s="73">
        <v>0.09</v>
      </c>
      <c r="V524" s="74">
        <v>3.5309901731038845E-2</v>
      </c>
      <c r="W524" s="49">
        <v>0</v>
      </c>
      <c r="X524" s="70">
        <v>0</v>
      </c>
      <c r="Y524" s="49">
        <v>0</v>
      </c>
      <c r="Z524" s="92">
        <v>0</v>
      </c>
      <c r="AA524" s="93">
        <v>0</v>
      </c>
    </row>
    <row r="525" spans="1:27" s="13" customFormat="1" ht="12">
      <c r="A525" s="27">
        <v>474</v>
      </c>
      <c r="B525" s="18">
        <v>474097775</v>
      </c>
      <c r="C525" s="28" t="s">
        <v>501</v>
      </c>
      <c r="D525" s="18">
        <v>97</v>
      </c>
      <c r="E525" s="28" t="s">
        <v>102</v>
      </c>
      <c r="F525" s="18">
        <v>775</v>
      </c>
      <c r="G525" s="47" t="s">
        <v>414</v>
      </c>
      <c r="H525" s="29">
        <v>12988</v>
      </c>
      <c r="I525" s="29">
        <v>4075</v>
      </c>
      <c r="J525" s="29">
        <v>0</v>
      </c>
      <c r="K525" s="29">
        <v>1188</v>
      </c>
      <c r="L525" s="30">
        <v>18251</v>
      </c>
      <c r="M525" s="48">
        <v>1</v>
      </c>
      <c r="N525" s="70">
        <v>17063</v>
      </c>
      <c r="O525" s="70">
        <v>0</v>
      </c>
      <c r="P525" s="70">
        <v>0</v>
      </c>
      <c r="Q525" s="71">
        <v>1188</v>
      </c>
      <c r="R525" s="103">
        <v>18251</v>
      </c>
      <c r="S525" s="75">
        <v>0</v>
      </c>
      <c r="T525" s="73">
        <v>0</v>
      </c>
      <c r="U525" s="73">
        <v>0.09</v>
      </c>
      <c r="V525" s="74">
        <v>5.5004842493299429E-3</v>
      </c>
      <c r="W525" s="49">
        <v>0</v>
      </c>
      <c r="X525" s="70">
        <v>0</v>
      </c>
      <c r="Y525" s="49">
        <v>0</v>
      </c>
      <c r="Z525" s="92">
        <v>0</v>
      </c>
      <c r="AA525" s="93">
        <v>0</v>
      </c>
    </row>
    <row r="526" spans="1:27" s="13" customFormat="1" ht="12">
      <c r="A526" s="27">
        <v>478</v>
      </c>
      <c r="B526" s="18">
        <v>478352056</v>
      </c>
      <c r="C526" s="28" t="s">
        <v>502</v>
      </c>
      <c r="D526" s="18">
        <v>352</v>
      </c>
      <c r="E526" s="28" t="s">
        <v>357</v>
      </c>
      <c r="F526" s="18">
        <v>56</v>
      </c>
      <c r="G526" s="47" t="s">
        <v>61</v>
      </c>
      <c r="H526" s="29">
        <v>11723</v>
      </c>
      <c r="I526" s="29">
        <v>3716</v>
      </c>
      <c r="J526" s="29">
        <v>0</v>
      </c>
      <c r="K526" s="29">
        <v>1188</v>
      </c>
      <c r="L526" s="30">
        <v>16627</v>
      </c>
      <c r="M526" s="48">
        <v>5</v>
      </c>
      <c r="N526" s="70">
        <v>77195</v>
      </c>
      <c r="O526" s="70">
        <v>0</v>
      </c>
      <c r="P526" s="70">
        <v>0</v>
      </c>
      <c r="Q526" s="71">
        <v>5940</v>
      </c>
      <c r="R526" s="103">
        <v>83135</v>
      </c>
      <c r="S526" s="75">
        <v>0</v>
      </c>
      <c r="T526" s="73">
        <v>0</v>
      </c>
      <c r="U526" s="73">
        <v>0.09</v>
      </c>
      <c r="V526" s="74">
        <v>1.4008964259425674E-2</v>
      </c>
      <c r="W526" s="49">
        <v>2</v>
      </c>
      <c r="X526" s="70">
        <v>0</v>
      </c>
      <c r="Y526" s="49">
        <v>0</v>
      </c>
      <c r="Z526" s="92">
        <v>0</v>
      </c>
      <c r="AA526" s="93">
        <v>0</v>
      </c>
    </row>
    <row r="527" spans="1:27" s="13" customFormat="1" ht="12">
      <c r="A527" s="27">
        <v>478</v>
      </c>
      <c r="B527" s="18">
        <v>478352097</v>
      </c>
      <c r="C527" s="28" t="s">
        <v>502</v>
      </c>
      <c r="D527" s="18">
        <v>352</v>
      </c>
      <c r="E527" s="28" t="s">
        <v>357</v>
      </c>
      <c r="F527" s="18">
        <v>97</v>
      </c>
      <c r="G527" s="47" t="s">
        <v>102</v>
      </c>
      <c r="H527" s="29">
        <v>14495</v>
      </c>
      <c r="I527" s="29">
        <v>90</v>
      </c>
      <c r="J527" s="29">
        <v>0</v>
      </c>
      <c r="K527" s="29">
        <v>1188</v>
      </c>
      <c r="L527" s="30">
        <v>15773</v>
      </c>
      <c r="M527" s="48">
        <v>10</v>
      </c>
      <c r="N527" s="70">
        <v>145850</v>
      </c>
      <c r="O527" s="70">
        <v>0</v>
      </c>
      <c r="P527" s="70">
        <v>0</v>
      </c>
      <c r="Q527" s="71">
        <v>11880</v>
      </c>
      <c r="R527" s="103">
        <v>157730</v>
      </c>
      <c r="S527" s="75">
        <v>0</v>
      </c>
      <c r="T527" s="73">
        <v>0</v>
      </c>
      <c r="U527" s="73">
        <v>0.09</v>
      </c>
      <c r="V527" s="74">
        <v>3.3200353734641704E-2</v>
      </c>
      <c r="W527" s="49">
        <v>2</v>
      </c>
      <c r="X527" s="70">
        <v>0</v>
      </c>
      <c r="Y527" s="49">
        <v>0</v>
      </c>
      <c r="Z527" s="92">
        <v>0</v>
      </c>
      <c r="AA527" s="93">
        <v>0</v>
      </c>
    </row>
    <row r="528" spans="1:27" s="13" customFormat="1" ht="12">
      <c r="A528" s="27">
        <v>478</v>
      </c>
      <c r="B528" s="18">
        <v>478352100</v>
      </c>
      <c r="C528" s="28" t="s">
        <v>502</v>
      </c>
      <c r="D528" s="18">
        <v>352</v>
      </c>
      <c r="E528" s="28" t="s">
        <v>357</v>
      </c>
      <c r="F528" s="18">
        <v>100</v>
      </c>
      <c r="G528" s="47" t="s">
        <v>105</v>
      </c>
      <c r="H528" s="29">
        <v>12989</v>
      </c>
      <c r="I528" s="29">
        <v>3517</v>
      </c>
      <c r="J528" s="29">
        <v>0</v>
      </c>
      <c r="K528" s="29">
        <v>1188</v>
      </c>
      <c r="L528" s="30">
        <v>17694</v>
      </c>
      <c r="M528" s="48">
        <v>1</v>
      </c>
      <c r="N528" s="70">
        <v>16506</v>
      </c>
      <c r="O528" s="70">
        <v>0</v>
      </c>
      <c r="P528" s="70">
        <v>0</v>
      </c>
      <c r="Q528" s="71">
        <v>1188</v>
      </c>
      <c r="R528" s="103">
        <v>17694</v>
      </c>
      <c r="S528" s="75">
        <v>0</v>
      </c>
      <c r="T528" s="73">
        <v>0</v>
      </c>
      <c r="U528" s="73">
        <v>0.09</v>
      </c>
      <c r="V528" s="74">
        <v>2.67323512702447E-2</v>
      </c>
      <c r="W528" s="49">
        <v>0</v>
      </c>
      <c r="X528" s="70">
        <v>0</v>
      </c>
      <c r="Y528" s="49">
        <v>0</v>
      </c>
      <c r="Z528" s="92">
        <v>0</v>
      </c>
      <c r="AA528" s="93">
        <v>0</v>
      </c>
    </row>
    <row r="529" spans="1:27" s="13" customFormat="1" ht="12">
      <c r="A529" s="27">
        <v>478</v>
      </c>
      <c r="B529" s="18">
        <v>478352103</v>
      </c>
      <c r="C529" s="28" t="s">
        <v>502</v>
      </c>
      <c r="D529" s="18">
        <v>352</v>
      </c>
      <c r="E529" s="28" t="s">
        <v>357</v>
      </c>
      <c r="F529" s="18">
        <v>103</v>
      </c>
      <c r="G529" s="47" t="s">
        <v>108</v>
      </c>
      <c r="H529" s="29">
        <v>18904</v>
      </c>
      <c r="I529" s="29">
        <v>59</v>
      </c>
      <c r="J529" s="29">
        <v>0</v>
      </c>
      <c r="K529" s="29">
        <v>1188</v>
      </c>
      <c r="L529" s="30">
        <v>20151</v>
      </c>
      <c r="M529" s="48">
        <v>3</v>
      </c>
      <c r="N529" s="70">
        <v>56889</v>
      </c>
      <c r="O529" s="70">
        <v>0</v>
      </c>
      <c r="P529" s="70">
        <v>0</v>
      </c>
      <c r="Q529" s="71">
        <v>3564</v>
      </c>
      <c r="R529" s="103">
        <v>60453</v>
      </c>
      <c r="S529" s="75">
        <v>0</v>
      </c>
      <c r="T529" s="73">
        <v>0</v>
      </c>
      <c r="U529" s="73">
        <v>0.09</v>
      </c>
      <c r="V529" s="74">
        <v>6.1742729860777591E-3</v>
      </c>
      <c r="W529" s="49">
        <v>0</v>
      </c>
      <c r="X529" s="70">
        <v>0</v>
      </c>
      <c r="Y529" s="49">
        <v>0</v>
      </c>
      <c r="Z529" s="92">
        <v>0</v>
      </c>
      <c r="AA529" s="93">
        <v>0</v>
      </c>
    </row>
    <row r="530" spans="1:27" s="13" customFormat="1" ht="12">
      <c r="A530" s="27">
        <v>478</v>
      </c>
      <c r="B530" s="18">
        <v>478352125</v>
      </c>
      <c r="C530" s="28" t="s">
        <v>502</v>
      </c>
      <c r="D530" s="18">
        <v>352</v>
      </c>
      <c r="E530" s="28" t="s">
        <v>357</v>
      </c>
      <c r="F530" s="18">
        <v>125</v>
      </c>
      <c r="G530" s="47" t="s">
        <v>130</v>
      </c>
      <c r="H530" s="29">
        <v>13018</v>
      </c>
      <c r="I530" s="29">
        <v>7227</v>
      </c>
      <c r="J530" s="29">
        <v>0</v>
      </c>
      <c r="K530" s="29">
        <v>1188</v>
      </c>
      <c r="L530" s="30">
        <v>21433</v>
      </c>
      <c r="M530" s="48">
        <v>21</v>
      </c>
      <c r="N530" s="70">
        <v>425145</v>
      </c>
      <c r="O530" s="70">
        <v>0</v>
      </c>
      <c r="P530" s="70">
        <v>0</v>
      </c>
      <c r="Q530" s="71">
        <v>24948</v>
      </c>
      <c r="R530" s="103">
        <v>450093</v>
      </c>
      <c r="S530" s="75">
        <v>0</v>
      </c>
      <c r="T530" s="73">
        <v>0</v>
      </c>
      <c r="U530" s="73">
        <v>0.09</v>
      </c>
      <c r="V530" s="74">
        <v>2.3469777102230849E-2</v>
      </c>
      <c r="W530" s="49">
        <v>7</v>
      </c>
      <c r="X530" s="70">
        <v>0</v>
      </c>
      <c r="Y530" s="49">
        <v>0</v>
      </c>
      <c r="Z530" s="92">
        <v>0</v>
      </c>
      <c r="AA530" s="93">
        <v>0</v>
      </c>
    </row>
    <row r="531" spans="1:27" s="13" customFormat="1" ht="12">
      <c r="A531" s="27">
        <v>478</v>
      </c>
      <c r="B531" s="18">
        <v>478352141</v>
      </c>
      <c r="C531" s="28" t="s">
        <v>502</v>
      </c>
      <c r="D531" s="18">
        <v>352</v>
      </c>
      <c r="E531" s="28" t="s">
        <v>357</v>
      </c>
      <c r="F531" s="18">
        <v>141</v>
      </c>
      <c r="G531" s="47" t="s">
        <v>146</v>
      </c>
      <c r="H531" s="29">
        <v>13331</v>
      </c>
      <c r="I531" s="29">
        <v>6859</v>
      </c>
      <c r="J531" s="29">
        <v>0</v>
      </c>
      <c r="K531" s="29">
        <v>1188</v>
      </c>
      <c r="L531" s="30">
        <v>21378</v>
      </c>
      <c r="M531" s="48">
        <v>6</v>
      </c>
      <c r="N531" s="70">
        <v>121140</v>
      </c>
      <c r="O531" s="70">
        <v>0</v>
      </c>
      <c r="P531" s="70">
        <v>0</v>
      </c>
      <c r="Q531" s="71">
        <v>7128</v>
      </c>
      <c r="R531" s="103">
        <v>128268</v>
      </c>
      <c r="S531" s="75">
        <v>0</v>
      </c>
      <c r="T531" s="73">
        <v>0</v>
      </c>
      <c r="U531" s="73">
        <v>0.09</v>
      </c>
      <c r="V531" s="74">
        <v>7.2261445184945233E-2</v>
      </c>
      <c r="W531" s="49">
        <v>2</v>
      </c>
      <c r="X531" s="70">
        <v>0</v>
      </c>
      <c r="Y531" s="49">
        <v>0</v>
      </c>
      <c r="Z531" s="92">
        <v>0</v>
      </c>
      <c r="AA531" s="93">
        <v>0</v>
      </c>
    </row>
    <row r="532" spans="1:27" s="13" customFormat="1" ht="12">
      <c r="A532" s="27">
        <v>478</v>
      </c>
      <c r="B532" s="18">
        <v>478352153</v>
      </c>
      <c r="C532" s="28" t="s">
        <v>502</v>
      </c>
      <c r="D532" s="18">
        <v>352</v>
      </c>
      <c r="E532" s="28" t="s">
        <v>357</v>
      </c>
      <c r="F532" s="18">
        <v>153</v>
      </c>
      <c r="G532" s="47" t="s">
        <v>158</v>
      </c>
      <c r="H532" s="29">
        <v>15597</v>
      </c>
      <c r="I532" s="29">
        <v>0</v>
      </c>
      <c r="J532" s="29">
        <v>0</v>
      </c>
      <c r="K532" s="29">
        <v>1188</v>
      </c>
      <c r="L532" s="30">
        <v>16785</v>
      </c>
      <c r="M532" s="48">
        <v>43</v>
      </c>
      <c r="N532" s="70">
        <v>670671</v>
      </c>
      <c r="O532" s="70">
        <v>0</v>
      </c>
      <c r="P532" s="70">
        <v>0</v>
      </c>
      <c r="Q532" s="71">
        <v>51084</v>
      </c>
      <c r="R532" s="103">
        <v>721755</v>
      </c>
      <c r="S532" s="75">
        <v>0</v>
      </c>
      <c r="T532" s="73">
        <v>0</v>
      </c>
      <c r="U532" s="73">
        <v>0.09</v>
      </c>
      <c r="V532" s="74">
        <v>1.1933533848492656E-2</v>
      </c>
      <c r="W532" s="49">
        <v>9</v>
      </c>
      <c r="X532" s="70">
        <v>0</v>
      </c>
      <c r="Y532" s="49">
        <v>0</v>
      </c>
      <c r="Z532" s="92">
        <v>0</v>
      </c>
      <c r="AA532" s="93">
        <v>0</v>
      </c>
    </row>
    <row r="533" spans="1:27" s="13" customFormat="1" ht="12">
      <c r="A533" s="27">
        <v>478</v>
      </c>
      <c r="B533" s="18">
        <v>478352158</v>
      </c>
      <c r="C533" s="28" t="s">
        <v>502</v>
      </c>
      <c r="D533" s="18">
        <v>352</v>
      </c>
      <c r="E533" s="28" t="s">
        <v>357</v>
      </c>
      <c r="F533" s="18">
        <v>158</v>
      </c>
      <c r="G533" s="47" t="s">
        <v>163</v>
      </c>
      <c r="H533" s="29">
        <v>13059</v>
      </c>
      <c r="I533" s="29">
        <v>5639</v>
      </c>
      <c r="J533" s="29">
        <v>0</v>
      </c>
      <c r="K533" s="29">
        <v>1188</v>
      </c>
      <c r="L533" s="30">
        <v>19886</v>
      </c>
      <c r="M533" s="48">
        <v>42</v>
      </c>
      <c r="N533" s="70">
        <v>785316</v>
      </c>
      <c r="O533" s="70">
        <v>0</v>
      </c>
      <c r="P533" s="70">
        <v>0</v>
      </c>
      <c r="Q533" s="71">
        <v>49896</v>
      </c>
      <c r="R533" s="103">
        <v>835212</v>
      </c>
      <c r="S533" s="75">
        <v>0</v>
      </c>
      <c r="T533" s="73">
        <v>0</v>
      </c>
      <c r="U533" s="73">
        <v>0.09</v>
      </c>
      <c r="V533" s="74">
        <v>2.589762183568059E-2</v>
      </c>
      <c r="W533" s="49">
        <v>12</v>
      </c>
      <c r="X533" s="70">
        <v>0</v>
      </c>
      <c r="Y533" s="49">
        <v>0</v>
      </c>
      <c r="Z533" s="92">
        <v>0</v>
      </c>
      <c r="AA533" s="93">
        <v>0</v>
      </c>
    </row>
    <row r="534" spans="1:27" s="13" customFormat="1" ht="12">
      <c r="A534" s="27">
        <v>478</v>
      </c>
      <c r="B534" s="18">
        <v>478352160</v>
      </c>
      <c r="C534" s="28" t="s">
        <v>502</v>
      </c>
      <c r="D534" s="18">
        <v>352</v>
      </c>
      <c r="E534" s="28" t="s">
        <v>357</v>
      </c>
      <c r="F534" s="18">
        <v>160</v>
      </c>
      <c r="G534" s="47" t="s">
        <v>165</v>
      </c>
      <c r="H534" s="29">
        <v>15249</v>
      </c>
      <c r="I534" s="29">
        <v>226</v>
      </c>
      <c r="J534" s="29">
        <v>0</v>
      </c>
      <c r="K534" s="29">
        <v>1188</v>
      </c>
      <c r="L534" s="30">
        <v>16663</v>
      </c>
      <c r="M534" s="48">
        <v>3</v>
      </c>
      <c r="N534" s="70">
        <v>46425</v>
      </c>
      <c r="O534" s="70">
        <v>0</v>
      </c>
      <c r="P534" s="70">
        <v>0</v>
      </c>
      <c r="Q534" s="71">
        <v>3564</v>
      </c>
      <c r="R534" s="103">
        <v>49989</v>
      </c>
      <c r="S534" s="75">
        <v>0</v>
      </c>
      <c r="T534" s="73">
        <v>0</v>
      </c>
      <c r="U534" s="73">
        <v>0.1457</v>
      </c>
      <c r="V534" s="74">
        <v>0.13343208280099494</v>
      </c>
      <c r="W534" s="49">
        <v>1</v>
      </c>
      <c r="X534" s="70">
        <v>0</v>
      </c>
      <c r="Y534" s="49">
        <v>0</v>
      </c>
      <c r="Z534" s="92">
        <v>0</v>
      </c>
      <c r="AA534" s="93">
        <v>0</v>
      </c>
    </row>
    <row r="535" spans="1:27" s="13" customFormat="1" ht="12">
      <c r="A535" s="27">
        <v>478</v>
      </c>
      <c r="B535" s="18">
        <v>478352162</v>
      </c>
      <c r="C535" s="28" t="s">
        <v>502</v>
      </c>
      <c r="D535" s="18">
        <v>352</v>
      </c>
      <c r="E535" s="28" t="s">
        <v>357</v>
      </c>
      <c r="F535" s="18">
        <v>162</v>
      </c>
      <c r="G535" s="47" t="s">
        <v>167</v>
      </c>
      <c r="H535" s="29">
        <v>12556</v>
      </c>
      <c r="I535" s="29">
        <v>2569</v>
      </c>
      <c r="J535" s="29">
        <v>0</v>
      </c>
      <c r="K535" s="29">
        <v>1188</v>
      </c>
      <c r="L535" s="30">
        <v>16313</v>
      </c>
      <c r="M535" s="48">
        <v>15</v>
      </c>
      <c r="N535" s="70">
        <v>226875</v>
      </c>
      <c r="O535" s="70">
        <v>0</v>
      </c>
      <c r="P535" s="70">
        <v>0</v>
      </c>
      <c r="Q535" s="71">
        <v>17820</v>
      </c>
      <c r="R535" s="103">
        <v>244695</v>
      </c>
      <c r="S535" s="75">
        <v>0</v>
      </c>
      <c r="T535" s="73">
        <v>0</v>
      </c>
      <c r="U535" s="73">
        <v>0.09</v>
      </c>
      <c r="V535" s="74">
        <v>1.2706014985767651E-2</v>
      </c>
      <c r="W535" s="49">
        <v>4</v>
      </c>
      <c r="X535" s="70">
        <v>0</v>
      </c>
      <c r="Y535" s="49">
        <v>0</v>
      </c>
      <c r="Z535" s="92">
        <v>0</v>
      </c>
      <c r="AA535" s="93">
        <v>0</v>
      </c>
    </row>
    <row r="536" spans="1:27" s="13" customFormat="1" ht="12">
      <c r="A536" s="27">
        <v>478</v>
      </c>
      <c r="B536" s="18">
        <v>478352170</v>
      </c>
      <c r="C536" s="28" t="s">
        <v>502</v>
      </c>
      <c r="D536" s="18">
        <v>352</v>
      </c>
      <c r="E536" s="28" t="s">
        <v>357</v>
      </c>
      <c r="F536" s="18">
        <v>170</v>
      </c>
      <c r="G536" s="47" t="s">
        <v>175</v>
      </c>
      <c r="H536" s="29">
        <v>12988</v>
      </c>
      <c r="I536" s="29">
        <v>1443</v>
      </c>
      <c r="J536" s="29">
        <v>0</v>
      </c>
      <c r="K536" s="29">
        <v>1188</v>
      </c>
      <c r="L536" s="30">
        <v>15619</v>
      </c>
      <c r="M536" s="48">
        <v>2</v>
      </c>
      <c r="N536" s="70">
        <v>28862</v>
      </c>
      <c r="O536" s="70">
        <v>0</v>
      </c>
      <c r="P536" s="70">
        <v>0</v>
      </c>
      <c r="Q536" s="71">
        <v>2376</v>
      </c>
      <c r="R536" s="103">
        <v>31238</v>
      </c>
      <c r="S536" s="75">
        <v>0</v>
      </c>
      <c r="T536" s="73">
        <v>0</v>
      </c>
      <c r="U536" s="73">
        <v>0.18</v>
      </c>
      <c r="V536" s="74">
        <v>8.3351557443022042E-2</v>
      </c>
      <c r="W536" s="49">
        <v>1</v>
      </c>
      <c r="X536" s="70">
        <v>0</v>
      </c>
      <c r="Y536" s="49">
        <v>0</v>
      </c>
      <c r="Z536" s="92">
        <v>0</v>
      </c>
      <c r="AA536" s="93">
        <v>0</v>
      </c>
    </row>
    <row r="537" spans="1:27" s="13" customFormat="1" ht="12">
      <c r="A537" s="27">
        <v>478</v>
      </c>
      <c r="B537" s="18">
        <v>478352174</v>
      </c>
      <c r="C537" s="28" t="s">
        <v>502</v>
      </c>
      <c r="D537" s="18">
        <v>352</v>
      </c>
      <c r="E537" s="28" t="s">
        <v>357</v>
      </c>
      <c r="F537" s="18">
        <v>174</v>
      </c>
      <c r="G537" s="47" t="s">
        <v>179</v>
      </c>
      <c r="H537" s="29">
        <v>13343</v>
      </c>
      <c r="I537" s="29">
        <v>7964</v>
      </c>
      <c r="J537" s="29">
        <v>0</v>
      </c>
      <c r="K537" s="29">
        <v>1188</v>
      </c>
      <c r="L537" s="30">
        <v>22495</v>
      </c>
      <c r="M537" s="48">
        <v>14</v>
      </c>
      <c r="N537" s="70">
        <v>298298</v>
      </c>
      <c r="O537" s="70">
        <v>0</v>
      </c>
      <c r="P537" s="70">
        <v>0</v>
      </c>
      <c r="Q537" s="71">
        <v>16632</v>
      </c>
      <c r="R537" s="103">
        <v>314930</v>
      </c>
      <c r="S537" s="75">
        <v>0</v>
      </c>
      <c r="T537" s="73">
        <v>0</v>
      </c>
      <c r="U537" s="73">
        <v>0.09</v>
      </c>
      <c r="V537" s="74">
        <v>4.9705521831565749E-2</v>
      </c>
      <c r="W537" s="49">
        <v>2</v>
      </c>
      <c r="X537" s="70">
        <v>0</v>
      </c>
      <c r="Y537" s="49">
        <v>0</v>
      </c>
      <c r="Z537" s="92">
        <v>0</v>
      </c>
      <c r="AA537" s="93">
        <v>0</v>
      </c>
    </row>
    <row r="538" spans="1:27" s="13" customFormat="1" ht="12">
      <c r="A538" s="27">
        <v>478</v>
      </c>
      <c r="B538" s="18">
        <v>478352271</v>
      </c>
      <c r="C538" s="28" t="s">
        <v>502</v>
      </c>
      <c r="D538" s="18">
        <v>352</v>
      </c>
      <c r="E538" s="28" t="s">
        <v>357</v>
      </c>
      <c r="F538" s="18">
        <v>271</v>
      </c>
      <c r="G538" s="47" t="s">
        <v>276</v>
      </c>
      <c r="H538" s="29">
        <v>12038</v>
      </c>
      <c r="I538" s="29">
        <v>4171</v>
      </c>
      <c r="J538" s="29">
        <v>0</v>
      </c>
      <c r="K538" s="29">
        <v>1188</v>
      </c>
      <c r="L538" s="30">
        <v>17397</v>
      </c>
      <c r="M538" s="48">
        <v>2</v>
      </c>
      <c r="N538" s="70">
        <v>32418</v>
      </c>
      <c r="O538" s="70">
        <v>0</v>
      </c>
      <c r="P538" s="70">
        <v>0</v>
      </c>
      <c r="Q538" s="71">
        <v>2376</v>
      </c>
      <c r="R538" s="103">
        <v>34794</v>
      </c>
      <c r="S538" s="75">
        <v>0</v>
      </c>
      <c r="T538" s="73">
        <v>0</v>
      </c>
      <c r="U538" s="73">
        <v>0.09</v>
      </c>
      <c r="V538" s="74">
        <v>3.7054410837280938E-3</v>
      </c>
      <c r="W538" s="49">
        <v>0</v>
      </c>
      <c r="X538" s="70">
        <v>0</v>
      </c>
      <c r="Y538" s="49">
        <v>0</v>
      </c>
      <c r="Z538" s="92">
        <v>0</v>
      </c>
      <c r="AA538" s="93">
        <v>0</v>
      </c>
    </row>
    <row r="539" spans="1:27" s="13" customFormat="1" ht="12">
      <c r="A539" s="27">
        <v>478</v>
      </c>
      <c r="B539" s="18">
        <v>478352288</v>
      </c>
      <c r="C539" s="28" t="s">
        <v>502</v>
      </c>
      <c r="D539" s="18">
        <v>352</v>
      </c>
      <c r="E539" s="28" t="s">
        <v>357</v>
      </c>
      <c r="F539" s="18">
        <v>288</v>
      </c>
      <c r="G539" s="47" t="s">
        <v>293</v>
      </c>
      <c r="H539" s="29">
        <v>11090</v>
      </c>
      <c r="I539" s="29">
        <v>8659</v>
      </c>
      <c r="J539" s="29">
        <v>0</v>
      </c>
      <c r="K539" s="29">
        <v>1188</v>
      </c>
      <c r="L539" s="30">
        <v>20937</v>
      </c>
      <c r="M539" s="48">
        <v>2</v>
      </c>
      <c r="N539" s="70">
        <v>39498</v>
      </c>
      <c r="O539" s="70">
        <v>0</v>
      </c>
      <c r="P539" s="70">
        <v>0</v>
      </c>
      <c r="Q539" s="71">
        <v>2376</v>
      </c>
      <c r="R539" s="103">
        <v>41874</v>
      </c>
      <c r="S539" s="75">
        <v>0</v>
      </c>
      <c r="T539" s="73">
        <v>0</v>
      </c>
      <c r="U539" s="73">
        <v>0.09</v>
      </c>
      <c r="V539" s="74">
        <v>7.0770130801380709E-4</v>
      </c>
      <c r="W539" s="49">
        <v>0</v>
      </c>
      <c r="X539" s="70">
        <v>0</v>
      </c>
      <c r="Y539" s="49">
        <v>0</v>
      </c>
      <c r="Z539" s="92">
        <v>0</v>
      </c>
      <c r="AA539" s="93">
        <v>0</v>
      </c>
    </row>
    <row r="540" spans="1:27" s="13" customFormat="1" ht="12">
      <c r="A540" s="27">
        <v>478</v>
      </c>
      <c r="B540" s="18">
        <v>478352301</v>
      </c>
      <c r="C540" s="28" t="s">
        <v>502</v>
      </c>
      <c r="D540" s="18">
        <v>352</v>
      </c>
      <c r="E540" s="28" t="s">
        <v>357</v>
      </c>
      <c r="F540" s="18">
        <v>301</v>
      </c>
      <c r="G540" s="47" t="s">
        <v>306</v>
      </c>
      <c r="H540" s="29">
        <v>11091</v>
      </c>
      <c r="I540" s="29">
        <v>3482</v>
      </c>
      <c r="J540" s="29">
        <v>0</v>
      </c>
      <c r="K540" s="29">
        <v>1188</v>
      </c>
      <c r="L540" s="30">
        <v>15761</v>
      </c>
      <c r="M540" s="48">
        <v>1</v>
      </c>
      <c r="N540" s="70">
        <v>14573</v>
      </c>
      <c r="O540" s="70">
        <v>0</v>
      </c>
      <c r="P540" s="70">
        <v>0</v>
      </c>
      <c r="Q540" s="71">
        <v>1188</v>
      </c>
      <c r="R540" s="103">
        <v>15761</v>
      </c>
      <c r="S540" s="75">
        <v>0</v>
      </c>
      <c r="T540" s="73">
        <v>0</v>
      </c>
      <c r="U540" s="73">
        <v>0.09</v>
      </c>
      <c r="V540" s="74">
        <v>4.7167424670172771E-2</v>
      </c>
      <c r="W540" s="49">
        <v>0</v>
      </c>
      <c r="X540" s="70">
        <v>0</v>
      </c>
      <c r="Y540" s="49">
        <v>0</v>
      </c>
      <c r="Z540" s="92">
        <v>0</v>
      </c>
      <c r="AA540" s="93">
        <v>0</v>
      </c>
    </row>
    <row r="541" spans="1:27" s="13" customFormat="1" ht="12">
      <c r="A541" s="27">
        <v>478</v>
      </c>
      <c r="B541" s="18">
        <v>478352321</v>
      </c>
      <c r="C541" s="28" t="s">
        <v>502</v>
      </c>
      <c r="D541" s="18">
        <v>352</v>
      </c>
      <c r="E541" s="28" t="s">
        <v>357</v>
      </c>
      <c r="F541" s="18">
        <v>321</v>
      </c>
      <c r="G541" s="47" t="s">
        <v>326</v>
      </c>
      <c r="H541" s="29">
        <v>11091</v>
      </c>
      <c r="I541" s="29">
        <v>6170</v>
      </c>
      <c r="J541" s="29">
        <v>0</v>
      </c>
      <c r="K541" s="29">
        <v>1188</v>
      </c>
      <c r="L541" s="30">
        <v>18449</v>
      </c>
      <c r="M541" s="48">
        <v>1</v>
      </c>
      <c r="N541" s="70">
        <v>17261</v>
      </c>
      <c r="O541" s="70">
        <v>0</v>
      </c>
      <c r="P541" s="70">
        <v>0</v>
      </c>
      <c r="Q541" s="71">
        <v>1188</v>
      </c>
      <c r="R541" s="103">
        <v>18449</v>
      </c>
      <c r="S541" s="75">
        <v>0</v>
      </c>
      <c r="T541" s="73">
        <v>0</v>
      </c>
      <c r="U541" s="73">
        <v>0.09</v>
      </c>
      <c r="V541" s="74">
        <v>9.8587384099400421E-4</v>
      </c>
      <c r="W541" s="49">
        <v>0</v>
      </c>
      <c r="X541" s="70">
        <v>0</v>
      </c>
      <c r="Y541" s="49">
        <v>0</v>
      </c>
      <c r="Z541" s="92">
        <v>0</v>
      </c>
      <c r="AA541" s="93">
        <v>0</v>
      </c>
    </row>
    <row r="542" spans="1:27" s="13" customFormat="1" ht="12">
      <c r="A542" s="27">
        <v>478</v>
      </c>
      <c r="B542" s="18">
        <v>478352322</v>
      </c>
      <c r="C542" s="28" t="s">
        <v>502</v>
      </c>
      <c r="D542" s="18">
        <v>352</v>
      </c>
      <c r="E542" s="28" t="s">
        <v>357</v>
      </c>
      <c r="F542" s="18">
        <v>322</v>
      </c>
      <c r="G542" s="47" t="s">
        <v>327</v>
      </c>
      <c r="H542" s="29">
        <v>14243</v>
      </c>
      <c r="I542" s="29">
        <v>6030</v>
      </c>
      <c r="J542" s="29">
        <v>0</v>
      </c>
      <c r="K542" s="29">
        <v>1188</v>
      </c>
      <c r="L542" s="30">
        <v>21461</v>
      </c>
      <c r="M542" s="48">
        <v>3</v>
      </c>
      <c r="N542" s="70">
        <v>60819</v>
      </c>
      <c r="O542" s="70">
        <v>0</v>
      </c>
      <c r="P542" s="70">
        <v>0</v>
      </c>
      <c r="Q542" s="71">
        <v>3564</v>
      </c>
      <c r="R542" s="103">
        <v>64383</v>
      </c>
      <c r="S542" s="75">
        <v>0</v>
      </c>
      <c r="T542" s="73">
        <v>0</v>
      </c>
      <c r="U542" s="73">
        <v>0.09</v>
      </c>
      <c r="V542" s="74">
        <v>9.0986784651743112E-3</v>
      </c>
      <c r="W542" s="49">
        <v>0</v>
      </c>
      <c r="X542" s="70">
        <v>0</v>
      </c>
      <c r="Y542" s="49">
        <v>0</v>
      </c>
      <c r="Z542" s="92">
        <v>0</v>
      </c>
      <c r="AA542" s="93">
        <v>0</v>
      </c>
    </row>
    <row r="543" spans="1:27" s="13" customFormat="1" ht="12">
      <c r="A543" s="27">
        <v>478</v>
      </c>
      <c r="B543" s="18">
        <v>478352326</v>
      </c>
      <c r="C543" s="28" t="s">
        <v>502</v>
      </c>
      <c r="D543" s="18">
        <v>352</v>
      </c>
      <c r="E543" s="28" t="s">
        <v>357</v>
      </c>
      <c r="F543" s="18">
        <v>326</v>
      </c>
      <c r="G543" s="47" t="s">
        <v>331</v>
      </c>
      <c r="H543" s="29">
        <v>11849</v>
      </c>
      <c r="I543" s="29">
        <v>4242</v>
      </c>
      <c r="J543" s="29">
        <v>0</v>
      </c>
      <c r="K543" s="29">
        <v>1188</v>
      </c>
      <c r="L543" s="30">
        <v>17279</v>
      </c>
      <c r="M543" s="48">
        <v>5</v>
      </c>
      <c r="N543" s="70">
        <v>80455</v>
      </c>
      <c r="O543" s="70">
        <v>0</v>
      </c>
      <c r="P543" s="70">
        <v>0</v>
      </c>
      <c r="Q543" s="71">
        <v>5940</v>
      </c>
      <c r="R543" s="103">
        <v>86395</v>
      </c>
      <c r="S543" s="75">
        <v>0</v>
      </c>
      <c r="T543" s="73">
        <v>0</v>
      </c>
      <c r="U543" s="73">
        <v>0.09</v>
      </c>
      <c r="V543" s="74">
        <v>2.2931357846999612E-3</v>
      </c>
      <c r="W543" s="49">
        <v>1</v>
      </c>
      <c r="X543" s="70">
        <v>0</v>
      </c>
      <c r="Y543" s="49">
        <v>0</v>
      </c>
      <c r="Z543" s="92">
        <v>0</v>
      </c>
      <c r="AA543" s="93">
        <v>0</v>
      </c>
    </row>
    <row r="544" spans="1:27" s="13" customFormat="1" ht="12">
      <c r="A544" s="27">
        <v>478</v>
      </c>
      <c r="B544" s="18">
        <v>478352343</v>
      </c>
      <c r="C544" s="28" t="s">
        <v>502</v>
      </c>
      <c r="D544" s="18">
        <v>352</v>
      </c>
      <c r="E544" s="28" t="s">
        <v>357</v>
      </c>
      <c r="F544" s="18">
        <v>343</v>
      </c>
      <c r="G544" s="47" t="s">
        <v>348</v>
      </c>
      <c r="H544" s="29">
        <v>16520.646391912906</v>
      </c>
      <c r="I544" s="29">
        <v>536</v>
      </c>
      <c r="J544" s="29">
        <v>0</v>
      </c>
      <c r="K544" s="29">
        <v>1188</v>
      </c>
      <c r="L544" s="30">
        <v>18244.646391912906</v>
      </c>
      <c r="M544" s="48">
        <v>1</v>
      </c>
      <c r="N544" s="70">
        <v>17057</v>
      </c>
      <c r="O544" s="70">
        <v>0</v>
      </c>
      <c r="P544" s="70">
        <v>0</v>
      </c>
      <c r="Q544" s="71">
        <v>1188</v>
      </c>
      <c r="R544" s="103">
        <v>18245</v>
      </c>
      <c r="S544" s="75">
        <v>0</v>
      </c>
      <c r="T544" s="73">
        <v>0</v>
      </c>
      <c r="U544" s="73">
        <v>0.18</v>
      </c>
      <c r="V544" s="74">
        <v>5.3942669845747524E-3</v>
      </c>
      <c r="W544" s="49">
        <v>0</v>
      </c>
      <c r="X544" s="70">
        <v>0</v>
      </c>
      <c r="Y544" s="49">
        <v>0</v>
      </c>
      <c r="Z544" s="92">
        <v>0</v>
      </c>
      <c r="AA544" s="93">
        <v>0</v>
      </c>
    </row>
    <row r="545" spans="1:27" s="13" customFormat="1" ht="12">
      <c r="A545" s="27">
        <v>478</v>
      </c>
      <c r="B545" s="18">
        <v>478352348</v>
      </c>
      <c r="C545" s="28" t="s">
        <v>502</v>
      </c>
      <c r="D545" s="18">
        <v>352</v>
      </c>
      <c r="E545" s="28" t="s">
        <v>357</v>
      </c>
      <c r="F545" s="18">
        <v>348</v>
      </c>
      <c r="G545" s="47" t="s">
        <v>353</v>
      </c>
      <c r="H545" s="29">
        <v>11903</v>
      </c>
      <c r="I545" s="29">
        <v>41</v>
      </c>
      <c r="J545" s="29">
        <v>0</v>
      </c>
      <c r="K545" s="29">
        <v>1188</v>
      </c>
      <c r="L545" s="30">
        <v>13132</v>
      </c>
      <c r="M545" s="48">
        <v>5</v>
      </c>
      <c r="N545" s="70">
        <v>59720</v>
      </c>
      <c r="O545" s="70">
        <v>0</v>
      </c>
      <c r="P545" s="70">
        <v>0</v>
      </c>
      <c r="Q545" s="71">
        <v>5940</v>
      </c>
      <c r="R545" s="103">
        <v>65660</v>
      </c>
      <c r="S545" s="75">
        <v>0</v>
      </c>
      <c r="T545" s="73">
        <v>0</v>
      </c>
      <c r="U545" s="73">
        <v>0.09</v>
      </c>
      <c r="V545" s="74">
        <v>7.4205511954342454E-2</v>
      </c>
      <c r="W545" s="49">
        <v>0</v>
      </c>
      <c r="X545" s="70">
        <v>0</v>
      </c>
      <c r="Y545" s="49">
        <v>0</v>
      </c>
      <c r="Z545" s="92">
        <v>0</v>
      </c>
      <c r="AA545" s="93">
        <v>0</v>
      </c>
    </row>
    <row r="546" spans="1:27" s="13" customFormat="1" ht="12">
      <c r="A546" s="27">
        <v>478</v>
      </c>
      <c r="B546" s="18">
        <v>478352352</v>
      </c>
      <c r="C546" s="28" t="s">
        <v>502</v>
      </c>
      <c r="D546" s="18">
        <v>352</v>
      </c>
      <c r="E546" s="28" t="s">
        <v>357</v>
      </c>
      <c r="F546" s="18">
        <v>352</v>
      </c>
      <c r="G546" s="47" t="s">
        <v>357</v>
      </c>
      <c r="H546" s="29">
        <v>16033</v>
      </c>
      <c r="I546" s="29">
        <v>8901</v>
      </c>
      <c r="J546" s="29">
        <v>0</v>
      </c>
      <c r="K546" s="29">
        <v>1188</v>
      </c>
      <c r="L546" s="30">
        <v>26122</v>
      </c>
      <c r="M546" s="48">
        <v>5</v>
      </c>
      <c r="N546" s="70">
        <v>124670</v>
      </c>
      <c r="O546" s="70">
        <v>0</v>
      </c>
      <c r="P546" s="70">
        <v>0</v>
      </c>
      <c r="Q546" s="71">
        <v>5940</v>
      </c>
      <c r="R546" s="103">
        <v>130610</v>
      </c>
      <c r="S546" s="75">
        <v>0</v>
      </c>
      <c r="T546" s="73">
        <v>0</v>
      </c>
      <c r="U546" s="73">
        <v>0.09</v>
      </c>
      <c r="V546" s="74">
        <v>1.2467000000000001E-2</v>
      </c>
      <c r="W546" s="49">
        <v>2</v>
      </c>
      <c r="X546" s="70">
        <v>0</v>
      </c>
      <c r="Y546" s="49">
        <v>0</v>
      </c>
      <c r="Z546" s="92">
        <v>0</v>
      </c>
      <c r="AA546" s="93">
        <v>0</v>
      </c>
    </row>
    <row r="547" spans="1:27" s="13" customFormat="1" ht="12">
      <c r="A547" s="27">
        <v>478</v>
      </c>
      <c r="B547" s="18">
        <v>478352600</v>
      </c>
      <c r="C547" s="28" t="s">
        <v>502</v>
      </c>
      <c r="D547" s="18">
        <v>352</v>
      </c>
      <c r="E547" s="28" t="s">
        <v>357</v>
      </c>
      <c r="F547" s="18">
        <v>600</v>
      </c>
      <c r="G547" s="47" t="s">
        <v>359</v>
      </c>
      <c r="H547" s="29">
        <v>12892</v>
      </c>
      <c r="I547" s="29">
        <v>6326</v>
      </c>
      <c r="J547" s="29">
        <v>0</v>
      </c>
      <c r="K547" s="29">
        <v>1188</v>
      </c>
      <c r="L547" s="30">
        <v>20406</v>
      </c>
      <c r="M547" s="48">
        <v>29</v>
      </c>
      <c r="N547" s="70">
        <v>557322</v>
      </c>
      <c r="O547" s="70">
        <v>0</v>
      </c>
      <c r="P547" s="70">
        <v>0</v>
      </c>
      <c r="Q547" s="71">
        <v>34452</v>
      </c>
      <c r="R547" s="103">
        <v>591774</v>
      </c>
      <c r="S547" s="75">
        <v>0</v>
      </c>
      <c r="T547" s="73">
        <v>0</v>
      </c>
      <c r="U547" s="73">
        <v>0.09</v>
      </c>
      <c r="V547" s="74">
        <v>5.5726753720347624E-3</v>
      </c>
      <c r="W547" s="49">
        <v>4</v>
      </c>
      <c r="X547" s="70">
        <v>0</v>
      </c>
      <c r="Y547" s="49">
        <v>0</v>
      </c>
      <c r="Z547" s="92">
        <v>0</v>
      </c>
      <c r="AA547" s="93">
        <v>0</v>
      </c>
    </row>
    <row r="548" spans="1:27" s="13" customFormat="1" ht="12">
      <c r="A548" s="27">
        <v>478</v>
      </c>
      <c r="B548" s="18">
        <v>478352610</v>
      </c>
      <c r="C548" s="28" t="s">
        <v>502</v>
      </c>
      <c r="D548" s="18">
        <v>352</v>
      </c>
      <c r="E548" s="28" t="s">
        <v>357</v>
      </c>
      <c r="F548" s="18">
        <v>610</v>
      </c>
      <c r="G548" s="47" t="s">
        <v>362</v>
      </c>
      <c r="H548" s="29">
        <v>12499</v>
      </c>
      <c r="I548" s="29">
        <v>1982</v>
      </c>
      <c r="J548" s="29">
        <v>0</v>
      </c>
      <c r="K548" s="29">
        <v>1188</v>
      </c>
      <c r="L548" s="30">
        <v>15669</v>
      </c>
      <c r="M548" s="48">
        <v>10</v>
      </c>
      <c r="N548" s="70">
        <v>144810</v>
      </c>
      <c r="O548" s="70">
        <v>0</v>
      </c>
      <c r="P548" s="70">
        <v>0</v>
      </c>
      <c r="Q548" s="71">
        <v>11880</v>
      </c>
      <c r="R548" s="103">
        <v>156690</v>
      </c>
      <c r="S548" s="75">
        <v>0</v>
      </c>
      <c r="T548" s="73">
        <v>0</v>
      </c>
      <c r="U548" s="73">
        <v>0.09</v>
      </c>
      <c r="V548" s="74">
        <v>6.959611194528822E-3</v>
      </c>
      <c r="W548" s="49">
        <v>3</v>
      </c>
      <c r="X548" s="70">
        <v>0</v>
      </c>
      <c r="Y548" s="49">
        <v>0</v>
      </c>
      <c r="Z548" s="92">
        <v>0</v>
      </c>
      <c r="AA548" s="93">
        <v>0</v>
      </c>
    </row>
    <row r="549" spans="1:27" s="13" customFormat="1" ht="12">
      <c r="A549" s="27">
        <v>478</v>
      </c>
      <c r="B549" s="18">
        <v>478352616</v>
      </c>
      <c r="C549" s="28" t="s">
        <v>502</v>
      </c>
      <c r="D549" s="18">
        <v>352</v>
      </c>
      <c r="E549" s="28" t="s">
        <v>357</v>
      </c>
      <c r="F549" s="18">
        <v>616</v>
      </c>
      <c r="G549" s="47" t="s">
        <v>364</v>
      </c>
      <c r="H549" s="29">
        <v>13229</v>
      </c>
      <c r="I549" s="29">
        <v>2214</v>
      </c>
      <c r="J549" s="29">
        <v>0</v>
      </c>
      <c r="K549" s="29">
        <v>1188</v>
      </c>
      <c r="L549" s="30">
        <v>16631</v>
      </c>
      <c r="M549" s="48">
        <v>52</v>
      </c>
      <c r="N549" s="70">
        <v>803036</v>
      </c>
      <c r="O549" s="70">
        <v>0</v>
      </c>
      <c r="P549" s="70">
        <v>0</v>
      </c>
      <c r="Q549" s="71">
        <v>61776</v>
      </c>
      <c r="R549" s="103">
        <v>864812</v>
      </c>
      <c r="S549" s="75">
        <v>0</v>
      </c>
      <c r="T549" s="73">
        <v>0</v>
      </c>
      <c r="U549" s="73">
        <v>0.09</v>
      </c>
      <c r="V549" s="74">
        <v>3.1348567109962276E-2</v>
      </c>
      <c r="W549" s="49">
        <v>14</v>
      </c>
      <c r="X549" s="70">
        <v>0</v>
      </c>
      <c r="Y549" s="49">
        <v>0</v>
      </c>
      <c r="Z549" s="92">
        <v>0</v>
      </c>
      <c r="AA549" s="93">
        <v>0</v>
      </c>
    </row>
    <row r="550" spans="1:27" s="13" customFormat="1" ht="12">
      <c r="A550" s="27">
        <v>478</v>
      </c>
      <c r="B550" s="18">
        <v>478352640</v>
      </c>
      <c r="C550" s="28" t="s">
        <v>502</v>
      </c>
      <c r="D550" s="18">
        <v>352</v>
      </c>
      <c r="E550" s="28" t="s">
        <v>357</v>
      </c>
      <c r="F550" s="18">
        <v>640</v>
      </c>
      <c r="G550" s="47" t="s">
        <v>371</v>
      </c>
      <c r="H550" s="29">
        <v>12988</v>
      </c>
      <c r="I550" s="29">
        <v>11189</v>
      </c>
      <c r="J550" s="29">
        <v>0</v>
      </c>
      <c r="K550" s="29">
        <v>1188</v>
      </c>
      <c r="L550" s="30">
        <v>25365</v>
      </c>
      <c r="M550" s="48">
        <v>4</v>
      </c>
      <c r="N550" s="70">
        <v>96708</v>
      </c>
      <c r="O550" s="70">
        <v>0</v>
      </c>
      <c r="P550" s="70">
        <v>0</v>
      </c>
      <c r="Q550" s="71">
        <v>4752</v>
      </c>
      <c r="R550" s="103">
        <v>101460</v>
      </c>
      <c r="S550" s="75">
        <v>0</v>
      </c>
      <c r="T550" s="73">
        <v>0</v>
      </c>
      <c r="U550" s="73">
        <v>0.09</v>
      </c>
      <c r="V550" s="74">
        <v>2.8016591171048199E-3</v>
      </c>
      <c r="W550" s="49">
        <v>3</v>
      </c>
      <c r="X550" s="70">
        <v>0</v>
      </c>
      <c r="Y550" s="49">
        <v>0</v>
      </c>
      <c r="Z550" s="92">
        <v>0</v>
      </c>
      <c r="AA550" s="93">
        <v>0</v>
      </c>
    </row>
    <row r="551" spans="1:27" s="13" customFormat="1" ht="12">
      <c r="A551" s="27">
        <v>478</v>
      </c>
      <c r="B551" s="18">
        <v>478352673</v>
      </c>
      <c r="C551" s="28" t="s">
        <v>502</v>
      </c>
      <c r="D551" s="18">
        <v>352</v>
      </c>
      <c r="E551" s="28" t="s">
        <v>357</v>
      </c>
      <c r="F551" s="18">
        <v>673</v>
      </c>
      <c r="G551" s="47" t="s">
        <v>381</v>
      </c>
      <c r="H551" s="29">
        <v>12480</v>
      </c>
      <c r="I551" s="29">
        <v>7613</v>
      </c>
      <c r="J551" s="29">
        <v>0</v>
      </c>
      <c r="K551" s="29">
        <v>1188</v>
      </c>
      <c r="L551" s="30">
        <v>21281</v>
      </c>
      <c r="M551" s="48">
        <v>26</v>
      </c>
      <c r="N551" s="70">
        <v>522418</v>
      </c>
      <c r="O551" s="70">
        <v>0</v>
      </c>
      <c r="P551" s="70">
        <v>0</v>
      </c>
      <c r="Q551" s="71">
        <v>30888</v>
      </c>
      <c r="R551" s="103">
        <v>553306</v>
      </c>
      <c r="S551" s="75">
        <v>0</v>
      </c>
      <c r="T551" s="73">
        <v>0</v>
      </c>
      <c r="U551" s="73">
        <v>0.09</v>
      </c>
      <c r="V551" s="74">
        <v>1.7535016980694262E-2</v>
      </c>
      <c r="W551" s="49">
        <v>5</v>
      </c>
      <c r="X551" s="70">
        <v>0</v>
      </c>
      <c r="Y551" s="49">
        <v>0</v>
      </c>
      <c r="Z551" s="92">
        <v>0</v>
      </c>
      <c r="AA551" s="93">
        <v>0</v>
      </c>
    </row>
    <row r="552" spans="1:27" s="13" customFormat="1" ht="12">
      <c r="A552" s="27">
        <v>478</v>
      </c>
      <c r="B552" s="18">
        <v>478352695</v>
      </c>
      <c r="C552" s="28" t="s">
        <v>502</v>
      </c>
      <c r="D552" s="18">
        <v>352</v>
      </c>
      <c r="E552" s="28" t="s">
        <v>357</v>
      </c>
      <c r="F552" s="18">
        <v>695</v>
      </c>
      <c r="G552" s="47" t="s">
        <v>388</v>
      </c>
      <c r="H552" s="29">
        <v>12988</v>
      </c>
      <c r="I552" s="29">
        <v>8883</v>
      </c>
      <c r="J552" s="29">
        <v>0</v>
      </c>
      <c r="K552" s="29">
        <v>1188</v>
      </c>
      <c r="L552" s="30">
        <v>23059</v>
      </c>
      <c r="M552" s="48">
        <v>4</v>
      </c>
      <c r="N552" s="70">
        <v>87484</v>
      </c>
      <c r="O552" s="70">
        <v>0</v>
      </c>
      <c r="P552" s="70">
        <v>0</v>
      </c>
      <c r="Q552" s="71">
        <v>4752</v>
      </c>
      <c r="R552" s="103">
        <v>92236</v>
      </c>
      <c r="S552" s="75">
        <v>0</v>
      </c>
      <c r="T552" s="73">
        <v>0</v>
      </c>
      <c r="U552" s="73">
        <v>0.09</v>
      </c>
      <c r="V552" s="74">
        <v>2.3769241969464985E-3</v>
      </c>
      <c r="W552" s="49">
        <v>0</v>
      </c>
      <c r="X552" s="70">
        <v>0</v>
      </c>
      <c r="Y552" s="49">
        <v>0</v>
      </c>
      <c r="Z552" s="92">
        <v>0</v>
      </c>
      <c r="AA552" s="93">
        <v>0</v>
      </c>
    </row>
    <row r="553" spans="1:27" s="13" customFormat="1" ht="12">
      <c r="A553" s="27">
        <v>478</v>
      </c>
      <c r="B553" s="18">
        <v>478352720</v>
      </c>
      <c r="C553" s="28" t="s">
        <v>502</v>
      </c>
      <c r="D553" s="18">
        <v>352</v>
      </c>
      <c r="E553" s="28" t="s">
        <v>357</v>
      </c>
      <c r="F553" s="18">
        <v>720</v>
      </c>
      <c r="G553" s="47" t="s">
        <v>396</v>
      </c>
      <c r="H553" s="29">
        <v>12989</v>
      </c>
      <c r="I553" s="29">
        <v>1611</v>
      </c>
      <c r="J553" s="29">
        <v>0</v>
      </c>
      <c r="K553" s="29">
        <v>1188</v>
      </c>
      <c r="L553" s="30">
        <v>15788</v>
      </c>
      <c r="M553" s="48">
        <v>1</v>
      </c>
      <c r="N553" s="70">
        <v>14600</v>
      </c>
      <c r="O553" s="70">
        <v>0</v>
      </c>
      <c r="P553" s="70">
        <v>0</v>
      </c>
      <c r="Q553" s="71">
        <v>1188</v>
      </c>
      <c r="R553" s="103">
        <v>15788</v>
      </c>
      <c r="S553" s="75">
        <v>0</v>
      </c>
      <c r="T553" s="73">
        <v>0</v>
      </c>
      <c r="U553" s="73">
        <v>0.09</v>
      </c>
      <c r="V553" s="74">
        <v>6.147470165011628E-3</v>
      </c>
      <c r="W553" s="49">
        <v>0</v>
      </c>
      <c r="X553" s="70">
        <v>0</v>
      </c>
      <c r="Y553" s="49">
        <v>0</v>
      </c>
      <c r="Z553" s="92">
        <v>0</v>
      </c>
      <c r="AA553" s="93">
        <v>0</v>
      </c>
    </row>
    <row r="554" spans="1:27" s="13" customFormat="1" ht="12">
      <c r="A554" s="27">
        <v>478</v>
      </c>
      <c r="B554" s="18">
        <v>478352725</v>
      </c>
      <c r="C554" s="28" t="s">
        <v>502</v>
      </c>
      <c r="D554" s="18">
        <v>352</v>
      </c>
      <c r="E554" s="28" t="s">
        <v>357</v>
      </c>
      <c r="F554" s="18">
        <v>725</v>
      </c>
      <c r="G554" s="47" t="s">
        <v>397</v>
      </c>
      <c r="H554" s="29">
        <v>13002</v>
      </c>
      <c r="I554" s="29">
        <v>3920</v>
      </c>
      <c r="J554" s="29">
        <v>0</v>
      </c>
      <c r="K554" s="29">
        <v>1188</v>
      </c>
      <c r="L554" s="30">
        <v>18110</v>
      </c>
      <c r="M554" s="48">
        <v>30</v>
      </c>
      <c r="N554" s="70">
        <v>507660</v>
      </c>
      <c r="O554" s="70">
        <v>0</v>
      </c>
      <c r="P554" s="70">
        <v>0</v>
      </c>
      <c r="Q554" s="71">
        <v>35640</v>
      </c>
      <c r="R554" s="103">
        <v>543300</v>
      </c>
      <c r="S554" s="75">
        <v>0</v>
      </c>
      <c r="T554" s="73">
        <v>0</v>
      </c>
      <c r="U554" s="73">
        <v>0.09</v>
      </c>
      <c r="V554" s="74">
        <v>1.2837777926028597E-2</v>
      </c>
      <c r="W554" s="49">
        <v>10</v>
      </c>
      <c r="X554" s="70">
        <v>0</v>
      </c>
      <c r="Y554" s="49">
        <v>0</v>
      </c>
      <c r="Z554" s="92">
        <v>0</v>
      </c>
      <c r="AA554" s="93">
        <v>0</v>
      </c>
    </row>
    <row r="555" spans="1:27" s="13" customFormat="1" ht="12">
      <c r="A555" s="27">
        <v>478</v>
      </c>
      <c r="B555" s="18">
        <v>478352735</v>
      </c>
      <c r="C555" s="28" t="s">
        <v>502</v>
      </c>
      <c r="D555" s="18">
        <v>352</v>
      </c>
      <c r="E555" s="28" t="s">
        <v>357</v>
      </c>
      <c r="F555" s="18">
        <v>735</v>
      </c>
      <c r="G555" s="47" t="s">
        <v>400</v>
      </c>
      <c r="H555" s="29">
        <v>12908</v>
      </c>
      <c r="I555" s="29">
        <v>4195</v>
      </c>
      <c r="J555" s="29">
        <v>0</v>
      </c>
      <c r="K555" s="29">
        <v>1188</v>
      </c>
      <c r="L555" s="30">
        <v>18291</v>
      </c>
      <c r="M555" s="48">
        <v>35</v>
      </c>
      <c r="N555" s="70">
        <v>598605</v>
      </c>
      <c r="O555" s="70">
        <v>0</v>
      </c>
      <c r="P555" s="70">
        <v>0</v>
      </c>
      <c r="Q555" s="71">
        <v>41580</v>
      </c>
      <c r="R555" s="103">
        <v>640185</v>
      </c>
      <c r="S555" s="75">
        <v>0</v>
      </c>
      <c r="T555" s="73">
        <v>0</v>
      </c>
      <c r="U555" s="73">
        <v>0.09</v>
      </c>
      <c r="V555" s="74">
        <v>1.4733938483055722E-2</v>
      </c>
      <c r="W555" s="49">
        <v>8</v>
      </c>
      <c r="X555" s="70">
        <v>0</v>
      </c>
      <c r="Y555" s="49">
        <v>0</v>
      </c>
      <c r="Z555" s="92">
        <v>0</v>
      </c>
      <c r="AA555" s="93">
        <v>0</v>
      </c>
    </row>
    <row r="556" spans="1:27" s="13" customFormat="1" ht="12">
      <c r="A556" s="27">
        <v>478</v>
      </c>
      <c r="B556" s="18">
        <v>478352753</v>
      </c>
      <c r="C556" s="28" t="s">
        <v>502</v>
      </c>
      <c r="D556" s="18">
        <v>352</v>
      </c>
      <c r="E556" s="28" t="s">
        <v>357</v>
      </c>
      <c r="F556" s="18">
        <v>753</v>
      </c>
      <c r="G556" s="47" t="s">
        <v>404</v>
      </c>
      <c r="H556" s="29">
        <v>12988</v>
      </c>
      <c r="I556" s="29">
        <v>3927</v>
      </c>
      <c r="J556" s="29">
        <v>0</v>
      </c>
      <c r="K556" s="29">
        <v>1188</v>
      </c>
      <c r="L556" s="30">
        <v>18103</v>
      </c>
      <c r="M556" s="48">
        <v>1</v>
      </c>
      <c r="N556" s="70">
        <v>16915</v>
      </c>
      <c r="O556" s="70">
        <v>0</v>
      </c>
      <c r="P556" s="70">
        <v>0</v>
      </c>
      <c r="Q556" s="71">
        <v>1188</v>
      </c>
      <c r="R556" s="103">
        <v>18103</v>
      </c>
      <c r="S556" s="75">
        <v>0</v>
      </c>
      <c r="T556" s="73">
        <v>0</v>
      </c>
      <c r="U556" s="73">
        <v>0.09</v>
      </c>
      <c r="V556" s="74">
        <v>3.6294005711138056E-3</v>
      </c>
      <c r="W556" s="49">
        <v>0</v>
      </c>
      <c r="X556" s="70">
        <v>0</v>
      </c>
      <c r="Y556" s="49">
        <v>0</v>
      </c>
      <c r="Z556" s="92">
        <v>0</v>
      </c>
      <c r="AA556" s="93">
        <v>0</v>
      </c>
    </row>
    <row r="557" spans="1:27" s="13" customFormat="1" ht="12">
      <c r="A557" s="27">
        <v>478</v>
      </c>
      <c r="B557" s="18">
        <v>478352775</v>
      </c>
      <c r="C557" s="28" t="s">
        <v>502</v>
      </c>
      <c r="D557" s="18">
        <v>352</v>
      </c>
      <c r="E557" s="28" t="s">
        <v>357</v>
      </c>
      <c r="F557" s="18">
        <v>775</v>
      </c>
      <c r="G557" s="47" t="s">
        <v>414</v>
      </c>
      <c r="H557" s="29">
        <v>12355</v>
      </c>
      <c r="I557" s="29">
        <v>3876</v>
      </c>
      <c r="J557" s="29">
        <v>0</v>
      </c>
      <c r="K557" s="29">
        <v>1188</v>
      </c>
      <c r="L557" s="30">
        <v>17419</v>
      </c>
      <c r="M557" s="48">
        <v>13</v>
      </c>
      <c r="N557" s="70">
        <v>211003</v>
      </c>
      <c r="O557" s="70">
        <v>0</v>
      </c>
      <c r="P557" s="70">
        <v>0</v>
      </c>
      <c r="Q557" s="71">
        <v>15444</v>
      </c>
      <c r="R557" s="103">
        <v>226447</v>
      </c>
      <c r="S557" s="75">
        <v>0</v>
      </c>
      <c r="T557" s="73">
        <v>0</v>
      </c>
      <c r="U557" s="73">
        <v>0.09</v>
      </c>
      <c r="V557" s="74">
        <v>5.5004842493299429E-3</v>
      </c>
      <c r="W557" s="49">
        <v>4</v>
      </c>
      <c r="X557" s="70">
        <v>0</v>
      </c>
      <c r="Y557" s="49">
        <v>0</v>
      </c>
      <c r="Z557" s="92">
        <v>0</v>
      </c>
      <c r="AA557" s="93">
        <v>0</v>
      </c>
    </row>
    <row r="558" spans="1:27" s="13" customFormat="1" ht="12">
      <c r="A558" s="27">
        <v>479</v>
      </c>
      <c r="B558" s="18">
        <v>479278005</v>
      </c>
      <c r="C558" s="28" t="s">
        <v>503</v>
      </c>
      <c r="D558" s="18">
        <v>278</v>
      </c>
      <c r="E558" s="28" t="s">
        <v>283</v>
      </c>
      <c r="F558" s="18">
        <v>5</v>
      </c>
      <c r="G558" s="47" t="s">
        <v>10</v>
      </c>
      <c r="H558" s="29">
        <v>14673</v>
      </c>
      <c r="I558" s="29">
        <v>5007</v>
      </c>
      <c r="J558" s="29">
        <v>0</v>
      </c>
      <c r="K558" s="29">
        <v>1188</v>
      </c>
      <c r="L558" s="30">
        <v>20868</v>
      </c>
      <c r="M558" s="48">
        <v>10</v>
      </c>
      <c r="N558" s="70">
        <v>196800</v>
      </c>
      <c r="O558" s="70">
        <v>0</v>
      </c>
      <c r="P558" s="70">
        <v>0</v>
      </c>
      <c r="Q558" s="71">
        <v>11880</v>
      </c>
      <c r="R558" s="103">
        <v>208680</v>
      </c>
      <c r="S558" s="75">
        <v>0</v>
      </c>
      <c r="T558" s="73">
        <v>0</v>
      </c>
      <c r="U558" s="73">
        <v>0.09</v>
      </c>
      <c r="V558" s="74">
        <v>2.5948193221912108E-2</v>
      </c>
      <c r="W558" s="49">
        <v>1</v>
      </c>
      <c r="X558" s="70">
        <v>0</v>
      </c>
      <c r="Y558" s="49">
        <v>0</v>
      </c>
      <c r="Z558" s="92">
        <v>0</v>
      </c>
      <c r="AA558" s="93">
        <v>0</v>
      </c>
    </row>
    <row r="559" spans="1:27" s="13" customFormat="1" ht="12">
      <c r="A559" s="27">
        <v>479</v>
      </c>
      <c r="B559" s="18">
        <v>479278024</v>
      </c>
      <c r="C559" s="28" t="s">
        <v>503</v>
      </c>
      <c r="D559" s="18">
        <v>278</v>
      </c>
      <c r="E559" s="28" t="s">
        <v>283</v>
      </c>
      <c r="F559" s="18">
        <v>24</v>
      </c>
      <c r="G559" s="47" t="s">
        <v>29</v>
      </c>
      <c r="H559" s="29">
        <v>13764</v>
      </c>
      <c r="I559" s="29">
        <v>3917</v>
      </c>
      <c r="J559" s="29">
        <v>0</v>
      </c>
      <c r="K559" s="29">
        <v>1188</v>
      </c>
      <c r="L559" s="30">
        <v>18869</v>
      </c>
      <c r="M559" s="48">
        <v>21</v>
      </c>
      <c r="N559" s="70">
        <v>371301</v>
      </c>
      <c r="O559" s="70">
        <v>0</v>
      </c>
      <c r="P559" s="70">
        <v>0</v>
      </c>
      <c r="Q559" s="71">
        <v>24948</v>
      </c>
      <c r="R559" s="103">
        <v>396249</v>
      </c>
      <c r="S559" s="75">
        <v>0</v>
      </c>
      <c r="T559" s="73">
        <v>0</v>
      </c>
      <c r="U559" s="73">
        <v>0.09</v>
      </c>
      <c r="V559" s="74">
        <v>2.2479506661819779E-2</v>
      </c>
      <c r="W559" s="49">
        <v>2</v>
      </c>
      <c r="X559" s="70">
        <v>0</v>
      </c>
      <c r="Y559" s="49">
        <v>0</v>
      </c>
      <c r="Z559" s="92">
        <v>0</v>
      </c>
      <c r="AA559" s="93">
        <v>0</v>
      </c>
    </row>
    <row r="560" spans="1:27" s="13" customFormat="1" ht="12">
      <c r="A560" s="27">
        <v>479</v>
      </c>
      <c r="B560" s="18">
        <v>479278061</v>
      </c>
      <c r="C560" s="28" t="s">
        <v>503</v>
      </c>
      <c r="D560" s="18">
        <v>278</v>
      </c>
      <c r="E560" s="28" t="s">
        <v>283</v>
      </c>
      <c r="F560" s="18">
        <v>61</v>
      </c>
      <c r="G560" s="47" t="s">
        <v>66</v>
      </c>
      <c r="H560" s="29">
        <v>18288</v>
      </c>
      <c r="I560" s="29">
        <v>1869</v>
      </c>
      <c r="J560" s="29">
        <v>0</v>
      </c>
      <c r="K560" s="29">
        <v>1188</v>
      </c>
      <c r="L560" s="30">
        <v>21345</v>
      </c>
      <c r="M560" s="48">
        <v>38</v>
      </c>
      <c r="N560" s="70">
        <v>765966</v>
      </c>
      <c r="O560" s="70">
        <v>0</v>
      </c>
      <c r="P560" s="70">
        <v>0</v>
      </c>
      <c r="Q560" s="71">
        <v>45144</v>
      </c>
      <c r="R560" s="103">
        <v>811110</v>
      </c>
      <c r="S560" s="75">
        <v>0</v>
      </c>
      <c r="T560" s="73">
        <v>0</v>
      </c>
      <c r="U560" s="73">
        <v>0.18</v>
      </c>
      <c r="V560" s="74">
        <v>4.8555043170210872E-2</v>
      </c>
      <c r="W560" s="49">
        <v>3</v>
      </c>
      <c r="X560" s="70">
        <v>0</v>
      </c>
      <c r="Y560" s="49">
        <v>0</v>
      </c>
      <c r="Z560" s="92">
        <v>0</v>
      </c>
      <c r="AA560" s="93">
        <v>0</v>
      </c>
    </row>
    <row r="561" spans="1:27" s="13" customFormat="1" ht="12">
      <c r="A561" s="27">
        <v>479</v>
      </c>
      <c r="B561" s="18">
        <v>479278086</v>
      </c>
      <c r="C561" s="28" t="s">
        <v>503</v>
      </c>
      <c r="D561" s="18">
        <v>278</v>
      </c>
      <c r="E561" s="28" t="s">
        <v>283</v>
      </c>
      <c r="F561" s="18">
        <v>86</v>
      </c>
      <c r="G561" s="47" t="s">
        <v>91</v>
      </c>
      <c r="H561" s="29">
        <v>14162</v>
      </c>
      <c r="I561" s="29">
        <v>3260</v>
      </c>
      <c r="J561" s="29">
        <v>0</v>
      </c>
      <c r="K561" s="29">
        <v>1188</v>
      </c>
      <c r="L561" s="30">
        <v>18610</v>
      </c>
      <c r="M561" s="48">
        <v>23</v>
      </c>
      <c r="N561" s="70">
        <v>400706</v>
      </c>
      <c r="O561" s="70">
        <v>0</v>
      </c>
      <c r="P561" s="70">
        <v>0</v>
      </c>
      <c r="Q561" s="71">
        <v>27324</v>
      </c>
      <c r="R561" s="103">
        <v>428030</v>
      </c>
      <c r="S561" s="75">
        <v>0</v>
      </c>
      <c r="T561" s="73">
        <v>0</v>
      </c>
      <c r="U561" s="73">
        <v>0.09</v>
      </c>
      <c r="V561" s="74">
        <v>6.768067667861305E-2</v>
      </c>
      <c r="W561" s="49">
        <v>4</v>
      </c>
      <c r="X561" s="70">
        <v>0</v>
      </c>
      <c r="Y561" s="49">
        <v>0</v>
      </c>
      <c r="Z561" s="92">
        <v>0</v>
      </c>
      <c r="AA561" s="93">
        <v>0</v>
      </c>
    </row>
    <row r="562" spans="1:27" s="13" customFormat="1" ht="12">
      <c r="A562" s="27">
        <v>479</v>
      </c>
      <c r="B562" s="18">
        <v>479278087</v>
      </c>
      <c r="C562" s="28" t="s">
        <v>503</v>
      </c>
      <c r="D562" s="18">
        <v>278</v>
      </c>
      <c r="E562" s="28" t="s">
        <v>283</v>
      </c>
      <c r="F562" s="18">
        <v>87</v>
      </c>
      <c r="G562" s="47" t="s">
        <v>92</v>
      </c>
      <c r="H562" s="29">
        <v>14242</v>
      </c>
      <c r="I562" s="29">
        <v>4701</v>
      </c>
      <c r="J562" s="29">
        <v>0</v>
      </c>
      <c r="K562" s="29">
        <v>1188</v>
      </c>
      <c r="L562" s="30">
        <v>20131</v>
      </c>
      <c r="M562" s="48">
        <v>7</v>
      </c>
      <c r="N562" s="70">
        <v>132601</v>
      </c>
      <c r="O562" s="70">
        <v>0</v>
      </c>
      <c r="P562" s="70">
        <v>0</v>
      </c>
      <c r="Q562" s="71">
        <v>8316</v>
      </c>
      <c r="R562" s="103">
        <v>140917</v>
      </c>
      <c r="S562" s="75">
        <v>0</v>
      </c>
      <c r="T562" s="73">
        <v>0</v>
      </c>
      <c r="U562" s="73">
        <v>0.09</v>
      </c>
      <c r="V562" s="74">
        <v>9.3485610283823538E-3</v>
      </c>
      <c r="W562" s="49">
        <v>1</v>
      </c>
      <c r="X562" s="70">
        <v>0</v>
      </c>
      <c r="Y562" s="49">
        <v>0</v>
      </c>
      <c r="Z562" s="92">
        <v>0</v>
      </c>
      <c r="AA562" s="93">
        <v>0</v>
      </c>
    </row>
    <row r="563" spans="1:27" s="13" customFormat="1" ht="12">
      <c r="A563" s="27">
        <v>479</v>
      </c>
      <c r="B563" s="18">
        <v>479278111</v>
      </c>
      <c r="C563" s="28" t="s">
        <v>503</v>
      </c>
      <c r="D563" s="18">
        <v>278</v>
      </c>
      <c r="E563" s="28" t="s">
        <v>283</v>
      </c>
      <c r="F563" s="18">
        <v>111</v>
      </c>
      <c r="G563" s="47" t="s">
        <v>116</v>
      </c>
      <c r="H563" s="29">
        <v>15076</v>
      </c>
      <c r="I563" s="29">
        <v>4601</v>
      </c>
      <c r="J563" s="29">
        <v>0</v>
      </c>
      <c r="K563" s="29">
        <v>1188</v>
      </c>
      <c r="L563" s="30">
        <v>20865</v>
      </c>
      <c r="M563" s="48">
        <v>5</v>
      </c>
      <c r="N563" s="70">
        <v>98385</v>
      </c>
      <c r="O563" s="70">
        <v>0</v>
      </c>
      <c r="P563" s="70">
        <v>0</v>
      </c>
      <c r="Q563" s="71">
        <v>5940</v>
      </c>
      <c r="R563" s="103">
        <v>104325</v>
      </c>
      <c r="S563" s="75">
        <v>0</v>
      </c>
      <c r="T563" s="73">
        <v>0</v>
      </c>
      <c r="U563" s="73">
        <v>0.09</v>
      </c>
      <c r="V563" s="74">
        <v>3.1281549997258254E-2</v>
      </c>
      <c r="W563" s="49">
        <v>0</v>
      </c>
      <c r="X563" s="70">
        <v>0</v>
      </c>
      <c r="Y563" s="49">
        <v>0</v>
      </c>
      <c r="Z563" s="92">
        <v>0</v>
      </c>
      <c r="AA563" s="93">
        <v>0</v>
      </c>
    </row>
    <row r="564" spans="1:27" s="13" customFormat="1" ht="12">
      <c r="A564" s="27">
        <v>479</v>
      </c>
      <c r="B564" s="18">
        <v>479278117</v>
      </c>
      <c r="C564" s="28" t="s">
        <v>503</v>
      </c>
      <c r="D564" s="18">
        <v>278</v>
      </c>
      <c r="E564" s="28" t="s">
        <v>283</v>
      </c>
      <c r="F564" s="18">
        <v>117</v>
      </c>
      <c r="G564" s="47" t="s">
        <v>122</v>
      </c>
      <c r="H564" s="29">
        <v>16006</v>
      </c>
      <c r="I564" s="29">
        <v>4414</v>
      </c>
      <c r="J564" s="29">
        <v>0</v>
      </c>
      <c r="K564" s="29">
        <v>1188</v>
      </c>
      <c r="L564" s="30">
        <v>21608</v>
      </c>
      <c r="M564" s="48">
        <v>5</v>
      </c>
      <c r="N564" s="70">
        <v>102100</v>
      </c>
      <c r="O564" s="70">
        <v>0</v>
      </c>
      <c r="P564" s="70">
        <v>0</v>
      </c>
      <c r="Q564" s="71">
        <v>5940</v>
      </c>
      <c r="R564" s="103">
        <v>108040</v>
      </c>
      <c r="S564" s="75">
        <v>0</v>
      </c>
      <c r="T564" s="73">
        <v>0</v>
      </c>
      <c r="U564" s="73">
        <v>0.09</v>
      </c>
      <c r="V564" s="74">
        <v>7.4695171580649117E-2</v>
      </c>
      <c r="W564" s="49">
        <v>3</v>
      </c>
      <c r="X564" s="70">
        <v>0</v>
      </c>
      <c r="Y564" s="49">
        <v>0</v>
      </c>
      <c r="Z564" s="92">
        <v>0</v>
      </c>
      <c r="AA564" s="93">
        <v>0</v>
      </c>
    </row>
    <row r="565" spans="1:27" s="13" customFormat="1" ht="12">
      <c r="A565" s="27">
        <v>479</v>
      </c>
      <c r="B565" s="18">
        <v>479278127</v>
      </c>
      <c r="C565" s="28" t="s">
        <v>503</v>
      </c>
      <c r="D565" s="18">
        <v>278</v>
      </c>
      <c r="E565" s="28" t="s">
        <v>283</v>
      </c>
      <c r="F565" s="18">
        <v>127</v>
      </c>
      <c r="G565" s="47" t="s">
        <v>132</v>
      </c>
      <c r="H565" s="29">
        <v>17352</v>
      </c>
      <c r="I565" s="29">
        <v>17739</v>
      </c>
      <c r="J565" s="29">
        <v>0</v>
      </c>
      <c r="K565" s="29">
        <v>1188</v>
      </c>
      <c r="L565" s="30">
        <v>36279</v>
      </c>
      <c r="M565" s="48">
        <v>7</v>
      </c>
      <c r="N565" s="70">
        <v>245637</v>
      </c>
      <c r="O565" s="70">
        <v>0</v>
      </c>
      <c r="P565" s="70">
        <v>0</v>
      </c>
      <c r="Q565" s="71">
        <v>8316</v>
      </c>
      <c r="R565" s="103">
        <v>253953</v>
      </c>
      <c r="S565" s="75">
        <v>0</v>
      </c>
      <c r="T565" s="73">
        <v>0</v>
      </c>
      <c r="U565" s="73">
        <v>0.09</v>
      </c>
      <c r="V565" s="74">
        <v>5.8027701667831083E-2</v>
      </c>
      <c r="W565" s="49">
        <v>4</v>
      </c>
      <c r="X565" s="70">
        <v>0</v>
      </c>
      <c r="Y565" s="49">
        <v>0</v>
      </c>
      <c r="Z565" s="92">
        <v>0</v>
      </c>
      <c r="AA565" s="93">
        <v>0</v>
      </c>
    </row>
    <row r="566" spans="1:27" s="13" customFormat="1" ht="12">
      <c r="A566" s="27">
        <v>479</v>
      </c>
      <c r="B566" s="18">
        <v>479278137</v>
      </c>
      <c r="C566" s="28" t="s">
        <v>503</v>
      </c>
      <c r="D566" s="18">
        <v>278</v>
      </c>
      <c r="E566" s="28" t="s">
        <v>283</v>
      </c>
      <c r="F566" s="18">
        <v>137</v>
      </c>
      <c r="G566" s="47" t="s">
        <v>142</v>
      </c>
      <c r="H566" s="29">
        <v>18186</v>
      </c>
      <c r="I566" s="29">
        <v>534</v>
      </c>
      <c r="J566" s="29">
        <v>0</v>
      </c>
      <c r="K566" s="29">
        <v>1188</v>
      </c>
      <c r="L566" s="30">
        <v>19908</v>
      </c>
      <c r="M566" s="48">
        <v>37</v>
      </c>
      <c r="N566" s="70">
        <v>692640</v>
      </c>
      <c r="O566" s="70">
        <v>0</v>
      </c>
      <c r="P566" s="70">
        <v>0</v>
      </c>
      <c r="Q566" s="71">
        <v>43956</v>
      </c>
      <c r="R566" s="103">
        <v>736596</v>
      </c>
      <c r="S566" s="75">
        <v>0</v>
      </c>
      <c r="T566" s="73">
        <v>0</v>
      </c>
      <c r="U566" s="73">
        <v>0.18</v>
      </c>
      <c r="V566" s="74">
        <v>0.10494474274122682</v>
      </c>
      <c r="W566" s="49">
        <v>6</v>
      </c>
      <c r="X566" s="70">
        <v>0</v>
      </c>
      <c r="Y566" s="49">
        <v>0</v>
      </c>
      <c r="Z566" s="92">
        <v>0</v>
      </c>
      <c r="AA566" s="93">
        <v>0</v>
      </c>
    </row>
    <row r="567" spans="1:27" s="13" customFormat="1" ht="12">
      <c r="A567" s="27">
        <v>479</v>
      </c>
      <c r="B567" s="18">
        <v>479278161</v>
      </c>
      <c r="C567" s="28" t="s">
        <v>503</v>
      </c>
      <c r="D567" s="18">
        <v>278</v>
      </c>
      <c r="E567" s="28" t="s">
        <v>283</v>
      </c>
      <c r="F567" s="18">
        <v>161</v>
      </c>
      <c r="G567" s="47" t="s">
        <v>166</v>
      </c>
      <c r="H567" s="29">
        <v>15598</v>
      </c>
      <c r="I567" s="29">
        <v>5344</v>
      </c>
      <c r="J567" s="29">
        <v>0</v>
      </c>
      <c r="K567" s="29">
        <v>1188</v>
      </c>
      <c r="L567" s="30">
        <v>22130</v>
      </c>
      <c r="M567" s="48">
        <v>13</v>
      </c>
      <c r="N567" s="70">
        <v>272246</v>
      </c>
      <c r="O567" s="70">
        <v>0</v>
      </c>
      <c r="P567" s="70">
        <v>0</v>
      </c>
      <c r="Q567" s="71">
        <v>15444</v>
      </c>
      <c r="R567" s="103">
        <v>287690</v>
      </c>
      <c r="S567" s="75">
        <v>0</v>
      </c>
      <c r="T567" s="73">
        <v>0</v>
      </c>
      <c r="U567" s="73">
        <v>0.09</v>
      </c>
      <c r="V567" s="74">
        <v>1.632695377006654E-2</v>
      </c>
      <c r="W567" s="49">
        <v>4</v>
      </c>
      <c r="X567" s="70">
        <v>0</v>
      </c>
      <c r="Y567" s="49">
        <v>0</v>
      </c>
      <c r="Z567" s="92">
        <v>0</v>
      </c>
      <c r="AA567" s="93">
        <v>0</v>
      </c>
    </row>
    <row r="568" spans="1:27" s="13" customFormat="1" ht="12">
      <c r="A568" s="27">
        <v>479</v>
      </c>
      <c r="B568" s="18">
        <v>479278191</v>
      </c>
      <c r="C568" s="28" t="s">
        <v>503</v>
      </c>
      <c r="D568" s="18">
        <v>278</v>
      </c>
      <c r="E568" s="28" t="s">
        <v>283</v>
      </c>
      <c r="F568" s="18">
        <v>191</v>
      </c>
      <c r="G568" s="47" t="s">
        <v>196</v>
      </c>
      <c r="H568" s="29">
        <v>12989</v>
      </c>
      <c r="I568" s="29">
        <v>4002</v>
      </c>
      <c r="J568" s="29">
        <v>0</v>
      </c>
      <c r="K568" s="29">
        <v>1188</v>
      </c>
      <c r="L568" s="30">
        <v>18179</v>
      </c>
      <c r="M568" s="48">
        <v>2</v>
      </c>
      <c r="N568" s="70">
        <v>33982</v>
      </c>
      <c r="O568" s="70">
        <v>0</v>
      </c>
      <c r="P568" s="70">
        <v>0</v>
      </c>
      <c r="Q568" s="71">
        <v>2376</v>
      </c>
      <c r="R568" s="103">
        <v>36358</v>
      </c>
      <c r="S568" s="75">
        <v>0</v>
      </c>
      <c r="T568" s="73">
        <v>0</v>
      </c>
      <c r="U568" s="73">
        <v>0.09</v>
      </c>
      <c r="V568" s="74">
        <v>3.4463945691983348E-2</v>
      </c>
      <c r="W568" s="49">
        <v>0</v>
      </c>
      <c r="X568" s="70">
        <v>0</v>
      </c>
      <c r="Y568" s="49">
        <v>0</v>
      </c>
      <c r="Z568" s="92">
        <v>0</v>
      </c>
      <c r="AA568" s="93">
        <v>0</v>
      </c>
    </row>
    <row r="569" spans="1:27" s="13" customFormat="1" ht="12">
      <c r="A569" s="27">
        <v>479</v>
      </c>
      <c r="B569" s="18">
        <v>479278210</v>
      </c>
      <c r="C569" s="28" t="s">
        <v>503</v>
      </c>
      <c r="D569" s="18">
        <v>278</v>
      </c>
      <c r="E569" s="28" t="s">
        <v>283</v>
      </c>
      <c r="F569" s="18">
        <v>210</v>
      </c>
      <c r="G569" s="47" t="s">
        <v>215</v>
      </c>
      <c r="H569" s="29">
        <v>14616</v>
      </c>
      <c r="I569" s="29">
        <v>7041</v>
      </c>
      <c r="J569" s="29">
        <v>0</v>
      </c>
      <c r="K569" s="29">
        <v>1188</v>
      </c>
      <c r="L569" s="30">
        <v>22845</v>
      </c>
      <c r="M569" s="48">
        <v>23</v>
      </c>
      <c r="N569" s="70">
        <v>498111</v>
      </c>
      <c r="O569" s="70">
        <v>0</v>
      </c>
      <c r="P569" s="70">
        <v>0</v>
      </c>
      <c r="Q569" s="71">
        <v>27324</v>
      </c>
      <c r="R569" s="103">
        <v>525435</v>
      </c>
      <c r="S569" s="75">
        <v>0</v>
      </c>
      <c r="T569" s="73">
        <v>0</v>
      </c>
      <c r="U569" s="73">
        <v>0.09</v>
      </c>
      <c r="V569" s="74">
        <v>5.2879900870899006E-2</v>
      </c>
      <c r="W569" s="49">
        <v>2</v>
      </c>
      <c r="X569" s="70">
        <v>0</v>
      </c>
      <c r="Y569" s="49">
        <v>0</v>
      </c>
      <c r="Z569" s="92">
        <v>0</v>
      </c>
      <c r="AA569" s="93">
        <v>0</v>
      </c>
    </row>
    <row r="570" spans="1:27" s="13" customFormat="1" ht="12">
      <c r="A570" s="27">
        <v>479</v>
      </c>
      <c r="B570" s="18">
        <v>479278227</v>
      </c>
      <c r="C570" s="28" t="s">
        <v>503</v>
      </c>
      <c r="D570" s="18">
        <v>278</v>
      </c>
      <c r="E570" s="28" t="s">
        <v>283</v>
      </c>
      <c r="F570" s="18">
        <v>227</v>
      </c>
      <c r="G570" s="47" t="s">
        <v>232</v>
      </c>
      <c r="H570" s="29">
        <v>14960</v>
      </c>
      <c r="I570" s="29">
        <v>1837</v>
      </c>
      <c r="J570" s="29">
        <v>0</v>
      </c>
      <c r="K570" s="29">
        <v>1188</v>
      </c>
      <c r="L570" s="30">
        <v>17985</v>
      </c>
      <c r="M570" s="48">
        <v>2</v>
      </c>
      <c r="N570" s="70">
        <v>33594</v>
      </c>
      <c r="O570" s="70">
        <v>0</v>
      </c>
      <c r="P570" s="70">
        <v>0</v>
      </c>
      <c r="Q570" s="71">
        <v>2376</v>
      </c>
      <c r="R570" s="103">
        <v>35970</v>
      </c>
      <c r="S570" s="75">
        <v>0</v>
      </c>
      <c r="T570" s="73">
        <v>0</v>
      </c>
      <c r="U570" s="73">
        <v>0.18</v>
      </c>
      <c r="V570" s="74">
        <v>2.0971112521606005E-2</v>
      </c>
      <c r="W570" s="49">
        <v>0</v>
      </c>
      <c r="X570" s="70">
        <v>0</v>
      </c>
      <c r="Y570" s="49">
        <v>0</v>
      </c>
      <c r="Z570" s="92">
        <v>0</v>
      </c>
      <c r="AA570" s="93">
        <v>0</v>
      </c>
    </row>
    <row r="571" spans="1:27" s="13" customFormat="1" ht="12">
      <c r="A571" s="27">
        <v>479</v>
      </c>
      <c r="B571" s="18">
        <v>479278278</v>
      </c>
      <c r="C571" s="28" t="s">
        <v>503</v>
      </c>
      <c r="D571" s="18">
        <v>278</v>
      </c>
      <c r="E571" s="28" t="s">
        <v>283</v>
      </c>
      <c r="F571" s="18">
        <v>278</v>
      </c>
      <c r="G571" s="47" t="s">
        <v>283</v>
      </c>
      <c r="H571" s="29">
        <v>13882</v>
      </c>
      <c r="I571" s="29">
        <v>3825</v>
      </c>
      <c r="J571" s="29">
        <v>0</v>
      </c>
      <c r="K571" s="29">
        <v>1188</v>
      </c>
      <c r="L571" s="30">
        <v>18895</v>
      </c>
      <c r="M571" s="48">
        <v>44</v>
      </c>
      <c r="N571" s="70">
        <v>779108</v>
      </c>
      <c r="O571" s="70">
        <v>0</v>
      </c>
      <c r="P571" s="70">
        <v>0</v>
      </c>
      <c r="Q571" s="71">
        <v>52272</v>
      </c>
      <c r="R571" s="103">
        <v>831380</v>
      </c>
      <c r="S571" s="75">
        <v>0</v>
      </c>
      <c r="T571" s="73">
        <v>0</v>
      </c>
      <c r="U571" s="73">
        <v>0.09</v>
      </c>
      <c r="V571" s="74">
        <v>6.2182671802863999E-2</v>
      </c>
      <c r="W571" s="49">
        <v>7</v>
      </c>
      <c r="X571" s="70">
        <v>0</v>
      </c>
      <c r="Y571" s="49">
        <v>0</v>
      </c>
      <c r="Z571" s="92">
        <v>0</v>
      </c>
      <c r="AA571" s="93">
        <v>0</v>
      </c>
    </row>
    <row r="572" spans="1:27" s="13" customFormat="1" ht="12">
      <c r="A572" s="27">
        <v>479</v>
      </c>
      <c r="B572" s="18">
        <v>479278281</v>
      </c>
      <c r="C572" s="28" t="s">
        <v>503</v>
      </c>
      <c r="D572" s="18">
        <v>278</v>
      </c>
      <c r="E572" s="28" t="s">
        <v>283</v>
      </c>
      <c r="F572" s="18">
        <v>281</v>
      </c>
      <c r="G572" s="47" t="s">
        <v>286</v>
      </c>
      <c r="H572" s="29">
        <v>18404</v>
      </c>
      <c r="I572" s="29">
        <v>0</v>
      </c>
      <c r="J572" s="29">
        <v>0</v>
      </c>
      <c r="K572" s="29">
        <v>1188</v>
      </c>
      <c r="L572" s="30">
        <v>19592</v>
      </c>
      <c r="M572" s="48">
        <v>73</v>
      </c>
      <c r="N572" s="70">
        <v>1343492</v>
      </c>
      <c r="O572" s="70">
        <v>0</v>
      </c>
      <c r="P572" s="70">
        <v>0</v>
      </c>
      <c r="Q572" s="71">
        <v>86724</v>
      </c>
      <c r="R572" s="103">
        <v>1430216</v>
      </c>
      <c r="S572" s="75">
        <v>0</v>
      </c>
      <c r="T572" s="73">
        <v>0</v>
      </c>
      <c r="U572" s="73">
        <v>0.18</v>
      </c>
      <c r="V572" s="74">
        <v>0.16378422036966389</v>
      </c>
      <c r="W572" s="49">
        <v>7</v>
      </c>
      <c r="X572" s="70">
        <v>0</v>
      </c>
      <c r="Y572" s="49">
        <v>0</v>
      </c>
      <c r="Z572" s="92">
        <v>0</v>
      </c>
      <c r="AA572" s="93">
        <v>0</v>
      </c>
    </row>
    <row r="573" spans="1:27" s="13" customFormat="1" ht="12">
      <c r="A573" s="27">
        <v>479</v>
      </c>
      <c r="B573" s="18">
        <v>479278309</v>
      </c>
      <c r="C573" s="28" t="s">
        <v>503</v>
      </c>
      <c r="D573" s="18">
        <v>278</v>
      </c>
      <c r="E573" s="28" t="s">
        <v>283</v>
      </c>
      <c r="F573" s="18">
        <v>309</v>
      </c>
      <c r="G573" s="47" t="s">
        <v>314</v>
      </c>
      <c r="H573" s="29">
        <v>11091</v>
      </c>
      <c r="I573" s="29">
        <v>334</v>
      </c>
      <c r="J573" s="29">
        <v>0</v>
      </c>
      <c r="K573" s="29">
        <v>1188</v>
      </c>
      <c r="L573" s="30">
        <v>12613</v>
      </c>
      <c r="M573" s="48">
        <v>1</v>
      </c>
      <c r="N573" s="70">
        <v>11425</v>
      </c>
      <c r="O573" s="70">
        <v>0</v>
      </c>
      <c r="P573" s="70">
        <v>0</v>
      </c>
      <c r="Q573" s="71">
        <v>1188</v>
      </c>
      <c r="R573" s="103">
        <v>12613</v>
      </c>
      <c r="S573" s="75">
        <v>0</v>
      </c>
      <c r="T573" s="73">
        <v>0</v>
      </c>
      <c r="U573" s="73">
        <v>0.09</v>
      </c>
      <c r="V573" s="74">
        <v>1.3428254335593002E-3</v>
      </c>
      <c r="W573" s="49">
        <v>0</v>
      </c>
      <c r="X573" s="70">
        <v>0</v>
      </c>
      <c r="Y573" s="49">
        <v>0</v>
      </c>
      <c r="Z573" s="92">
        <v>0</v>
      </c>
      <c r="AA573" s="93">
        <v>0</v>
      </c>
    </row>
    <row r="574" spans="1:27" s="13" customFormat="1" ht="12">
      <c r="A574" s="27">
        <v>479</v>
      </c>
      <c r="B574" s="18">
        <v>479278312</v>
      </c>
      <c r="C574" s="28" t="s">
        <v>503</v>
      </c>
      <c r="D574" s="18">
        <v>278</v>
      </c>
      <c r="E574" s="28" t="s">
        <v>283</v>
      </c>
      <c r="F574" s="18">
        <v>312</v>
      </c>
      <c r="G574" s="47" t="s">
        <v>317</v>
      </c>
      <c r="H574" s="29">
        <v>11091</v>
      </c>
      <c r="I574" s="29">
        <v>18620</v>
      </c>
      <c r="J574" s="29">
        <v>0</v>
      </c>
      <c r="K574" s="29">
        <v>1188</v>
      </c>
      <c r="L574" s="30">
        <v>30899</v>
      </c>
      <c r="M574" s="48">
        <v>1</v>
      </c>
      <c r="N574" s="70">
        <v>29711</v>
      </c>
      <c r="O574" s="70">
        <v>0</v>
      </c>
      <c r="P574" s="70">
        <v>0</v>
      </c>
      <c r="Q574" s="71">
        <v>1188</v>
      </c>
      <c r="R574" s="103">
        <v>30899</v>
      </c>
      <c r="S574" s="75">
        <v>0</v>
      </c>
      <c r="T574" s="73">
        <v>0</v>
      </c>
      <c r="U574" s="73">
        <v>0.09</v>
      </c>
      <c r="V574" s="74">
        <v>0.11625574024040686</v>
      </c>
      <c r="W574" s="49">
        <v>0</v>
      </c>
      <c r="X574" s="70">
        <v>0</v>
      </c>
      <c r="Y574" s="49">
        <v>0</v>
      </c>
      <c r="Z574" s="92">
        <v>0</v>
      </c>
      <c r="AA574" s="93">
        <v>0</v>
      </c>
    </row>
    <row r="575" spans="1:27" s="13" customFormat="1" ht="12">
      <c r="A575" s="27">
        <v>479</v>
      </c>
      <c r="B575" s="18">
        <v>479278325</v>
      </c>
      <c r="C575" s="28" t="s">
        <v>503</v>
      </c>
      <c r="D575" s="18">
        <v>278</v>
      </c>
      <c r="E575" s="28" t="s">
        <v>283</v>
      </c>
      <c r="F575" s="18">
        <v>325</v>
      </c>
      <c r="G575" s="47" t="s">
        <v>330</v>
      </c>
      <c r="H575" s="29">
        <v>14926</v>
      </c>
      <c r="I575" s="29">
        <v>984</v>
      </c>
      <c r="J575" s="29">
        <v>0</v>
      </c>
      <c r="K575" s="29">
        <v>1188</v>
      </c>
      <c r="L575" s="30">
        <v>17098</v>
      </c>
      <c r="M575" s="48">
        <v>19</v>
      </c>
      <c r="N575" s="70">
        <v>302290</v>
      </c>
      <c r="O575" s="70">
        <v>0</v>
      </c>
      <c r="P575" s="70">
        <v>0</v>
      </c>
      <c r="Q575" s="71">
        <v>22572</v>
      </c>
      <c r="R575" s="103">
        <v>324862</v>
      </c>
      <c r="S575" s="75">
        <v>0</v>
      </c>
      <c r="T575" s="73">
        <v>0</v>
      </c>
      <c r="U575" s="73">
        <v>0.09</v>
      </c>
      <c r="V575" s="74">
        <v>1.2615345256527317E-2</v>
      </c>
      <c r="W575" s="49">
        <v>4</v>
      </c>
      <c r="X575" s="70">
        <v>0</v>
      </c>
      <c r="Y575" s="49">
        <v>0</v>
      </c>
      <c r="Z575" s="92">
        <v>0</v>
      </c>
      <c r="AA575" s="93">
        <v>0</v>
      </c>
    </row>
    <row r="576" spans="1:27" s="13" customFormat="1" ht="12">
      <c r="A576" s="27">
        <v>479</v>
      </c>
      <c r="B576" s="18">
        <v>479278332</v>
      </c>
      <c r="C576" s="28" t="s">
        <v>503</v>
      </c>
      <c r="D576" s="18">
        <v>278</v>
      </c>
      <c r="E576" s="28" t="s">
        <v>283</v>
      </c>
      <c r="F576" s="18">
        <v>332</v>
      </c>
      <c r="G576" s="47" t="s">
        <v>337</v>
      </c>
      <c r="H576" s="29">
        <v>13833</v>
      </c>
      <c r="I576" s="29">
        <v>407</v>
      </c>
      <c r="J576" s="29">
        <v>0</v>
      </c>
      <c r="K576" s="29">
        <v>1188</v>
      </c>
      <c r="L576" s="30">
        <v>15428</v>
      </c>
      <c r="M576" s="48">
        <v>7</v>
      </c>
      <c r="N576" s="70">
        <v>99680</v>
      </c>
      <c r="O576" s="70">
        <v>0</v>
      </c>
      <c r="P576" s="70">
        <v>0</v>
      </c>
      <c r="Q576" s="71">
        <v>8316</v>
      </c>
      <c r="R576" s="103">
        <v>107996</v>
      </c>
      <c r="S576" s="75">
        <v>0</v>
      </c>
      <c r="T576" s="73">
        <v>0</v>
      </c>
      <c r="U576" s="73">
        <v>0.09</v>
      </c>
      <c r="V576" s="74">
        <v>2.6843473686183936E-2</v>
      </c>
      <c r="W576" s="49">
        <v>0</v>
      </c>
      <c r="X576" s="70">
        <v>0</v>
      </c>
      <c r="Y576" s="49">
        <v>0</v>
      </c>
      <c r="Z576" s="92">
        <v>0</v>
      </c>
      <c r="AA576" s="93">
        <v>0</v>
      </c>
    </row>
    <row r="577" spans="1:27" s="13" customFormat="1" ht="12">
      <c r="A577" s="27">
        <v>479</v>
      </c>
      <c r="B577" s="18">
        <v>479278605</v>
      </c>
      <c r="C577" s="28" t="s">
        <v>503</v>
      </c>
      <c r="D577" s="18">
        <v>278</v>
      </c>
      <c r="E577" s="28" t="s">
        <v>283</v>
      </c>
      <c r="F577" s="18">
        <v>605</v>
      </c>
      <c r="G577" s="47" t="s">
        <v>361</v>
      </c>
      <c r="H577" s="29">
        <v>14240</v>
      </c>
      <c r="I577" s="29">
        <v>10812</v>
      </c>
      <c r="J577" s="29">
        <v>0</v>
      </c>
      <c r="K577" s="29">
        <v>1188</v>
      </c>
      <c r="L577" s="30">
        <v>26240</v>
      </c>
      <c r="M577" s="48">
        <v>34</v>
      </c>
      <c r="N577" s="70">
        <v>851768</v>
      </c>
      <c r="O577" s="70">
        <v>0</v>
      </c>
      <c r="P577" s="70">
        <v>0</v>
      </c>
      <c r="Q577" s="71">
        <v>40392</v>
      </c>
      <c r="R577" s="103">
        <v>892160</v>
      </c>
      <c r="S577" s="75">
        <v>0</v>
      </c>
      <c r="T577" s="73">
        <v>0</v>
      </c>
      <c r="U577" s="73">
        <v>0.09</v>
      </c>
      <c r="V577" s="74">
        <v>6.845705034958581E-2</v>
      </c>
      <c r="W577" s="49">
        <v>0</v>
      </c>
      <c r="X577" s="70">
        <v>0</v>
      </c>
      <c r="Y577" s="49">
        <v>0</v>
      </c>
      <c r="Z577" s="92">
        <v>0</v>
      </c>
      <c r="AA577" s="93">
        <v>0</v>
      </c>
    </row>
    <row r="578" spans="1:27" s="13" customFormat="1" ht="12">
      <c r="A578" s="27">
        <v>479</v>
      </c>
      <c r="B578" s="18">
        <v>479278670</v>
      </c>
      <c r="C578" s="28" t="s">
        <v>503</v>
      </c>
      <c r="D578" s="18">
        <v>278</v>
      </c>
      <c r="E578" s="28" t="s">
        <v>283</v>
      </c>
      <c r="F578" s="18">
        <v>670</v>
      </c>
      <c r="G578" s="47" t="s">
        <v>379</v>
      </c>
      <c r="H578" s="29">
        <v>14685</v>
      </c>
      <c r="I578" s="29">
        <v>10221</v>
      </c>
      <c r="J578" s="29">
        <v>0</v>
      </c>
      <c r="K578" s="29">
        <v>1188</v>
      </c>
      <c r="L578" s="30">
        <v>26094</v>
      </c>
      <c r="M578" s="48">
        <v>2</v>
      </c>
      <c r="N578" s="70">
        <v>49812</v>
      </c>
      <c r="O578" s="70">
        <v>0</v>
      </c>
      <c r="P578" s="70">
        <v>0</v>
      </c>
      <c r="Q578" s="71">
        <v>2376</v>
      </c>
      <c r="R578" s="103">
        <v>52188</v>
      </c>
      <c r="S578" s="75">
        <v>0</v>
      </c>
      <c r="T578" s="73">
        <v>0</v>
      </c>
      <c r="U578" s="73">
        <v>0.09</v>
      </c>
      <c r="V578" s="74">
        <v>2.7392829541381572E-2</v>
      </c>
      <c r="W578" s="49">
        <v>0</v>
      </c>
      <c r="X578" s="70">
        <v>0</v>
      </c>
      <c r="Y578" s="49">
        <v>0</v>
      </c>
      <c r="Z578" s="92">
        <v>0</v>
      </c>
      <c r="AA578" s="93">
        <v>0</v>
      </c>
    </row>
    <row r="579" spans="1:27" s="13" customFormat="1" ht="12">
      <c r="A579" s="27">
        <v>479</v>
      </c>
      <c r="B579" s="18">
        <v>479278672</v>
      </c>
      <c r="C579" s="28" t="s">
        <v>503</v>
      </c>
      <c r="D579" s="18">
        <v>278</v>
      </c>
      <c r="E579" s="28" t="s">
        <v>283</v>
      </c>
      <c r="F579" s="18">
        <v>672</v>
      </c>
      <c r="G579" s="47" t="s">
        <v>380</v>
      </c>
      <c r="H579" s="29">
        <v>17971</v>
      </c>
      <c r="I579" s="29">
        <v>4650</v>
      </c>
      <c r="J579" s="29">
        <v>0</v>
      </c>
      <c r="K579" s="29">
        <v>1188</v>
      </c>
      <c r="L579" s="30">
        <v>23809</v>
      </c>
      <c r="M579" s="48">
        <v>3</v>
      </c>
      <c r="N579" s="70">
        <v>67863</v>
      </c>
      <c r="O579" s="70">
        <v>0</v>
      </c>
      <c r="P579" s="70">
        <v>0</v>
      </c>
      <c r="Q579" s="71">
        <v>3564</v>
      </c>
      <c r="R579" s="103">
        <v>71427</v>
      </c>
      <c r="S579" s="75">
        <v>0</v>
      </c>
      <c r="T579" s="73">
        <v>0</v>
      </c>
      <c r="U579" s="73">
        <v>0.09</v>
      </c>
      <c r="V579" s="74">
        <v>9.2329676950994449E-3</v>
      </c>
      <c r="W579" s="49">
        <v>0</v>
      </c>
      <c r="X579" s="70">
        <v>0</v>
      </c>
      <c r="Y579" s="49">
        <v>0</v>
      </c>
      <c r="Z579" s="92">
        <v>0</v>
      </c>
      <c r="AA579" s="93">
        <v>0</v>
      </c>
    </row>
    <row r="580" spans="1:27" s="13" customFormat="1" ht="12">
      <c r="A580" s="27">
        <v>479</v>
      </c>
      <c r="B580" s="18">
        <v>479278674</v>
      </c>
      <c r="C580" s="28" t="s">
        <v>503</v>
      </c>
      <c r="D580" s="18">
        <v>278</v>
      </c>
      <c r="E580" s="28" t="s">
        <v>283</v>
      </c>
      <c r="F580" s="18">
        <v>674</v>
      </c>
      <c r="G580" s="47" t="s">
        <v>382</v>
      </c>
      <c r="H580" s="29">
        <v>11091</v>
      </c>
      <c r="I580" s="29">
        <v>5371</v>
      </c>
      <c r="J580" s="29">
        <v>0</v>
      </c>
      <c r="K580" s="29">
        <v>1188</v>
      </c>
      <c r="L580" s="30">
        <v>17650</v>
      </c>
      <c r="M580" s="48">
        <v>2</v>
      </c>
      <c r="N580" s="70">
        <v>32924</v>
      </c>
      <c r="O580" s="70">
        <v>0</v>
      </c>
      <c r="P580" s="70">
        <v>0</v>
      </c>
      <c r="Q580" s="71">
        <v>2376</v>
      </c>
      <c r="R580" s="103">
        <v>35300</v>
      </c>
      <c r="S580" s="75">
        <v>0</v>
      </c>
      <c r="T580" s="73">
        <v>0</v>
      </c>
      <c r="U580" s="73">
        <v>0.09</v>
      </c>
      <c r="V580" s="74">
        <v>4.8380787149105015E-2</v>
      </c>
      <c r="W580" s="49">
        <v>0</v>
      </c>
      <c r="X580" s="70">
        <v>0</v>
      </c>
      <c r="Y580" s="49">
        <v>0</v>
      </c>
      <c r="Z580" s="92">
        <v>0</v>
      </c>
      <c r="AA580" s="93">
        <v>0</v>
      </c>
    </row>
    <row r="581" spans="1:27" s="13" customFormat="1" ht="12">
      <c r="A581" s="27">
        <v>479</v>
      </c>
      <c r="B581" s="18">
        <v>479278680</v>
      </c>
      <c r="C581" s="28" t="s">
        <v>503</v>
      </c>
      <c r="D581" s="18">
        <v>278</v>
      </c>
      <c r="E581" s="28" t="s">
        <v>283</v>
      </c>
      <c r="F581" s="18">
        <v>680</v>
      </c>
      <c r="G581" s="47" t="s">
        <v>384</v>
      </c>
      <c r="H581" s="29">
        <v>13173</v>
      </c>
      <c r="I581" s="29">
        <v>4289</v>
      </c>
      <c r="J581" s="29">
        <v>0</v>
      </c>
      <c r="K581" s="29">
        <v>1188</v>
      </c>
      <c r="L581" s="30">
        <v>18650</v>
      </c>
      <c r="M581" s="48">
        <v>8</v>
      </c>
      <c r="N581" s="70">
        <v>139696</v>
      </c>
      <c r="O581" s="70">
        <v>0</v>
      </c>
      <c r="P581" s="70">
        <v>0</v>
      </c>
      <c r="Q581" s="71">
        <v>9504</v>
      </c>
      <c r="R581" s="103">
        <v>149200</v>
      </c>
      <c r="S581" s="75">
        <v>0</v>
      </c>
      <c r="T581" s="73">
        <v>0</v>
      </c>
      <c r="U581" s="73">
        <v>0.09</v>
      </c>
      <c r="V581" s="74">
        <v>5.9769258343995131E-3</v>
      </c>
      <c r="W581" s="49">
        <v>2</v>
      </c>
      <c r="X581" s="70">
        <v>0</v>
      </c>
      <c r="Y581" s="49">
        <v>0</v>
      </c>
      <c r="Z581" s="92">
        <v>0</v>
      </c>
      <c r="AA581" s="93">
        <v>0</v>
      </c>
    </row>
    <row r="582" spans="1:27" s="13" customFormat="1" ht="12">
      <c r="A582" s="27">
        <v>479</v>
      </c>
      <c r="B582" s="18">
        <v>479278683</v>
      </c>
      <c r="C582" s="28" t="s">
        <v>503</v>
      </c>
      <c r="D582" s="18">
        <v>278</v>
      </c>
      <c r="E582" s="28" t="s">
        <v>283</v>
      </c>
      <c r="F582" s="18">
        <v>683</v>
      </c>
      <c r="G582" s="47" t="s">
        <v>385</v>
      </c>
      <c r="H582" s="29">
        <v>11849</v>
      </c>
      <c r="I582" s="29">
        <v>9752</v>
      </c>
      <c r="J582" s="29">
        <v>0</v>
      </c>
      <c r="K582" s="29">
        <v>1188</v>
      </c>
      <c r="L582" s="30">
        <v>22789</v>
      </c>
      <c r="M582" s="48">
        <v>2</v>
      </c>
      <c r="N582" s="70">
        <v>43202</v>
      </c>
      <c r="O582" s="70">
        <v>0</v>
      </c>
      <c r="P582" s="70">
        <v>0</v>
      </c>
      <c r="Q582" s="71">
        <v>2376</v>
      </c>
      <c r="R582" s="103">
        <v>45578</v>
      </c>
      <c r="S582" s="75">
        <v>0</v>
      </c>
      <c r="T582" s="73">
        <v>0</v>
      </c>
      <c r="U582" s="73">
        <v>0.09</v>
      </c>
      <c r="V582" s="74">
        <v>1.4747757974170144E-2</v>
      </c>
      <c r="W582" s="49">
        <v>0</v>
      </c>
      <c r="X582" s="70">
        <v>0</v>
      </c>
      <c r="Y582" s="49">
        <v>0</v>
      </c>
      <c r="Z582" s="92">
        <v>0</v>
      </c>
      <c r="AA582" s="93">
        <v>0</v>
      </c>
    </row>
    <row r="583" spans="1:27" s="13" customFormat="1" ht="12">
      <c r="A583" s="27">
        <v>479</v>
      </c>
      <c r="B583" s="18">
        <v>479278755</v>
      </c>
      <c r="C583" s="28" t="s">
        <v>503</v>
      </c>
      <c r="D583" s="18">
        <v>278</v>
      </c>
      <c r="E583" s="28" t="s">
        <v>283</v>
      </c>
      <c r="F583" s="18">
        <v>755</v>
      </c>
      <c r="G583" s="47" t="s">
        <v>405</v>
      </c>
      <c r="H583" s="29">
        <v>17565</v>
      </c>
      <c r="I583" s="29">
        <v>7216</v>
      </c>
      <c r="J583" s="29">
        <v>0</v>
      </c>
      <c r="K583" s="29">
        <v>1188</v>
      </c>
      <c r="L583" s="30">
        <v>25969</v>
      </c>
      <c r="M583" s="48">
        <v>2</v>
      </c>
      <c r="N583" s="70">
        <v>49562</v>
      </c>
      <c r="O583" s="70">
        <v>0</v>
      </c>
      <c r="P583" s="70">
        <v>0</v>
      </c>
      <c r="Q583" s="71">
        <v>2376</v>
      </c>
      <c r="R583" s="103">
        <v>51938</v>
      </c>
      <c r="S583" s="75">
        <v>0</v>
      </c>
      <c r="T583" s="73">
        <v>0</v>
      </c>
      <c r="U583" s="73">
        <v>0.09</v>
      </c>
      <c r="V583" s="74">
        <v>3.5309901731038845E-2</v>
      </c>
      <c r="W583" s="49">
        <v>1</v>
      </c>
      <c r="X583" s="70">
        <v>0</v>
      </c>
      <c r="Y583" s="49">
        <v>0</v>
      </c>
      <c r="Z583" s="92">
        <v>0</v>
      </c>
      <c r="AA583" s="93">
        <v>0</v>
      </c>
    </row>
    <row r="584" spans="1:27" s="13" customFormat="1" ht="12">
      <c r="A584" s="27">
        <v>479</v>
      </c>
      <c r="B584" s="18">
        <v>479278766</v>
      </c>
      <c r="C584" s="28" t="s">
        <v>503</v>
      </c>
      <c r="D584" s="18">
        <v>278</v>
      </c>
      <c r="E584" s="28" t="s">
        <v>283</v>
      </c>
      <c r="F584" s="18">
        <v>766</v>
      </c>
      <c r="G584" s="47" t="s">
        <v>409</v>
      </c>
      <c r="H584" s="29">
        <v>14664</v>
      </c>
      <c r="I584" s="29">
        <v>5085</v>
      </c>
      <c r="J584" s="29">
        <v>0</v>
      </c>
      <c r="K584" s="29">
        <v>1188</v>
      </c>
      <c r="L584" s="30">
        <v>20937</v>
      </c>
      <c r="M584" s="48">
        <v>3</v>
      </c>
      <c r="N584" s="70">
        <v>59247</v>
      </c>
      <c r="O584" s="70">
        <v>0</v>
      </c>
      <c r="P584" s="70">
        <v>0</v>
      </c>
      <c r="Q584" s="71">
        <v>3564</v>
      </c>
      <c r="R584" s="103">
        <v>62811</v>
      </c>
      <c r="S584" s="75">
        <v>0</v>
      </c>
      <c r="T584" s="73">
        <v>0</v>
      </c>
      <c r="U584" s="73">
        <v>0.09</v>
      </c>
      <c r="V584" s="74">
        <v>8.336440546953424E-3</v>
      </c>
      <c r="W584" s="49">
        <v>0</v>
      </c>
      <c r="X584" s="70">
        <v>0</v>
      </c>
      <c r="Y584" s="49">
        <v>0</v>
      </c>
      <c r="Z584" s="92">
        <v>0</v>
      </c>
      <c r="AA584" s="93">
        <v>0</v>
      </c>
    </row>
    <row r="585" spans="1:27" s="13" customFormat="1" ht="12">
      <c r="A585" s="27">
        <v>479</v>
      </c>
      <c r="B585" s="18">
        <v>479278770</v>
      </c>
      <c r="C585" s="28" t="s">
        <v>503</v>
      </c>
      <c r="D585" s="18">
        <v>278</v>
      </c>
      <c r="E585" s="28" t="s">
        <v>283</v>
      </c>
      <c r="F585" s="18">
        <v>770</v>
      </c>
      <c r="G585" s="47" t="s">
        <v>411</v>
      </c>
      <c r="H585" s="29">
        <v>12989</v>
      </c>
      <c r="I585" s="29">
        <v>1804</v>
      </c>
      <c r="J585" s="29">
        <v>0</v>
      </c>
      <c r="K585" s="29">
        <v>1188</v>
      </c>
      <c r="L585" s="30">
        <v>15981</v>
      </c>
      <c r="M585" s="48">
        <v>1</v>
      </c>
      <c r="N585" s="70">
        <v>14793</v>
      </c>
      <c r="O585" s="70">
        <v>0</v>
      </c>
      <c r="P585" s="70">
        <v>0</v>
      </c>
      <c r="Q585" s="71">
        <v>1188</v>
      </c>
      <c r="R585" s="103">
        <v>15981</v>
      </c>
      <c r="S585" s="75">
        <v>0</v>
      </c>
      <c r="T585" s="73">
        <v>0</v>
      </c>
      <c r="U585" s="73">
        <v>0.09</v>
      </c>
      <c r="V585" s="74">
        <v>1.6897356066372161E-3</v>
      </c>
      <c r="W585" s="49">
        <v>0</v>
      </c>
      <c r="X585" s="70">
        <v>0</v>
      </c>
      <c r="Y585" s="49">
        <v>0</v>
      </c>
      <c r="Z585" s="92">
        <v>0</v>
      </c>
      <c r="AA585" s="93">
        <v>0</v>
      </c>
    </row>
    <row r="586" spans="1:27" s="13" customFormat="1" ht="12">
      <c r="A586" s="27">
        <v>481</v>
      </c>
      <c r="B586" s="18">
        <v>481035001</v>
      </c>
      <c r="C586" s="28" t="s">
        <v>504</v>
      </c>
      <c r="D586" s="18">
        <v>35</v>
      </c>
      <c r="E586" s="28" t="s">
        <v>40</v>
      </c>
      <c r="F586" s="18">
        <v>1</v>
      </c>
      <c r="G586" s="47" t="s">
        <v>6</v>
      </c>
      <c r="H586" s="29">
        <v>12210</v>
      </c>
      <c r="I586" s="29">
        <v>1740</v>
      </c>
      <c r="J586" s="29">
        <v>0</v>
      </c>
      <c r="K586" s="29">
        <v>1188</v>
      </c>
      <c r="L586" s="30">
        <v>15138</v>
      </c>
      <c r="M586" s="48">
        <v>1</v>
      </c>
      <c r="N586" s="70">
        <v>13847</v>
      </c>
      <c r="O586" s="70">
        <v>0</v>
      </c>
      <c r="P586" s="70">
        <v>0</v>
      </c>
      <c r="Q586" s="71">
        <v>1179</v>
      </c>
      <c r="R586" s="103">
        <v>15026</v>
      </c>
      <c r="S586" s="75">
        <v>7.3606729758149319E-3</v>
      </c>
      <c r="T586" s="73">
        <v>0</v>
      </c>
      <c r="U586" s="73">
        <v>0.09</v>
      </c>
      <c r="V586" s="74">
        <v>2.5665409444890982E-2</v>
      </c>
      <c r="W586" s="49">
        <v>0</v>
      </c>
      <c r="X586" s="70">
        <v>0</v>
      </c>
      <c r="Y586" s="49">
        <v>0</v>
      </c>
      <c r="Z586" s="92">
        <v>0</v>
      </c>
      <c r="AA586" s="93">
        <v>0</v>
      </c>
    </row>
    <row r="587" spans="1:27" s="13" customFormat="1" ht="12">
      <c r="A587" s="27">
        <v>481</v>
      </c>
      <c r="B587" s="18">
        <v>481035018</v>
      </c>
      <c r="C587" s="28" t="s">
        <v>504</v>
      </c>
      <c r="D587" s="18">
        <v>35</v>
      </c>
      <c r="E587" s="28" t="s">
        <v>40</v>
      </c>
      <c r="F587" s="18">
        <v>18</v>
      </c>
      <c r="G587" s="47" t="s">
        <v>23</v>
      </c>
      <c r="H587" s="29">
        <v>17601.171054421768</v>
      </c>
      <c r="I587" s="29">
        <v>9570</v>
      </c>
      <c r="J587" s="29">
        <v>0</v>
      </c>
      <c r="K587" s="29">
        <v>1188</v>
      </c>
      <c r="L587" s="30">
        <v>28359.171054421768</v>
      </c>
      <c r="M587" s="48">
        <v>1</v>
      </c>
      <c r="N587" s="70">
        <v>26971</v>
      </c>
      <c r="O587" s="70">
        <v>0</v>
      </c>
      <c r="P587" s="70">
        <v>0</v>
      </c>
      <c r="Q587" s="71">
        <v>1179</v>
      </c>
      <c r="R587" s="103">
        <v>28150</v>
      </c>
      <c r="S587" s="75">
        <v>7.3606729758149319E-3</v>
      </c>
      <c r="T587" s="73">
        <v>0</v>
      </c>
      <c r="U587" s="73">
        <v>0.09</v>
      </c>
      <c r="V587" s="74">
        <v>2.9610694742858778E-2</v>
      </c>
      <c r="W587" s="49">
        <v>0</v>
      </c>
      <c r="X587" s="70">
        <v>0</v>
      </c>
      <c r="Y587" s="49">
        <v>0</v>
      </c>
      <c r="Z587" s="92">
        <v>0</v>
      </c>
      <c r="AA587" s="93">
        <v>0</v>
      </c>
    </row>
    <row r="588" spans="1:27" s="13" customFormat="1" ht="12">
      <c r="A588" s="27">
        <v>481</v>
      </c>
      <c r="B588" s="18">
        <v>481035025</v>
      </c>
      <c r="C588" s="28" t="s">
        <v>504</v>
      </c>
      <c r="D588" s="18">
        <v>35</v>
      </c>
      <c r="E588" s="28" t="s">
        <v>40</v>
      </c>
      <c r="F588" s="18">
        <v>25</v>
      </c>
      <c r="G588" s="47" t="s">
        <v>30</v>
      </c>
      <c r="H588" s="29">
        <v>12210</v>
      </c>
      <c r="I588" s="29">
        <v>4985</v>
      </c>
      <c r="J588" s="29">
        <v>0</v>
      </c>
      <c r="K588" s="29">
        <v>1188</v>
      </c>
      <c r="L588" s="30">
        <v>18383</v>
      </c>
      <c r="M588" s="48">
        <v>2</v>
      </c>
      <c r="N588" s="70">
        <v>34136</v>
      </c>
      <c r="O588" s="70">
        <v>0</v>
      </c>
      <c r="P588" s="70">
        <v>0</v>
      </c>
      <c r="Q588" s="71">
        <v>2358</v>
      </c>
      <c r="R588" s="103">
        <v>36494</v>
      </c>
      <c r="S588" s="75">
        <v>1.4721345951629864E-2</v>
      </c>
      <c r="T588" s="73">
        <v>0</v>
      </c>
      <c r="U588" s="73">
        <v>0.09</v>
      </c>
      <c r="V588" s="74">
        <v>7.2125538878006171E-2</v>
      </c>
      <c r="W588" s="49">
        <v>1</v>
      </c>
      <c r="X588" s="70">
        <v>0</v>
      </c>
      <c r="Y588" s="49">
        <v>0</v>
      </c>
      <c r="Z588" s="92">
        <v>0</v>
      </c>
      <c r="AA588" s="93">
        <v>0</v>
      </c>
    </row>
    <row r="589" spans="1:27" s="13" customFormat="1" ht="12">
      <c r="A589" s="27">
        <v>481</v>
      </c>
      <c r="B589" s="18">
        <v>481035030</v>
      </c>
      <c r="C589" s="28" t="s">
        <v>504</v>
      </c>
      <c r="D589" s="18">
        <v>35</v>
      </c>
      <c r="E589" s="28" t="s">
        <v>40</v>
      </c>
      <c r="F589" s="18">
        <v>30</v>
      </c>
      <c r="G589" s="47" t="s">
        <v>35</v>
      </c>
      <c r="H589" s="29">
        <v>19866</v>
      </c>
      <c r="I589" s="29">
        <v>7195</v>
      </c>
      <c r="J589" s="29">
        <v>0</v>
      </c>
      <c r="K589" s="29">
        <v>1188</v>
      </c>
      <c r="L589" s="30">
        <v>28249</v>
      </c>
      <c r="M589" s="48">
        <v>2</v>
      </c>
      <c r="N589" s="70">
        <v>53724</v>
      </c>
      <c r="O589" s="70">
        <v>0</v>
      </c>
      <c r="P589" s="70">
        <v>0</v>
      </c>
      <c r="Q589" s="71">
        <v>2358</v>
      </c>
      <c r="R589" s="103">
        <v>56082</v>
      </c>
      <c r="S589" s="75">
        <v>1.4721345951629864E-2</v>
      </c>
      <c r="T589" s="73">
        <v>0</v>
      </c>
      <c r="U589" s="73">
        <v>0.09</v>
      </c>
      <c r="V589" s="74">
        <v>7.4099519968201773E-3</v>
      </c>
      <c r="W589" s="49">
        <v>0</v>
      </c>
      <c r="X589" s="70">
        <v>0</v>
      </c>
      <c r="Y589" s="49">
        <v>0</v>
      </c>
      <c r="Z589" s="92">
        <v>0</v>
      </c>
      <c r="AA589" s="93">
        <v>0</v>
      </c>
    </row>
    <row r="590" spans="1:27" s="13" customFormat="1" ht="12">
      <c r="A590" s="27">
        <v>481</v>
      </c>
      <c r="B590" s="18">
        <v>481035035</v>
      </c>
      <c r="C590" s="28" t="s">
        <v>504</v>
      </c>
      <c r="D590" s="18">
        <v>35</v>
      </c>
      <c r="E590" s="28" t="s">
        <v>40</v>
      </c>
      <c r="F590" s="18">
        <v>35</v>
      </c>
      <c r="G590" s="47" t="s">
        <v>40</v>
      </c>
      <c r="H590" s="29">
        <v>20182</v>
      </c>
      <c r="I590" s="29">
        <v>7012</v>
      </c>
      <c r="J590" s="29">
        <v>0</v>
      </c>
      <c r="K590" s="29">
        <v>1188</v>
      </c>
      <c r="L590" s="30">
        <v>28382</v>
      </c>
      <c r="M590" s="48">
        <v>903</v>
      </c>
      <c r="N590" s="70">
        <v>24375582</v>
      </c>
      <c r="O590" s="70">
        <v>0</v>
      </c>
      <c r="P590" s="70">
        <v>0</v>
      </c>
      <c r="Q590" s="71">
        <v>1064637</v>
      </c>
      <c r="R590" s="103">
        <v>25440219</v>
      </c>
      <c r="S590" s="75">
        <v>6.6466876971608455</v>
      </c>
      <c r="T590" s="73">
        <v>0</v>
      </c>
      <c r="U590" s="73">
        <v>0.18</v>
      </c>
      <c r="V590" s="74">
        <v>0.16290793847418597</v>
      </c>
      <c r="W590" s="49">
        <v>190</v>
      </c>
      <c r="X590" s="70">
        <v>0</v>
      </c>
      <c r="Y590" s="49">
        <v>0</v>
      </c>
      <c r="Z590" s="92">
        <v>0</v>
      </c>
      <c r="AA590" s="93">
        <v>0</v>
      </c>
    </row>
    <row r="591" spans="1:27" s="13" customFormat="1" ht="12">
      <c r="A591" s="27">
        <v>481</v>
      </c>
      <c r="B591" s="18">
        <v>481035040</v>
      </c>
      <c r="C591" s="28" t="s">
        <v>504</v>
      </c>
      <c r="D591" s="18">
        <v>35</v>
      </c>
      <c r="E591" s="28" t="s">
        <v>40</v>
      </c>
      <c r="F591" s="18">
        <v>40</v>
      </c>
      <c r="G591" s="47" t="s">
        <v>45</v>
      </c>
      <c r="H591" s="29">
        <v>18234</v>
      </c>
      <c r="I591" s="29">
        <v>6097</v>
      </c>
      <c r="J591" s="29">
        <v>0</v>
      </c>
      <c r="K591" s="29">
        <v>1188</v>
      </c>
      <c r="L591" s="30">
        <v>25519</v>
      </c>
      <c r="M591" s="48">
        <v>2</v>
      </c>
      <c r="N591" s="70">
        <v>48304</v>
      </c>
      <c r="O591" s="70">
        <v>0</v>
      </c>
      <c r="P591" s="70">
        <v>0</v>
      </c>
      <c r="Q591" s="71">
        <v>2358</v>
      </c>
      <c r="R591" s="103">
        <v>50662</v>
      </c>
      <c r="S591" s="75">
        <v>1.4721345951629864E-2</v>
      </c>
      <c r="T591" s="73">
        <v>0</v>
      </c>
      <c r="U591" s="73">
        <v>0.09</v>
      </c>
      <c r="V591" s="74">
        <v>8.4582325750371546E-3</v>
      </c>
      <c r="W591" s="49">
        <v>2</v>
      </c>
      <c r="X591" s="70">
        <v>0</v>
      </c>
      <c r="Y591" s="49">
        <v>0</v>
      </c>
      <c r="Z591" s="92">
        <v>0</v>
      </c>
      <c r="AA591" s="93">
        <v>0</v>
      </c>
    </row>
    <row r="592" spans="1:27" s="13" customFormat="1" ht="12">
      <c r="A592" s="27">
        <v>481</v>
      </c>
      <c r="B592" s="18">
        <v>481035044</v>
      </c>
      <c r="C592" s="28" t="s">
        <v>504</v>
      </c>
      <c r="D592" s="18">
        <v>35</v>
      </c>
      <c r="E592" s="28" t="s">
        <v>40</v>
      </c>
      <c r="F592" s="18">
        <v>44</v>
      </c>
      <c r="G592" s="47" t="s">
        <v>49</v>
      </c>
      <c r="H592" s="29">
        <v>16767</v>
      </c>
      <c r="I592" s="29">
        <v>291</v>
      </c>
      <c r="J592" s="29">
        <v>0</v>
      </c>
      <c r="K592" s="29">
        <v>1188</v>
      </c>
      <c r="L592" s="30">
        <v>18246</v>
      </c>
      <c r="M592" s="48">
        <v>7</v>
      </c>
      <c r="N592" s="70">
        <v>118524</v>
      </c>
      <c r="O592" s="70">
        <v>-6417.4059519804186</v>
      </c>
      <c r="P592" s="70">
        <v>0</v>
      </c>
      <c r="Q592" s="71">
        <v>7807</v>
      </c>
      <c r="R592" s="103">
        <v>119913.59404801959</v>
      </c>
      <c r="S592" s="75">
        <v>5.1524710830704527E-2</v>
      </c>
      <c r="T592" s="73">
        <v>0</v>
      </c>
      <c r="U592" s="73">
        <v>0.09</v>
      </c>
      <c r="V592" s="74">
        <v>9.3823705433192212E-2</v>
      </c>
      <c r="W592" s="49">
        <v>2</v>
      </c>
      <c r="X592" s="70">
        <v>0.37622073738571005</v>
      </c>
      <c r="Y592" s="49">
        <v>6417.4059519804186</v>
      </c>
      <c r="Z592" s="92">
        <v>0</v>
      </c>
      <c r="AA592" s="93">
        <v>0</v>
      </c>
    </row>
    <row r="593" spans="1:27" s="13" customFormat="1" ht="12">
      <c r="A593" s="27">
        <v>481</v>
      </c>
      <c r="B593" s="18">
        <v>481035073</v>
      </c>
      <c r="C593" s="28" t="s">
        <v>504</v>
      </c>
      <c r="D593" s="18">
        <v>35</v>
      </c>
      <c r="E593" s="28" t="s">
        <v>40</v>
      </c>
      <c r="F593" s="18">
        <v>73</v>
      </c>
      <c r="G593" s="47" t="s">
        <v>78</v>
      </c>
      <c r="H593" s="29">
        <v>16647</v>
      </c>
      <c r="I593" s="29">
        <v>11968</v>
      </c>
      <c r="J593" s="29">
        <v>0</v>
      </c>
      <c r="K593" s="29">
        <v>1188</v>
      </c>
      <c r="L593" s="30">
        <v>29803</v>
      </c>
      <c r="M593" s="48">
        <v>2</v>
      </c>
      <c r="N593" s="70">
        <v>56808</v>
      </c>
      <c r="O593" s="70">
        <v>0</v>
      </c>
      <c r="P593" s="70">
        <v>0</v>
      </c>
      <c r="Q593" s="71">
        <v>2358</v>
      </c>
      <c r="R593" s="103">
        <v>59166</v>
      </c>
      <c r="S593" s="75">
        <v>1.4721345951629864E-2</v>
      </c>
      <c r="T593" s="73">
        <v>0</v>
      </c>
      <c r="U593" s="73">
        <v>0.09</v>
      </c>
      <c r="V593" s="74">
        <v>1.1705836642532353E-2</v>
      </c>
      <c r="W593" s="49">
        <v>0</v>
      </c>
      <c r="X593" s="70">
        <v>0</v>
      </c>
      <c r="Y593" s="49">
        <v>0</v>
      </c>
      <c r="Z593" s="92">
        <v>0</v>
      </c>
      <c r="AA593" s="93">
        <v>0</v>
      </c>
    </row>
    <row r="594" spans="1:27" s="13" customFormat="1" ht="12">
      <c r="A594" s="27">
        <v>481</v>
      </c>
      <c r="B594" s="18">
        <v>481035088</v>
      </c>
      <c r="C594" s="28" t="s">
        <v>504</v>
      </c>
      <c r="D594" s="18">
        <v>35</v>
      </c>
      <c r="E594" s="28" t="s">
        <v>40</v>
      </c>
      <c r="F594" s="18">
        <v>88</v>
      </c>
      <c r="G594" s="47" t="s">
        <v>93</v>
      </c>
      <c r="H594" s="29">
        <v>13522.748360704687</v>
      </c>
      <c r="I594" s="29">
        <v>3971</v>
      </c>
      <c r="J594" s="29">
        <v>0</v>
      </c>
      <c r="K594" s="29">
        <v>1188</v>
      </c>
      <c r="L594" s="30">
        <v>18681.748360704689</v>
      </c>
      <c r="M594" s="48">
        <v>1</v>
      </c>
      <c r="N594" s="70">
        <v>17365</v>
      </c>
      <c r="O594" s="70">
        <v>0</v>
      </c>
      <c r="P594" s="70">
        <v>0</v>
      </c>
      <c r="Q594" s="71">
        <v>1179</v>
      </c>
      <c r="R594" s="103">
        <v>18544</v>
      </c>
      <c r="S594" s="75">
        <v>7.3606729758149319E-3</v>
      </c>
      <c r="T594" s="73">
        <v>0</v>
      </c>
      <c r="U594" s="73">
        <v>0.09</v>
      </c>
      <c r="V594" s="74">
        <v>6.9240702689687536E-3</v>
      </c>
      <c r="W594" s="49">
        <v>0</v>
      </c>
      <c r="X594" s="70">
        <v>0</v>
      </c>
      <c r="Y594" s="49">
        <v>0</v>
      </c>
      <c r="Z594" s="92">
        <v>0</v>
      </c>
      <c r="AA594" s="93">
        <v>0</v>
      </c>
    </row>
    <row r="595" spans="1:27" s="13" customFormat="1" ht="12">
      <c r="A595" s="27">
        <v>481</v>
      </c>
      <c r="B595" s="18">
        <v>481035133</v>
      </c>
      <c r="C595" s="28" t="s">
        <v>504</v>
      </c>
      <c r="D595" s="18">
        <v>35</v>
      </c>
      <c r="E595" s="28" t="s">
        <v>40</v>
      </c>
      <c r="F595" s="18">
        <v>133</v>
      </c>
      <c r="G595" s="47" t="s">
        <v>138</v>
      </c>
      <c r="H595" s="29">
        <v>16795.984380602582</v>
      </c>
      <c r="I595" s="29">
        <v>0</v>
      </c>
      <c r="J595" s="29">
        <v>0</v>
      </c>
      <c r="K595" s="29">
        <v>1188</v>
      </c>
      <c r="L595" s="30">
        <v>17983.984380602582</v>
      </c>
      <c r="M595" s="48">
        <v>1</v>
      </c>
      <c r="N595" s="70">
        <v>16672</v>
      </c>
      <c r="O595" s="70">
        <v>0</v>
      </c>
      <c r="P595" s="70">
        <v>0</v>
      </c>
      <c r="Q595" s="71">
        <v>1179</v>
      </c>
      <c r="R595" s="103">
        <v>17851</v>
      </c>
      <c r="S595" s="75">
        <v>7.3606729758149319E-3</v>
      </c>
      <c r="T595" s="73">
        <v>0</v>
      </c>
      <c r="U595" s="73">
        <v>0.09</v>
      </c>
      <c r="V595" s="74">
        <v>3.846204535849463E-2</v>
      </c>
      <c r="W595" s="49">
        <v>0</v>
      </c>
      <c r="X595" s="70">
        <v>0</v>
      </c>
      <c r="Y595" s="49">
        <v>0</v>
      </c>
      <c r="Z595" s="92">
        <v>0</v>
      </c>
      <c r="AA595" s="93">
        <v>0</v>
      </c>
    </row>
    <row r="596" spans="1:27" s="13" customFormat="1" ht="12">
      <c r="A596" s="27">
        <v>481</v>
      </c>
      <c r="B596" s="18">
        <v>481035175</v>
      </c>
      <c r="C596" s="28" t="s">
        <v>504</v>
      </c>
      <c r="D596" s="18">
        <v>35</v>
      </c>
      <c r="E596" s="28" t="s">
        <v>40</v>
      </c>
      <c r="F596" s="18">
        <v>175</v>
      </c>
      <c r="G596" s="47" t="s">
        <v>180</v>
      </c>
      <c r="H596" s="29">
        <v>13090.713280606573</v>
      </c>
      <c r="I596" s="29">
        <v>7623</v>
      </c>
      <c r="J596" s="29">
        <v>0</v>
      </c>
      <c r="K596" s="29">
        <v>1188</v>
      </c>
      <c r="L596" s="30">
        <v>21901.713280606571</v>
      </c>
      <c r="M596" s="48">
        <v>1</v>
      </c>
      <c r="N596" s="70">
        <v>20561</v>
      </c>
      <c r="O596" s="70">
        <v>0</v>
      </c>
      <c r="P596" s="70">
        <v>0</v>
      </c>
      <c r="Q596" s="71">
        <v>1179</v>
      </c>
      <c r="R596" s="103">
        <v>21740</v>
      </c>
      <c r="S596" s="75">
        <v>7.3606729758149319E-3</v>
      </c>
      <c r="T596" s="73">
        <v>0</v>
      </c>
      <c r="U596" s="73">
        <v>0.09</v>
      </c>
      <c r="V596" s="74">
        <v>4.1277320282068745E-4</v>
      </c>
      <c r="W596" s="49">
        <v>0</v>
      </c>
      <c r="X596" s="70">
        <v>0</v>
      </c>
      <c r="Y596" s="49">
        <v>0</v>
      </c>
      <c r="Z596" s="92">
        <v>0</v>
      </c>
      <c r="AA596" s="93">
        <v>0</v>
      </c>
    </row>
    <row r="597" spans="1:27" s="13" customFormat="1" ht="12">
      <c r="A597" s="27">
        <v>481</v>
      </c>
      <c r="B597" s="18">
        <v>481035189</v>
      </c>
      <c r="C597" s="28" t="s">
        <v>504</v>
      </c>
      <c r="D597" s="18">
        <v>35</v>
      </c>
      <c r="E597" s="28" t="s">
        <v>40</v>
      </c>
      <c r="F597" s="18">
        <v>189</v>
      </c>
      <c r="G597" s="47" t="s">
        <v>194</v>
      </c>
      <c r="H597" s="29">
        <v>14246</v>
      </c>
      <c r="I597" s="29">
        <v>6488</v>
      </c>
      <c r="J597" s="29">
        <v>0</v>
      </c>
      <c r="K597" s="29">
        <v>1188</v>
      </c>
      <c r="L597" s="30">
        <v>21922</v>
      </c>
      <c r="M597" s="48">
        <v>4</v>
      </c>
      <c r="N597" s="70">
        <v>82324</v>
      </c>
      <c r="O597" s="70">
        <v>0</v>
      </c>
      <c r="P597" s="70">
        <v>0</v>
      </c>
      <c r="Q597" s="71">
        <v>4716</v>
      </c>
      <c r="R597" s="103">
        <v>87040</v>
      </c>
      <c r="S597" s="75">
        <v>2.9442691903259727E-2</v>
      </c>
      <c r="T597" s="73">
        <v>0</v>
      </c>
      <c r="U597" s="73">
        <v>0.09</v>
      </c>
      <c r="V597" s="74">
        <v>4.8693292168432096E-3</v>
      </c>
      <c r="W597" s="49">
        <v>1</v>
      </c>
      <c r="X597" s="70">
        <v>0</v>
      </c>
      <c r="Y597" s="49">
        <v>0</v>
      </c>
      <c r="Z597" s="92">
        <v>0</v>
      </c>
      <c r="AA597" s="93">
        <v>0</v>
      </c>
    </row>
    <row r="598" spans="1:27" s="13" customFormat="1" ht="12">
      <c r="A598" s="27">
        <v>481</v>
      </c>
      <c r="B598" s="18">
        <v>481035199</v>
      </c>
      <c r="C598" s="28" t="s">
        <v>504</v>
      </c>
      <c r="D598" s="18">
        <v>35</v>
      </c>
      <c r="E598" s="28" t="s">
        <v>40</v>
      </c>
      <c r="F598" s="18">
        <v>199</v>
      </c>
      <c r="G598" s="47" t="s">
        <v>204</v>
      </c>
      <c r="H598" s="29">
        <v>13510.509526206772</v>
      </c>
      <c r="I598" s="29">
        <v>12253</v>
      </c>
      <c r="J598" s="29">
        <v>0</v>
      </c>
      <c r="K598" s="29">
        <v>1188</v>
      </c>
      <c r="L598" s="30">
        <v>26951.50952620677</v>
      </c>
      <c r="M598" s="48">
        <v>1</v>
      </c>
      <c r="N598" s="70">
        <v>25574</v>
      </c>
      <c r="O598" s="70">
        <v>0</v>
      </c>
      <c r="P598" s="70">
        <v>0</v>
      </c>
      <c r="Q598" s="71">
        <v>1179</v>
      </c>
      <c r="R598" s="103">
        <v>26753</v>
      </c>
      <c r="S598" s="75">
        <v>7.3606729758149319E-3</v>
      </c>
      <c r="T598" s="73">
        <v>0</v>
      </c>
      <c r="U598" s="73">
        <v>0.09</v>
      </c>
      <c r="V598" s="74">
        <v>5.7729470046393447E-4</v>
      </c>
      <c r="W598" s="49">
        <v>1</v>
      </c>
      <c r="X598" s="70">
        <v>0</v>
      </c>
      <c r="Y598" s="49">
        <v>0</v>
      </c>
      <c r="Z598" s="92">
        <v>0</v>
      </c>
      <c r="AA598" s="93">
        <v>0</v>
      </c>
    </row>
    <row r="599" spans="1:27" s="13" customFormat="1" ht="12">
      <c r="A599" s="27">
        <v>481</v>
      </c>
      <c r="B599" s="18">
        <v>481035220</v>
      </c>
      <c r="C599" s="28" t="s">
        <v>504</v>
      </c>
      <c r="D599" s="18">
        <v>35</v>
      </c>
      <c r="E599" s="28" t="s">
        <v>40</v>
      </c>
      <c r="F599" s="18">
        <v>220</v>
      </c>
      <c r="G599" s="47" t="s">
        <v>225</v>
      </c>
      <c r="H599" s="29">
        <v>14458</v>
      </c>
      <c r="I599" s="29">
        <v>5121</v>
      </c>
      <c r="J599" s="29">
        <v>0</v>
      </c>
      <c r="K599" s="29">
        <v>1188</v>
      </c>
      <c r="L599" s="30">
        <v>20767</v>
      </c>
      <c r="M599" s="48">
        <v>5</v>
      </c>
      <c r="N599" s="70">
        <v>97175</v>
      </c>
      <c r="O599" s="70">
        <v>0</v>
      </c>
      <c r="P599" s="70">
        <v>0</v>
      </c>
      <c r="Q599" s="71">
        <v>5895</v>
      </c>
      <c r="R599" s="103">
        <v>103070</v>
      </c>
      <c r="S599" s="75">
        <v>3.6803364879074658E-2</v>
      </c>
      <c r="T599" s="73">
        <v>0</v>
      </c>
      <c r="U599" s="73">
        <v>0.09</v>
      </c>
      <c r="V599" s="74">
        <v>1.6031678821270913E-2</v>
      </c>
      <c r="W599" s="49">
        <v>3</v>
      </c>
      <c r="X599" s="70">
        <v>0</v>
      </c>
      <c r="Y599" s="49">
        <v>0</v>
      </c>
      <c r="Z599" s="92">
        <v>0</v>
      </c>
      <c r="AA599" s="93">
        <v>0</v>
      </c>
    </row>
    <row r="600" spans="1:27" s="13" customFormat="1" ht="12">
      <c r="A600" s="27">
        <v>481</v>
      </c>
      <c r="B600" s="18">
        <v>481035243</v>
      </c>
      <c r="C600" s="28" t="s">
        <v>504</v>
      </c>
      <c r="D600" s="18">
        <v>35</v>
      </c>
      <c r="E600" s="28" t="s">
        <v>40</v>
      </c>
      <c r="F600" s="18">
        <v>243</v>
      </c>
      <c r="G600" s="47" t="s">
        <v>248</v>
      </c>
      <c r="H600" s="29">
        <v>18004.222899734039</v>
      </c>
      <c r="I600" s="29">
        <v>2329</v>
      </c>
      <c r="J600" s="29">
        <v>0</v>
      </c>
      <c r="K600" s="29">
        <v>1188</v>
      </c>
      <c r="L600" s="30">
        <v>21521.222899734039</v>
      </c>
      <c r="M600" s="48">
        <v>5</v>
      </c>
      <c r="N600" s="70">
        <v>100920</v>
      </c>
      <c r="O600" s="70">
        <v>0</v>
      </c>
      <c r="P600" s="70">
        <v>0</v>
      </c>
      <c r="Q600" s="71">
        <v>5895</v>
      </c>
      <c r="R600" s="103">
        <v>106815</v>
      </c>
      <c r="S600" s="75">
        <v>3.6803364879074658E-2</v>
      </c>
      <c r="T600" s="73">
        <v>0</v>
      </c>
      <c r="U600" s="73">
        <v>0.09</v>
      </c>
      <c r="V600" s="74">
        <v>5.954759563149079E-3</v>
      </c>
      <c r="W600" s="49">
        <v>0</v>
      </c>
      <c r="X600" s="70">
        <v>0</v>
      </c>
      <c r="Y600" s="49">
        <v>0</v>
      </c>
      <c r="Z600" s="92">
        <v>0</v>
      </c>
      <c r="AA600" s="93">
        <v>0</v>
      </c>
    </row>
    <row r="601" spans="1:27" s="13" customFormat="1" ht="12">
      <c r="A601" s="27">
        <v>481</v>
      </c>
      <c r="B601" s="18">
        <v>481035244</v>
      </c>
      <c r="C601" s="28" t="s">
        <v>504</v>
      </c>
      <c r="D601" s="18">
        <v>35</v>
      </c>
      <c r="E601" s="28" t="s">
        <v>40</v>
      </c>
      <c r="F601" s="18">
        <v>244</v>
      </c>
      <c r="G601" s="47" t="s">
        <v>249</v>
      </c>
      <c r="H601" s="29">
        <v>17257</v>
      </c>
      <c r="I601" s="29">
        <v>4141</v>
      </c>
      <c r="J601" s="29">
        <v>0</v>
      </c>
      <c r="K601" s="29">
        <v>1188</v>
      </c>
      <c r="L601" s="30">
        <v>22586</v>
      </c>
      <c r="M601" s="48">
        <v>9</v>
      </c>
      <c r="N601" s="70">
        <v>191160</v>
      </c>
      <c r="O601" s="70">
        <v>0</v>
      </c>
      <c r="P601" s="70">
        <v>0</v>
      </c>
      <c r="Q601" s="71">
        <v>10611</v>
      </c>
      <c r="R601" s="103">
        <v>201771</v>
      </c>
      <c r="S601" s="75">
        <v>6.6246056782334389E-2</v>
      </c>
      <c r="T601" s="73">
        <v>0</v>
      </c>
      <c r="U601" s="73">
        <v>0.09</v>
      </c>
      <c r="V601" s="74">
        <v>7.9114321810778362E-2</v>
      </c>
      <c r="W601" s="49">
        <v>3</v>
      </c>
      <c r="X601" s="70">
        <v>0</v>
      </c>
      <c r="Y601" s="49">
        <v>0</v>
      </c>
      <c r="Z601" s="92">
        <v>0</v>
      </c>
      <c r="AA601" s="93">
        <v>0</v>
      </c>
    </row>
    <row r="602" spans="1:27" s="13" customFormat="1" ht="12">
      <c r="A602" s="27">
        <v>481</v>
      </c>
      <c r="B602" s="18">
        <v>481035285</v>
      </c>
      <c r="C602" s="28" t="s">
        <v>504</v>
      </c>
      <c r="D602" s="18">
        <v>35</v>
      </c>
      <c r="E602" s="28" t="s">
        <v>40</v>
      </c>
      <c r="F602" s="18">
        <v>285</v>
      </c>
      <c r="G602" s="47" t="s">
        <v>290</v>
      </c>
      <c r="H602" s="29">
        <v>20027</v>
      </c>
      <c r="I602" s="29">
        <v>4384</v>
      </c>
      <c r="J602" s="29">
        <v>0</v>
      </c>
      <c r="K602" s="29">
        <v>1188</v>
      </c>
      <c r="L602" s="30">
        <v>25599</v>
      </c>
      <c r="M602" s="48">
        <v>2</v>
      </c>
      <c r="N602" s="70">
        <v>48462</v>
      </c>
      <c r="O602" s="70">
        <v>0</v>
      </c>
      <c r="P602" s="70">
        <v>0</v>
      </c>
      <c r="Q602" s="71">
        <v>2358</v>
      </c>
      <c r="R602" s="103">
        <v>50820</v>
      </c>
      <c r="S602" s="75">
        <v>1.4721345951629864E-2</v>
      </c>
      <c r="T602" s="73">
        <v>0</v>
      </c>
      <c r="U602" s="73">
        <v>0.09</v>
      </c>
      <c r="V602" s="74">
        <v>2.2268826678387064E-2</v>
      </c>
      <c r="W602" s="49">
        <v>1</v>
      </c>
      <c r="X602" s="70">
        <v>0</v>
      </c>
      <c r="Y602" s="49">
        <v>0</v>
      </c>
      <c r="Z602" s="92">
        <v>0</v>
      </c>
      <c r="AA602" s="93">
        <v>0</v>
      </c>
    </row>
    <row r="603" spans="1:27" s="13" customFormat="1" ht="12">
      <c r="A603" s="27">
        <v>481</v>
      </c>
      <c r="B603" s="18">
        <v>481035336</v>
      </c>
      <c r="C603" s="28" t="s">
        <v>504</v>
      </c>
      <c r="D603" s="18">
        <v>35</v>
      </c>
      <c r="E603" s="28" t="s">
        <v>40</v>
      </c>
      <c r="F603" s="18">
        <v>336</v>
      </c>
      <c r="G603" s="47" t="s">
        <v>341</v>
      </c>
      <c r="H603" s="29">
        <v>15812</v>
      </c>
      <c r="I603" s="29">
        <v>3460</v>
      </c>
      <c r="J603" s="29">
        <v>0</v>
      </c>
      <c r="K603" s="29">
        <v>1188</v>
      </c>
      <c r="L603" s="30">
        <v>20460</v>
      </c>
      <c r="M603" s="48">
        <v>1</v>
      </c>
      <c r="N603" s="70">
        <v>19130</v>
      </c>
      <c r="O603" s="70">
        <v>0</v>
      </c>
      <c r="P603" s="70">
        <v>0</v>
      </c>
      <c r="Q603" s="71">
        <v>1179</v>
      </c>
      <c r="R603" s="103">
        <v>20309</v>
      </c>
      <c r="S603" s="75">
        <v>7.3606729758149319E-3</v>
      </c>
      <c r="T603" s="73">
        <v>0</v>
      </c>
      <c r="U603" s="73">
        <v>0.09</v>
      </c>
      <c r="V603" s="74">
        <v>4.0612139745391795E-2</v>
      </c>
      <c r="W603" s="49">
        <v>0</v>
      </c>
      <c r="X603" s="70">
        <v>0</v>
      </c>
      <c r="Y603" s="49">
        <v>0</v>
      </c>
      <c r="Z603" s="92">
        <v>0</v>
      </c>
      <c r="AA603" s="93">
        <v>0</v>
      </c>
    </row>
    <row r="604" spans="1:27" s="13" customFormat="1" ht="12">
      <c r="A604" s="27">
        <v>481</v>
      </c>
      <c r="B604" s="18">
        <v>481035347</v>
      </c>
      <c r="C604" s="28" t="s">
        <v>504</v>
      </c>
      <c r="D604" s="18">
        <v>35</v>
      </c>
      <c r="E604" s="28" t="s">
        <v>40</v>
      </c>
      <c r="F604" s="18">
        <v>347</v>
      </c>
      <c r="G604" s="47" t="s">
        <v>352</v>
      </c>
      <c r="H604" s="29">
        <v>12632</v>
      </c>
      <c r="I604" s="29">
        <v>5756</v>
      </c>
      <c r="J604" s="29">
        <v>0</v>
      </c>
      <c r="K604" s="29">
        <v>1188</v>
      </c>
      <c r="L604" s="30">
        <v>19576</v>
      </c>
      <c r="M604" s="48">
        <v>1</v>
      </c>
      <c r="N604" s="70">
        <v>18253</v>
      </c>
      <c r="O604" s="70">
        <v>0</v>
      </c>
      <c r="P604" s="70">
        <v>0</v>
      </c>
      <c r="Q604" s="71">
        <v>1179</v>
      </c>
      <c r="R604" s="103">
        <v>19432</v>
      </c>
      <c r="S604" s="75">
        <v>7.3606729758149319E-3</v>
      </c>
      <c r="T604" s="73">
        <v>0</v>
      </c>
      <c r="U604" s="73">
        <v>0.09</v>
      </c>
      <c r="V604" s="74">
        <v>9.342647275987671E-3</v>
      </c>
      <c r="W604" s="49">
        <v>0</v>
      </c>
      <c r="X604" s="70">
        <v>0</v>
      </c>
      <c r="Y604" s="49">
        <v>0</v>
      </c>
      <c r="Z604" s="92">
        <v>0</v>
      </c>
      <c r="AA604" s="93">
        <v>0</v>
      </c>
    </row>
    <row r="605" spans="1:27" s="13" customFormat="1" ht="12">
      <c r="A605" s="27">
        <v>482</v>
      </c>
      <c r="B605" s="18">
        <v>482204007</v>
      </c>
      <c r="C605" s="28" t="s">
        <v>505</v>
      </c>
      <c r="D605" s="18">
        <v>204</v>
      </c>
      <c r="E605" s="28" t="s">
        <v>209</v>
      </c>
      <c r="F605" s="18">
        <v>7</v>
      </c>
      <c r="G605" s="47" t="s">
        <v>12</v>
      </c>
      <c r="H605" s="29">
        <v>11832</v>
      </c>
      <c r="I605" s="29">
        <v>5459</v>
      </c>
      <c r="J605" s="29">
        <v>0</v>
      </c>
      <c r="K605" s="29">
        <v>1188</v>
      </c>
      <c r="L605" s="30">
        <v>18479</v>
      </c>
      <c r="M605" s="48">
        <v>116</v>
      </c>
      <c r="N605" s="70">
        <v>2005756</v>
      </c>
      <c r="O605" s="70">
        <v>0</v>
      </c>
      <c r="P605" s="70">
        <v>0</v>
      </c>
      <c r="Q605" s="71">
        <v>137808</v>
      </c>
      <c r="R605" s="103">
        <v>2143564</v>
      </c>
      <c r="S605" s="75">
        <v>0</v>
      </c>
      <c r="T605" s="73">
        <v>0</v>
      </c>
      <c r="U605" s="73">
        <v>0.09</v>
      </c>
      <c r="V605" s="74">
        <v>4.7705078824857215E-2</v>
      </c>
      <c r="W605" s="49">
        <v>41</v>
      </c>
      <c r="X605" s="70">
        <v>0</v>
      </c>
      <c r="Y605" s="49">
        <v>0</v>
      </c>
      <c r="Z605" s="92">
        <v>0</v>
      </c>
      <c r="AA605" s="93">
        <v>0</v>
      </c>
    </row>
    <row r="606" spans="1:27" s="13" customFormat="1" ht="12">
      <c r="A606" s="27">
        <v>482</v>
      </c>
      <c r="B606" s="18">
        <v>482204038</v>
      </c>
      <c r="C606" s="28" t="s">
        <v>505</v>
      </c>
      <c r="D606" s="18">
        <v>204</v>
      </c>
      <c r="E606" s="28" t="s">
        <v>209</v>
      </c>
      <c r="F606" s="18">
        <v>38</v>
      </c>
      <c r="G606" s="47" t="s">
        <v>43</v>
      </c>
      <c r="H606" s="29">
        <v>11462</v>
      </c>
      <c r="I606" s="29">
        <v>8852</v>
      </c>
      <c r="J606" s="29">
        <v>0</v>
      </c>
      <c r="K606" s="29">
        <v>1188</v>
      </c>
      <c r="L606" s="30">
        <v>21502</v>
      </c>
      <c r="M606" s="48">
        <v>3</v>
      </c>
      <c r="N606" s="70">
        <v>60942</v>
      </c>
      <c r="O606" s="70">
        <v>0</v>
      </c>
      <c r="P606" s="70">
        <v>0</v>
      </c>
      <c r="Q606" s="71">
        <v>3564</v>
      </c>
      <c r="R606" s="103">
        <v>64506</v>
      </c>
      <c r="S606" s="75">
        <v>0</v>
      </c>
      <c r="T606" s="73">
        <v>0</v>
      </c>
      <c r="U606" s="73">
        <v>0.09</v>
      </c>
      <c r="V606" s="74">
        <v>3.5295008459230465E-3</v>
      </c>
      <c r="W606" s="49">
        <v>2</v>
      </c>
      <c r="X606" s="70">
        <v>0</v>
      </c>
      <c r="Y606" s="49">
        <v>0</v>
      </c>
      <c r="Z606" s="92">
        <v>0</v>
      </c>
      <c r="AA606" s="93">
        <v>0</v>
      </c>
    </row>
    <row r="607" spans="1:27" s="13" customFormat="1" ht="12">
      <c r="A607" s="27">
        <v>482</v>
      </c>
      <c r="B607" s="18">
        <v>482204105</v>
      </c>
      <c r="C607" s="28" t="s">
        <v>505</v>
      </c>
      <c r="D607" s="18">
        <v>204</v>
      </c>
      <c r="E607" s="28" t="s">
        <v>209</v>
      </c>
      <c r="F607" s="18">
        <v>105</v>
      </c>
      <c r="G607" s="47" t="s">
        <v>110</v>
      </c>
      <c r="H607" s="29">
        <v>11462</v>
      </c>
      <c r="I607" s="29">
        <v>6794</v>
      </c>
      <c r="J607" s="29">
        <v>0</v>
      </c>
      <c r="K607" s="29">
        <v>1188</v>
      </c>
      <c r="L607" s="30">
        <v>19444</v>
      </c>
      <c r="M607" s="48">
        <v>3</v>
      </c>
      <c r="N607" s="70">
        <v>54768</v>
      </c>
      <c r="O607" s="70">
        <v>0</v>
      </c>
      <c r="P607" s="70">
        <v>0</v>
      </c>
      <c r="Q607" s="71">
        <v>3564</v>
      </c>
      <c r="R607" s="103">
        <v>58332</v>
      </c>
      <c r="S607" s="75">
        <v>0</v>
      </c>
      <c r="T607" s="73">
        <v>0</v>
      </c>
      <c r="U607" s="73">
        <v>0.09</v>
      </c>
      <c r="V607" s="74">
        <v>2.1826399541951679E-3</v>
      </c>
      <c r="W607" s="49">
        <v>2</v>
      </c>
      <c r="X607" s="70">
        <v>0</v>
      </c>
      <c r="Y607" s="49">
        <v>0</v>
      </c>
      <c r="Z607" s="92">
        <v>0</v>
      </c>
      <c r="AA607" s="93">
        <v>0</v>
      </c>
    </row>
    <row r="608" spans="1:27" s="13" customFormat="1" ht="12">
      <c r="A608" s="27">
        <v>482</v>
      </c>
      <c r="B608" s="18">
        <v>482204204</v>
      </c>
      <c r="C608" s="28" t="s">
        <v>505</v>
      </c>
      <c r="D608" s="18">
        <v>204</v>
      </c>
      <c r="E608" s="28" t="s">
        <v>209</v>
      </c>
      <c r="F608" s="18">
        <v>204</v>
      </c>
      <c r="G608" s="47" t="s">
        <v>209</v>
      </c>
      <c r="H608" s="29">
        <v>11738</v>
      </c>
      <c r="I608" s="29">
        <v>9408</v>
      </c>
      <c r="J608" s="29">
        <v>0</v>
      </c>
      <c r="K608" s="29">
        <v>1188</v>
      </c>
      <c r="L608" s="30">
        <v>22334</v>
      </c>
      <c r="M608" s="48">
        <v>86</v>
      </c>
      <c r="N608" s="70">
        <v>1818556</v>
      </c>
      <c r="O608" s="70">
        <v>0</v>
      </c>
      <c r="P608" s="70">
        <v>0</v>
      </c>
      <c r="Q608" s="71">
        <v>102168</v>
      </c>
      <c r="R608" s="103">
        <v>1920724</v>
      </c>
      <c r="S608" s="75">
        <v>0</v>
      </c>
      <c r="T608" s="73">
        <v>0</v>
      </c>
      <c r="U608" s="73">
        <v>0.09</v>
      </c>
      <c r="V608" s="74">
        <v>3.7440707250772212E-2</v>
      </c>
      <c r="W608" s="49">
        <v>29</v>
      </c>
      <c r="X608" s="70">
        <v>0</v>
      </c>
      <c r="Y608" s="49">
        <v>0</v>
      </c>
      <c r="Z608" s="92">
        <v>0</v>
      </c>
      <c r="AA608" s="93">
        <v>0</v>
      </c>
    </row>
    <row r="609" spans="1:27" s="13" customFormat="1" ht="12">
      <c r="A609" s="27">
        <v>482</v>
      </c>
      <c r="B609" s="18">
        <v>482204705</v>
      </c>
      <c r="C609" s="28" t="s">
        <v>505</v>
      </c>
      <c r="D609" s="18">
        <v>204</v>
      </c>
      <c r="E609" s="28" t="s">
        <v>209</v>
      </c>
      <c r="F609" s="18">
        <v>705</v>
      </c>
      <c r="G609" s="47" t="s">
        <v>391</v>
      </c>
      <c r="H609" s="29">
        <v>11091</v>
      </c>
      <c r="I609" s="29">
        <v>9566</v>
      </c>
      <c r="J609" s="29">
        <v>0</v>
      </c>
      <c r="K609" s="29">
        <v>1188</v>
      </c>
      <c r="L609" s="30">
        <v>21845</v>
      </c>
      <c r="M609" s="48">
        <v>1</v>
      </c>
      <c r="N609" s="70">
        <v>20657</v>
      </c>
      <c r="O609" s="70">
        <v>0</v>
      </c>
      <c r="P609" s="70">
        <v>0</v>
      </c>
      <c r="Q609" s="71">
        <v>1188</v>
      </c>
      <c r="R609" s="103">
        <v>21845</v>
      </c>
      <c r="S609" s="75">
        <v>0</v>
      </c>
      <c r="T609" s="73">
        <v>0</v>
      </c>
      <c r="U609" s="73">
        <v>0.09</v>
      </c>
      <c r="V609" s="74">
        <v>2.1836611928334145E-3</v>
      </c>
      <c r="W609" s="49">
        <v>1</v>
      </c>
      <c r="X609" s="70">
        <v>0</v>
      </c>
      <c r="Y609" s="49">
        <v>0</v>
      </c>
      <c r="Z609" s="92">
        <v>0</v>
      </c>
      <c r="AA609" s="93">
        <v>0</v>
      </c>
    </row>
    <row r="610" spans="1:27" s="13" customFormat="1" ht="12">
      <c r="A610" s="27">
        <v>482</v>
      </c>
      <c r="B610" s="18">
        <v>482204745</v>
      </c>
      <c r="C610" s="28" t="s">
        <v>505</v>
      </c>
      <c r="D610" s="18">
        <v>204</v>
      </c>
      <c r="E610" s="28" t="s">
        <v>209</v>
      </c>
      <c r="F610" s="18">
        <v>745</v>
      </c>
      <c r="G610" s="47" t="s">
        <v>402</v>
      </c>
      <c r="H610" s="29">
        <v>12135</v>
      </c>
      <c r="I610" s="29">
        <v>4871</v>
      </c>
      <c r="J610" s="29">
        <v>0</v>
      </c>
      <c r="K610" s="29">
        <v>1188</v>
      </c>
      <c r="L610" s="30">
        <v>18194</v>
      </c>
      <c r="M610" s="48">
        <v>33</v>
      </c>
      <c r="N610" s="70">
        <v>561198</v>
      </c>
      <c r="O610" s="70">
        <v>0</v>
      </c>
      <c r="P610" s="70">
        <v>0</v>
      </c>
      <c r="Q610" s="71">
        <v>39204</v>
      </c>
      <c r="R610" s="103">
        <v>600402</v>
      </c>
      <c r="S610" s="75">
        <v>0</v>
      </c>
      <c r="T610" s="73">
        <v>0</v>
      </c>
      <c r="U610" s="73">
        <v>0.09</v>
      </c>
      <c r="V610" s="74">
        <v>1.5567475022720852E-2</v>
      </c>
      <c r="W610" s="49">
        <v>12</v>
      </c>
      <c r="X610" s="70">
        <v>0</v>
      </c>
      <c r="Y610" s="49">
        <v>0</v>
      </c>
      <c r="Z610" s="92">
        <v>0</v>
      </c>
      <c r="AA610" s="93">
        <v>0</v>
      </c>
    </row>
    <row r="611" spans="1:27" s="13" customFormat="1" ht="12">
      <c r="A611" s="27">
        <v>482</v>
      </c>
      <c r="B611" s="18">
        <v>482204773</v>
      </c>
      <c r="C611" s="28" t="s">
        <v>505</v>
      </c>
      <c r="D611" s="18">
        <v>204</v>
      </c>
      <c r="E611" s="28" t="s">
        <v>209</v>
      </c>
      <c r="F611" s="18">
        <v>773</v>
      </c>
      <c r="G611" s="47" t="s">
        <v>412</v>
      </c>
      <c r="H611" s="29">
        <v>12551</v>
      </c>
      <c r="I611" s="29">
        <v>8140</v>
      </c>
      <c r="J611" s="29">
        <v>0</v>
      </c>
      <c r="K611" s="29">
        <v>1188</v>
      </c>
      <c r="L611" s="30">
        <v>21879</v>
      </c>
      <c r="M611" s="48">
        <v>46</v>
      </c>
      <c r="N611" s="70">
        <v>951786</v>
      </c>
      <c r="O611" s="70">
        <v>0</v>
      </c>
      <c r="P611" s="70">
        <v>0</v>
      </c>
      <c r="Q611" s="71">
        <v>54648</v>
      </c>
      <c r="R611" s="103">
        <v>1006434</v>
      </c>
      <c r="S611" s="75">
        <v>0</v>
      </c>
      <c r="T611" s="73">
        <v>0</v>
      </c>
      <c r="U611" s="73">
        <v>0.09</v>
      </c>
      <c r="V611" s="74">
        <v>1.9621371841729445E-2</v>
      </c>
      <c r="W611" s="49">
        <v>15</v>
      </c>
      <c r="X611" s="70">
        <v>0</v>
      </c>
      <c r="Y611" s="49">
        <v>0</v>
      </c>
      <c r="Z611" s="92">
        <v>0</v>
      </c>
      <c r="AA611" s="93">
        <v>0</v>
      </c>
    </row>
    <row r="612" spans="1:27" s="13" customFormat="1" ht="12">
      <c r="A612" s="27">
        <v>483</v>
      </c>
      <c r="B612" s="18">
        <v>483239020</v>
      </c>
      <c r="C612" s="28" t="s">
        <v>506</v>
      </c>
      <c r="D612" s="18">
        <v>239</v>
      </c>
      <c r="E612" s="28" t="s">
        <v>244</v>
      </c>
      <c r="F612" s="18">
        <v>20</v>
      </c>
      <c r="G612" s="47" t="s">
        <v>25</v>
      </c>
      <c r="H612" s="29">
        <v>15725</v>
      </c>
      <c r="I612" s="29">
        <v>3602</v>
      </c>
      <c r="J612" s="29">
        <v>0</v>
      </c>
      <c r="K612" s="29">
        <v>1188</v>
      </c>
      <c r="L612" s="30">
        <v>20515</v>
      </c>
      <c r="M612" s="48">
        <v>17</v>
      </c>
      <c r="N612" s="70">
        <v>328559</v>
      </c>
      <c r="O612" s="70">
        <v>0</v>
      </c>
      <c r="P612" s="70">
        <v>0</v>
      </c>
      <c r="Q612" s="71">
        <v>20196</v>
      </c>
      <c r="R612" s="103">
        <v>348755</v>
      </c>
      <c r="S612" s="75">
        <v>0</v>
      </c>
      <c r="T612" s="73">
        <v>0</v>
      </c>
      <c r="U612" s="73">
        <v>0.09</v>
      </c>
      <c r="V612" s="74">
        <v>6.6458688823697043E-2</v>
      </c>
      <c r="W612" s="49">
        <v>2</v>
      </c>
      <c r="X612" s="70">
        <v>0</v>
      </c>
      <c r="Y612" s="49">
        <v>0</v>
      </c>
      <c r="Z612" s="92">
        <v>0</v>
      </c>
      <c r="AA612" s="93">
        <v>0</v>
      </c>
    </row>
    <row r="613" spans="1:27" s="13" customFormat="1" ht="12">
      <c r="A613" s="27">
        <v>483</v>
      </c>
      <c r="B613" s="18">
        <v>483239036</v>
      </c>
      <c r="C613" s="28" t="s">
        <v>506</v>
      </c>
      <c r="D613" s="18">
        <v>239</v>
      </c>
      <c r="E613" s="28" t="s">
        <v>244</v>
      </c>
      <c r="F613" s="18">
        <v>36</v>
      </c>
      <c r="G613" s="47" t="s">
        <v>41</v>
      </c>
      <c r="H613" s="29">
        <v>13710</v>
      </c>
      <c r="I613" s="29">
        <v>7099</v>
      </c>
      <c r="J613" s="29">
        <v>0</v>
      </c>
      <c r="K613" s="29">
        <v>1188</v>
      </c>
      <c r="L613" s="30">
        <v>21997</v>
      </c>
      <c r="M613" s="48">
        <v>26</v>
      </c>
      <c r="N613" s="70">
        <v>541034</v>
      </c>
      <c r="O613" s="70">
        <v>0</v>
      </c>
      <c r="P613" s="70">
        <v>0</v>
      </c>
      <c r="Q613" s="71">
        <v>30888</v>
      </c>
      <c r="R613" s="103">
        <v>571922</v>
      </c>
      <c r="S613" s="75">
        <v>0</v>
      </c>
      <c r="T613" s="73">
        <v>0</v>
      </c>
      <c r="U613" s="73">
        <v>0.09</v>
      </c>
      <c r="V613" s="74">
        <v>6.0236192302667829E-2</v>
      </c>
      <c r="W613" s="49">
        <v>8</v>
      </c>
      <c r="X613" s="70">
        <v>0</v>
      </c>
      <c r="Y613" s="49">
        <v>0</v>
      </c>
      <c r="Z613" s="92">
        <v>0</v>
      </c>
      <c r="AA613" s="93">
        <v>0</v>
      </c>
    </row>
    <row r="614" spans="1:27" s="13" customFormat="1" ht="12">
      <c r="A614" s="27">
        <v>483</v>
      </c>
      <c r="B614" s="18">
        <v>483239044</v>
      </c>
      <c r="C614" s="28" t="s">
        <v>506</v>
      </c>
      <c r="D614" s="18">
        <v>239</v>
      </c>
      <c r="E614" s="28" t="s">
        <v>244</v>
      </c>
      <c r="F614" s="18">
        <v>44</v>
      </c>
      <c r="G614" s="47" t="s">
        <v>49</v>
      </c>
      <c r="H614" s="29">
        <v>20038.414549206529</v>
      </c>
      <c r="I614" s="29">
        <v>347</v>
      </c>
      <c r="J614" s="29">
        <v>0</v>
      </c>
      <c r="K614" s="29">
        <v>1188</v>
      </c>
      <c r="L614" s="30">
        <v>21573.414549206529</v>
      </c>
      <c r="M614" s="48">
        <v>1</v>
      </c>
      <c r="N614" s="70">
        <v>20385</v>
      </c>
      <c r="O614" s="70">
        <v>0</v>
      </c>
      <c r="P614" s="70">
        <v>0</v>
      </c>
      <c r="Q614" s="71">
        <v>1188</v>
      </c>
      <c r="R614" s="103">
        <v>21573</v>
      </c>
      <c r="S614" s="75">
        <v>0</v>
      </c>
      <c r="T614" s="73">
        <v>0</v>
      </c>
      <c r="U614" s="73">
        <v>0.09</v>
      </c>
      <c r="V614" s="74">
        <v>9.3823705433192212E-2</v>
      </c>
      <c r="W614" s="49">
        <v>0</v>
      </c>
      <c r="X614" s="70">
        <v>0</v>
      </c>
      <c r="Y614" s="49">
        <v>0</v>
      </c>
      <c r="Z614" s="92">
        <v>0</v>
      </c>
      <c r="AA614" s="93">
        <v>0</v>
      </c>
    </row>
    <row r="615" spans="1:27" s="13" customFormat="1" ht="12">
      <c r="A615" s="27">
        <v>483</v>
      </c>
      <c r="B615" s="18">
        <v>483239052</v>
      </c>
      <c r="C615" s="28" t="s">
        <v>506</v>
      </c>
      <c r="D615" s="18">
        <v>239</v>
      </c>
      <c r="E615" s="28" t="s">
        <v>244</v>
      </c>
      <c r="F615" s="18">
        <v>52</v>
      </c>
      <c r="G615" s="47" t="s">
        <v>57</v>
      </c>
      <c r="H615" s="29">
        <v>13698</v>
      </c>
      <c r="I615" s="29">
        <v>7231</v>
      </c>
      <c r="J615" s="29">
        <v>0</v>
      </c>
      <c r="K615" s="29">
        <v>1188</v>
      </c>
      <c r="L615" s="30">
        <v>22117</v>
      </c>
      <c r="M615" s="48">
        <v>56</v>
      </c>
      <c r="N615" s="70">
        <v>1172024</v>
      </c>
      <c r="O615" s="70">
        <v>0</v>
      </c>
      <c r="P615" s="70">
        <v>0</v>
      </c>
      <c r="Q615" s="71">
        <v>66528</v>
      </c>
      <c r="R615" s="103">
        <v>1238552</v>
      </c>
      <c r="S615" s="75">
        <v>0</v>
      </c>
      <c r="T615" s="73">
        <v>0</v>
      </c>
      <c r="U615" s="73">
        <v>0.09</v>
      </c>
      <c r="V615" s="74">
        <v>5.0368067401631161E-2</v>
      </c>
      <c r="W615" s="49">
        <v>8</v>
      </c>
      <c r="X615" s="70">
        <v>0</v>
      </c>
      <c r="Y615" s="49">
        <v>0</v>
      </c>
      <c r="Z615" s="92">
        <v>0</v>
      </c>
      <c r="AA615" s="93">
        <v>0</v>
      </c>
    </row>
    <row r="616" spans="1:27" s="13" customFormat="1" ht="12">
      <c r="A616" s="27">
        <v>483</v>
      </c>
      <c r="B616" s="18">
        <v>483239057</v>
      </c>
      <c r="C616" s="28" t="s">
        <v>506</v>
      </c>
      <c r="D616" s="18">
        <v>239</v>
      </c>
      <c r="E616" s="28" t="s">
        <v>244</v>
      </c>
      <c r="F616" s="18">
        <v>57</v>
      </c>
      <c r="G616" s="47" t="s">
        <v>62</v>
      </c>
      <c r="H616" s="29">
        <v>21613</v>
      </c>
      <c r="I616" s="29">
        <v>970</v>
      </c>
      <c r="J616" s="29">
        <v>0</v>
      </c>
      <c r="K616" s="29">
        <v>1188</v>
      </c>
      <c r="L616" s="30">
        <v>23771</v>
      </c>
      <c r="M616" s="48">
        <v>1</v>
      </c>
      <c r="N616" s="70">
        <v>22583</v>
      </c>
      <c r="O616" s="70">
        <v>0</v>
      </c>
      <c r="P616" s="70">
        <v>0</v>
      </c>
      <c r="Q616" s="71">
        <v>1188</v>
      </c>
      <c r="R616" s="103">
        <v>23771</v>
      </c>
      <c r="S616" s="75">
        <v>0</v>
      </c>
      <c r="T616" s="73">
        <v>0</v>
      </c>
      <c r="U616" s="73">
        <v>0.18</v>
      </c>
      <c r="V616" s="74">
        <v>0.12451516929493252</v>
      </c>
      <c r="W616" s="49">
        <v>0</v>
      </c>
      <c r="X616" s="70">
        <v>0</v>
      </c>
      <c r="Y616" s="49">
        <v>0</v>
      </c>
      <c r="Z616" s="92">
        <v>0</v>
      </c>
      <c r="AA616" s="93">
        <v>0</v>
      </c>
    </row>
    <row r="617" spans="1:27" s="13" customFormat="1" ht="12">
      <c r="A617" s="27">
        <v>483</v>
      </c>
      <c r="B617" s="18">
        <v>483239082</v>
      </c>
      <c r="C617" s="28" t="s">
        <v>506</v>
      </c>
      <c r="D617" s="18">
        <v>239</v>
      </c>
      <c r="E617" s="28" t="s">
        <v>244</v>
      </c>
      <c r="F617" s="18">
        <v>82</v>
      </c>
      <c r="G617" s="47" t="s">
        <v>87</v>
      </c>
      <c r="H617" s="29">
        <v>12982</v>
      </c>
      <c r="I617" s="29">
        <v>6085</v>
      </c>
      <c r="J617" s="29">
        <v>0</v>
      </c>
      <c r="K617" s="29">
        <v>1188</v>
      </c>
      <c r="L617" s="30">
        <v>20255</v>
      </c>
      <c r="M617" s="48">
        <v>6</v>
      </c>
      <c r="N617" s="70">
        <v>114402</v>
      </c>
      <c r="O617" s="70">
        <v>0</v>
      </c>
      <c r="P617" s="70">
        <v>0</v>
      </c>
      <c r="Q617" s="71">
        <v>7128</v>
      </c>
      <c r="R617" s="103">
        <v>121530</v>
      </c>
      <c r="S617" s="75">
        <v>0</v>
      </c>
      <c r="T617" s="73">
        <v>0</v>
      </c>
      <c r="U617" s="73">
        <v>0.09</v>
      </c>
      <c r="V617" s="74">
        <v>5.0285815557547589E-3</v>
      </c>
      <c r="W617" s="49">
        <v>0</v>
      </c>
      <c r="X617" s="70">
        <v>0</v>
      </c>
      <c r="Y617" s="49">
        <v>0</v>
      </c>
      <c r="Z617" s="92">
        <v>0</v>
      </c>
      <c r="AA617" s="93">
        <v>0</v>
      </c>
    </row>
    <row r="618" spans="1:27" s="13" customFormat="1" ht="12">
      <c r="A618" s="27">
        <v>483</v>
      </c>
      <c r="B618" s="18">
        <v>483239083</v>
      </c>
      <c r="C618" s="28" t="s">
        <v>506</v>
      </c>
      <c r="D618" s="18">
        <v>239</v>
      </c>
      <c r="E618" s="28" t="s">
        <v>244</v>
      </c>
      <c r="F618" s="18">
        <v>83</v>
      </c>
      <c r="G618" s="47" t="s">
        <v>88</v>
      </c>
      <c r="H618" s="29">
        <v>19182</v>
      </c>
      <c r="I618" s="29">
        <v>3745</v>
      </c>
      <c r="J618" s="29">
        <v>0</v>
      </c>
      <c r="K618" s="29">
        <v>1188</v>
      </c>
      <c r="L618" s="30">
        <v>24115</v>
      </c>
      <c r="M618" s="48">
        <v>3</v>
      </c>
      <c r="N618" s="70">
        <v>68781</v>
      </c>
      <c r="O618" s="70">
        <v>0</v>
      </c>
      <c r="P618" s="70">
        <v>0</v>
      </c>
      <c r="Q618" s="71">
        <v>3564</v>
      </c>
      <c r="R618" s="103">
        <v>72345</v>
      </c>
      <c r="S618" s="75">
        <v>0</v>
      </c>
      <c r="T618" s="73">
        <v>0</v>
      </c>
      <c r="U618" s="73">
        <v>0.09</v>
      </c>
      <c r="V618" s="74">
        <v>6.4604897292531265E-3</v>
      </c>
      <c r="W618" s="49">
        <v>0</v>
      </c>
      <c r="X618" s="70">
        <v>0</v>
      </c>
      <c r="Y618" s="49">
        <v>0</v>
      </c>
      <c r="Z618" s="92">
        <v>0</v>
      </c>
      <c r="AA618" s="93">
        <v>0</v>
      </c>
    </row>
    <row r="619" spans="1:27" s="13" customFormat="1" ht="12">
      <c r="A619" s="27">
        <v>483</v>
      </c>
      <c r="B619" s="18">
        <v>483239095</v>
      </c>
      <c r="C619" s="28" t="s">
        <v>506</v>
      </c>
      <c r="D619" s="18">
        <v>239</v>
      </c>
      <c r="E619" s="28" t="s">
        <v>244</v>
      </c>
      <c r="F619" s="18">
        <v>95</v>
      </c>
      <c r="G619" s="47" t="s">
        <v>100</v>
      </c>
      <c r="H619" s="29">
        <v>22203</v>
      </c>
      <c r="I619" s="29">
        <v>15</v>
      </c>
      <c r="J619" s="29">
        <v>0</v>
      </c>
      <c r="K619" s="29">
        <v>1188</v>
      </c>
      <c r="L619" s="30">
        <v>23406</v>
      </c>
      <c r="M619" s="48">
        <v>3</v>
      </c>
      <c r="N619" s="70">
        <v>66654</v>
      </c>
      <c r="O619" s="70">
        <v>0</v>
      </c>
      <c r="P619" s="70">
        <v>0</v>
      </c>
      <c r="Q619" s="71">
        <v>3564</v>
      </c>
      <c r="R619" s="103">
        <v>70218</v>
      </c>
      <c r="S619" s="75">
        <v>0</v>
      </c>
      <c r="T619" s="73">
        <v>0</v>
      </c>
      <c r="U619" s="73">
        <v>0.18</v>
      </c>
      <c r="V619" s="74">
        <v>0.12452842842038275</v>
      </c>
      <c r="W619" s="49">
        <v>1</v>
      </c>
      <c r="X619" s="70">
        <v>0</v>
      </c>
      <c r="Y619" s="49">
        <v>0</v>
      </c>
      <c r="Z619" s="92">
        <v>0</v>
      </c>
      <c r="AA619" s="93">
        <v>0</v>
      </c>
    </row>
    <row r="620" spans="1:27" s="13" customFormat="1" ht="12">
      <c r="A620" s="27">
        <v>483</v>
      </c>
      <c r="B620" s="18">
        <v>483239096</v>
      </c>
      <c r="C620" s="28" t="s">
        <v>506</v>
      </c>
      <c r="D620" s="18">
        <v>239</v>
      </c>
      <c r="E620" s="28" t="s">
        <v>244</v>
      </c>
      <c r="F620" s="18">
        <v>96</v>
      </c>
      <c r="G620" s="47" t="s">
        <v>101</v>
      </c>
      <c r="H620" s="29">
        <v>16962</v>
      </c>
      <c r="I620" s="29">
        <v>12113</v>
      </c>
      <c r="J620" s="29">
        <v>0</v>
      </c>
      <c r="K620" s="29">
        <v>1188</v>
      </c>
      <c r="L620" s="30">
        <v>30263</v>
      </c>
      <c r="M620" s="48">
        <v>8</v>
      </c>
      <c r="N620" s="70">
        <v>232600</v>
      </c>
      <c r="O620" s="70">
        <v>0</v>
      </c>
      <c r="P620" s="70">
        <v>0</v>
      </c>
      <c r="Q620" s="71">
        <v>9504</v>
      </c>
      <c r="R620" s="103">
        <v>242104</v>
      </c>
      <c r="S620" s="75">
        <v>0</v>
      </c>
      <c r="T620" s="73">
        <v>0</v>
      </c>
      <c r="U620" s="73">
        <v>0.09</v>
      </c>
      <c r="V620" s="74">
        <v>3.7185649824155655E-2</v>
      </c>
      <c r="W620" s="49">
        <v>1</v>
      </c>
      <c r="X620" s="70">
        <v>0</v>
      </c>
      <c r="Y620" s="49">
        <v>0</v>
      </c>
      <c r="Z620" s="92">
        <v>0</v>
      </c>
      <c r="AA620" s="93">
        <v>0</v>
      </c>
    </row>
    <row r="621" spans="1:27" s="13" customFormat="1" ht="12">
      <c r="A621" s="27">
        <v>483</v>
      </c>
      <c r="B621" s="18">
        <v>483239118</v>
      </c>
      <c r="C621" s="28" t="s">
        <v>506</v>
      </c>
      <c r="D621" s="18">
        <v>239</v>
      </c>
      <c r="E621" s="28" t="s">
        <v>244</v>
      </c>
      <c r="F621" s="18">
        <v>118</v>
      </c>
      <c r="G621" s="47" t="s">
        <v>123</v>
      </c>
      <c r="H621" s="29">
        <v>12940</v>
      </c>
      <c r="I621" s="29">
        <v>788</v>
      </c>
      <c r="J621" s="29">
        <v>0</v>
      </c>
      <c r="K621" s="29">
        <v>1188</v>
      </c>
      <c r="L621" s="30">
        <v>14916</v>
      </c>
      <c r="M621" s="48">
        <v>1</v>
      </c>
      <c r="N621" s="70">
        <v>13728</v>
      </c>
      <c r="O621" s="70">
        <v>0</v>
      </c>
      <c r="P621" s="70">
        <v>0</v>
      </c>
      <c r="Q621" s="71">
        <v>1188</v>
      </c>
      <c r="R621" s="103">
        <v>14916</v>
      </c>
      <c r="S621" s="75">
        <v>0</v>
      </c>
      <c r="T621" s="73">
        <v>0</v>
      </c>
      <c r="U621" s="73">
        <v>0.09</v>
      </c>
      <c r="V621" s="74">
        <v>1.677615773635667E-3</v>
      </c>
      <c r="W621" s="49">
        <v>1</v>
      </c>
      <c r="X621" s="70">
        <v>0</v>
      </c>
      <c r="Y621" s="49">
        <v>0</v>
      </c>
      <c r="Z621" s="92">
        <v>0</v>
      </c>
      <c r="AA621" s="93">
        <v>0</v>
      </c>
    </row>
    <row r="622" spans="1:27" s="13" customFormat="1" ht="12">
      <c r="A622" s="27">
        <v>483</v>
      </c>
      <c r="B622" s="18">
        <v>483239122</v>
      </c>
      <c r="C622" s="28" t="s">
        <v>506</v>
      </c>
      <c r="D622" s="18">
        <v>239</v>
      </c>
      <c r="E622" s="28" t="s">
        <v>244</v>
      </c>
      <c r="F622" s="18">
        <v>122</v>
      </c>
      <c r="G622" s="47" t="s">
        <v>127</v>
      </c>
      <c r="H622" s="29">
        <v>13167.095746747573</v>
      </c>
      <c r="I622" s="29">
        <v>4735</v>
      </c>
      <c r="J622" s="29">
        <v>0</v>
      </c>
      <c r="K622" s="29">
        <v>1188</v>
      </c>
      <c r="L622" s="30">
        <v>19090.095746747575</v>
      </c>
      <c r="M622" s="48">
        <v>1</v>
      </c>
      <c r="N622" s="70">
        <v>17902</v>
      </c>
      <c r="O622" s="70">
        <v>0</v>
      </c>
      <c r="P622" s="70">
        <v>0</v>
      </c>
      <c r="Q622" s="71">
        <v>1188</v>
      </c>
      <c r="R622" s="103">
        <v>19090</v>
      </c>
      <c r="S622" s="75">
        <v>0</v>
      </c>
      <c r="T622" s="73">
        <v>0</v>
      </c>
      <c r="U622" s="73">
        <v>0.09</v>
      </c>
      <c r="V622" s="74">
        <v>1.1129209489566831E-2</v>
      </c>
      <c r="W622" s="49">
        <v>0</v>
      </c>
      <c r="X622" s="70">
        <v>0</v>
      </c>
      <c r="Y622" s="49">
        <v>0</v>
      </c>
      <c r="Z622" s="92">
        <v>0</v>
      </c>
      <c r="AA622" s="93">
        <v>0</v>
      </c>
    </row>
    <row r="623" spans="1:27" s="13" customFormat="1" ht="12">
      <c r="A623" s="27">
        <v>483</v>
      </c>
      <c r="B623" s="18">
        <v>483239131</v>
      </c>
      <c r="C623" s="28" t="s">
        <v>506</v>
      </c>
      <c r="D623" s="18">
        <v>239</v>
      </c>
      <c r="E623" s="28" t="s">
        <v>244</v>
      </c>
      <c r="F623" s="18">
        <v>131</v>
      </c>
      <c r="G623" s="47" t="s">
        <v>136</v>
      </c>
      <c r="H623" s="29">
        <v>15728</v>
      </c>
      <c r="I623" s="29">
        <v>10142</v>
      </c>
      <c r="J623" s="29">
        <v>0</v>
      </c>
      <c r="K623" s="29">
        <v>1188</v>
      </c>
      <c r="L623" s="30">
        <v>27058</v>
      </c>
      <c r="M623" s="48">
        <v>1</v>
      </c>
      <c r="N623" s="70">
        <v>25870</v>
      </c>
      <c r="O623" s="70">
        <v>0</v>
      </c>
      <c r="P623" s="70">
        <v>0</v>
      </c>
      <c r="Q623" s="71">
        <v>1188</v>
      </c>
      <c r="R623" s="103">
        <v>27058</v>
      </c>
      <c r="S623" s="75">
        <v>0</v>
      </c>
      <c r="T623" s="73">
        <v>0</v>
      </c>
      <c r="U623" s="73">
        <v>0.09</v>
      </c>
      <c r="V623" s="74">
        <v>1.4463782027782774E-3</v>
      </c>
      <c r="W623" s="49">
        <v>0</v>
      </c>
      <c r="X623" s="70">
        <v>0</v>
      </c>
      <c r="Y623" s="49">
        <v>0</v>
      </c>
      <c r="Z623" s="92">
        <v>0</v>
      </c>
      <c r="AA623" s="93">
        <v>0</v>
      </c>
    </row>
    <row r="624" spans="1:27" s="13" customFormat="1" ht="12">
      <c r="A624" s="27">
        <v>483</v>
      </c>
      <c r="B624" s="18">
        <v>483239145</v>
      </c>
      <c r="C624" s="28" t="s">
        <v>506</v>
      </c>
      <c r="D624" s="18">
        <v>239</v>
      </c>
      <c r="E624" s="28" t="s">
        <v>244</v>
      </c>
      <c r="F624" s="18">
        <v>145</v>
      </c>
      <c r="G624" s="47" t="s">
        <v>150</v>
      </c>
      <c r="H624" s="29">
        <v>13392</v>
      </c>
      <c r="I624" s="29">
        <v>1127</v>
      </c>
      <c r="J624" s="29">
        <v>0</v>
      </c>
      <c r="K624" s="29">
        <v>1188</v>
      </c>
      <c r="L624" s="30">
        <v>15707</v>
      </c>
      <c r="M624" s="48">
        <v>11</v>
      </c>
      <c r="N624" s="70">
        <v>159709</v>
      </c>
      <c r="O624" s="70">
        <v>0</v>
      </c>
      <c r="P624" s="70">
        <v>0</v>
      </c>
      <c r="Q624" s="71">
        <v>13068</v>
      </c>
      <c r="R624" s="103">
        <v>172777</v>
      </c>
      <c r="S624" s="75">
        <v>0</v>
      </c>
      <c r="T624" s="73">
        <v>0</v>
      </c>
      <c r="U624" s="73">
        <v>0.09</v>
      </c>
      <c r="V624" s="74">
        <v>1.2924271344987416E-2</v>
      </c>
      <c r="W624" s="49">
        <v>4</v>
      </c>
      <c r="X624" s="70">
        <v>0</v>
      </c>
      <c r="Y624" s="49">
        <v>0</v>
      </c>
      <c r="Z624" s="92">
        <v>0</v>
      </c>
      <c r="AA624" s="93">
        <v>0</v>
      </c>
    </row>
    <row r="625" spans="1:27" s="13" customFormat="1" ht="12">
      <c r="A625" s="27">
        <v>483</v>
      </c>
      <c r="B625" s="18">
        <v>483239171</v>
      </c>
      <c r="C625" s="28" t="s">
        <v>506</v>
      </c>
      <c r="D625" s="18">
        <v>239</v>
      </c>
      <c r="E625" s="28" t="s">
        <v>244</v>
      </c>
      <c r="F625" s="18">
        <v>171</v>
      </c>
      <c r="G625" s="47" t="s">
        <v>176</v>
      </c>
      <c r="H625" s="29">
        <v>14340</v>
      </c>
      <c r="I625" s="29">
        <v>3977</v>
      </c>
      <c r="J625" s="29">
        <v>0</v>
      </c>
      <c r="K625" s="29">
        <v>1188</v>
      </c>
      <c r="L625" s="30">
        <v>19505</v>
      </c>
      <c r="M625" s="48">
        <v>18</v>
      </c>
      <c r="N625" s="70">
        <v>329706</v>
      </c>
      <c r="O625" s="70">
        <v>0</v>
      </c>
      <c r="P625" s="70">
        <v>0</v>
      </c>
      <c r="Q625" s="71">
        <v>21384</v>
      </c>
      <c r="R625" s="103">
        <v>351090</v>
      </c>
      <c r="S625" s="75">
        <v>0</v>
      </c>
      <c r="T625" s="73">
        <v>0</v>
      </c>
      <c r="U625" s="73">
        <v>0.09</v>
      </c>
      <c r="V625" s="74">
        <v>1.2419397677099606E-2</v>
      </c>
      <c r="W625" s="49">
        <v>3</v>
      </c>
      <c r="X625" s="70">
        <v>0</v>
      </c>
      <c r="Y625" s="49">
        <v>0</v>
      </c>
      <c r="Z625" s="92">
        <v>0</v>
      </c>
      <c r="AA625" s="93">
        <v>0</v>
      </c>
    </row>
    <row r="626" spans="1:27" s="13" customFormat="1" ht="12">
      <c r="A626" s="27">
        <v>483</v>
      </c>
      <c r="B626" s="18">
        <v>483239172</v>
      </c>
      <c r="C626" s="28" t="s">
        <v>506</v>
      </c>
      <c r="D626" s="18">
        <v>239</v>
      </c>
      <c r="E626" s="28" t="s">
        <v>244</v>
      </c>
      <c r="F626" s="18">
        <v>172</v>
      </c>
      <c r="G626" s="47" t="s">
        <v>177</v>
      </c>
      <c r="H626" s="29">
        <v>17042</v>
      </c>
      <c r="I626" s="29">
        <v>12547</v>
      </c>
      <c r="J626" s="29">
        <v>0</v>
      </c>
      <c r="K626" s="29">
        <v>1188</v>
      </c>
      <c r="L626" s="30">
        <v>30777</v>
      </c>
      <c r="M626" s="48">
        <v>10</v>
      </c>
      <c r="N626" s="70">
        <v>295890</v>
      </c>
      <c r="O626" s="70">
        <v>0</v>
      </c>
      <c r="P626" s="70">
        <v>0</v>
      </c>
      <c r="Q626" s="71">
        <v>11880</v>
      </c>
      <c r="R626" s="103">
        <v>307770</v>
      </c>
      <c r="S626" s="75">
        <v>0</v>
      </c>
      <c r="T626" s="73">
        <v>0</v>
      </c>
      <c r="U626" s="73">
        <v>0.09</v>
      </c>
      <c r="V626" s="74">
        <v>3.4817416355347186E-2</v>
      </c>
      <c r="W626" s="49">
        <v>3</v>
      </c>
      <c r="X626" s="70">
        <v>0</v>
      </c>
      <c r="Y626" s="49">
        <v>0</v>
      </c>
      <c r="Z626" s="92">
        <v>0</v>
      </c>
      <c r="AA626" s="93">
        <v>0</v>
      </c>
    </row>
    <row r="627" spans="1:27" s="13" customFormat="1" ht="12">
      <c r="A627" s="27">
        <v>483</v>
      </c>
      <c r="B627" s="18">
        <v>483239182</v>
      </c>
      <c r="C627" s="28" t="s">
        <v>506</v>
      </c>
      <c r="D627" s="18">
        <v>239</v>
      </c>
      <c r="E627" s="28" t="s">
        <v>244</v>
      </c>
      <c r="F627" s="18">
        <v>182</v>
      </c>
      <c r="G627" s="47" t="s">
        <v>187</v>
      </c>
      <c r="H627" s="29">
        <v>14122</v>
      </c>
      <c r="I627" s="29">
        <v>2871</v>
      </c>
      <c r="J627" s="29">
        <v>0</v>
      </c>
      <c r="K627" s="29">
        <v>1188</v>
      </c>
      <c r="L627" s="30">
        <v>18181</v>
      </c>
      <c r="M627" s="48">
        <v>53</v>
      </c>
      <c r="N627" s="70">
        <v>900629</v>
      </c>
      <c r="O627" s="70">
        <v>0</v>
      </c>
      <c r="P627" s="70">
        <v>0</v>
      </c>
      <c r="Q627" s="71">
        <v>62964</v>
      </c>
      <c r="R627" s="103">
        <v>963593</v>
      </c>
      <c r="S627" s="75">
        <v>0</v>
      </c>
      <c r="T627" s="73">
        <v>0</v>
      </c>
      <c r="U627" s="73">
        <v>0.09</v>
      </c>
      <c r="V627" s="74">
        <v>2.6036524261070487E-2</v>
      </c>
      <c r="W627" s="49">
        <v>11</v>
      </c>
      <c r="X627" s="70">
        <v>0</v>
      </c>
      <c r="Y627" s="49">
        <v>0</v>
      </c>
      <c r="Z627" s="92">
        <v>0</v>
      </c>
      <c r="AA627" s="93">
        <v>0</v>
      </c>
    </row>
    <row r="628" spans="1:27" s="13" customFormat="1" ht="12">
      <c r="A628" s="27">
        <v>483</v>
      </c>
      <c r="B628" s="18">
        <v>483239231</v>
      </c>
      <c r="C628" s="28" t="s">
        <v>506</v>
      </c>
      <c r="D628" s="18">
        <v>239</v>
      </c>
      <c r="E628" s="28" t="s">
        <v>244</v>
      </c>
      <c r="F628" s="18">
        <v>231</v>
      </c>
      <c r="G628" s="47" t="s">
        <v>236</v>
      </c>
      <c r="H628" s="29">
        <v>14078</v>
      </c>
      <c r="I628" s="29">
        <v>5099</v>
      </c>
      <c r="J628" s="29">
        <v>0</v>
      </c>
      <c r="K628" s="29">
        <v>1188</v>
      </c>
      <c r="L628" s="30">
        <v>20365</v>
      </c>
      <c r="M628" s="48">
        <v>10</v>
      </c>
      <c r="N628" s="70">
        <v>191770</v>
      </c>
      <c r="O628" s="70">
        <v>0</v>
      </c>
      <c r="P628" s="70">
        <v>0</v>
      </c>
      <c r="Q628" s="71">
        <v>11880</v>
      </c>
      <c r="R628" s="103">
        <v>203650</v>
      </c>
      <c r="S628" s="75">
        <v>0</v>
      </c>
      <c r="T628" s="73">
        <v>0</v>
      </c>
      <c r="U628" s="73">
        <v>0.09</v>
      </c>
      <c r="V628" s="74">
        <v>1.9370294910533627E-2</v>
      </c>
      <c r="W628" s="49">
        <v>2</v>
      </c>
      <c r="X628" s="70">
        <v>0</v>
      </c>
      <c r="Y628" s="49">
        <v>0</v>
      </c>
      <c r="Z628" s="92">
        <v>0</v>
      </c>
      <c r="AA628" s="93">
        <v>0</v>
      </c>
    </row>
    <row r="629" spans="1:27" s="13" customFormat="1" ht="12">
      <c r="A629" s="27">
        <v>483</v>
      </c>
      <c r="B629" s="18">
        <v>483239239</v>
      </c>
      <c r="C629" s="28" t="s">
        <v>506</v>
      </c>
      <c r="D629" s="18">
        <v>239</v>
      </c>
      <c r="E629" s="28" t="s">
        <v>244</v>
      </c>
      <c r="F629" s="18">
        <v>239</v>
      </c>
      <c r="G629" s="47" t="s">
        <v>244</v>
      </c>
      <c r="H629" s="29">
        <v>13738</v>
      </c>
      <c r="I629" s="29">
        <v>4965</v>
      </c>
      <c r="J629" s="29">
        <v>0</v>
      </c>
      <c r="K629" s="29">
        <v>1188</v>
      </c>
      <c r="L629" s="30">
        <v>19891</v>
      </c>
      <c r="M629" s="48">
        <v>202</v>
      </c>
      <c r="N629" s="70">
        <v>3778006</v>
      </c>
      <c r="O629" s="70">
        <v>0</v>
      </c>
      <c r="P629" s="70">
        <v>0</v>
      </c>
      <c r="Q629" s="71">
        <v>239976</v>
      </c>
      <c r="R629" s="103">
        <v>4017982</v>
      </c>
      <c r="S629" s="75">
        <v>0</v>
      </c>
      <c r="T629" s="73">
        <v>0</v>
      </c>
      <c r="U629" s="73">
        <v>0.09</v>
      </c>
      <c r="V629" s="74">
        <v>4.3629757822341783E-2</v>
      </c>
      <c r="W629" s="49">
        <v>53</v>
      </c>
      <c r="X629" s="70">
        <v>0</v>
      </c>
      <c r="Y629" s="49">
        <v>0</v>
      </c>
      <c r="Z629" s="92">
        <v>0</v>
      </c>
      <c r="AA629" s="93">
        <v>0</v>
      </c>
    </row>
    <row r="630" spans="1:27" s="13" customFormat="1" ht="12">
      <c r="A630" s="27">
        <v>483</v>
      </c>
      <c r="B630" s="18">
        <v>483239240</v>
      </c>
      <c r="C630" s="28" t="s">
        <v>506</v>
      </c>
      <c r="D630" s="18">
        <v>239</v>
      </c>
      <c r="E630" s="28" t="s">
        <v>244</v>
      </c>
      <c r="F630" s="18">
        <v>240</v>
      </c>
      <c r="G630" s="47" t="s">
        <v>245</v>
      </c>
      <c r="H630" s="29">
        <v>11578</v>
      </c>
      <c r="I630" s="29">
        <v>3000</v>
      </c>
      <c r="J630" s="29">
        <v>0</v>
      </c>
      <c r="K630" s="29">
        <v>1188</v>
      </c>
      <c r="L630" s="30">
        <v>15766</v>
      </c>
      <c r="M630" s="48">
        <v>2</v>
      </c>
      <c r="N630" s="70">
        <v>29156</v>
      </c>
      <c r="O630" s="70">
        <v>0</v>
      </c>
      <c r="P630" s="70">
        <v>0</v>
      </c>
      <c r="Q630" s="71">
        <v>2376</v>
      </c>
      <c r="R630" s="103">
        <v>31532</v>
      </c>
      <c r="S630" s="75">
        <v>0</v>
      </c>
      <c r="T630" s="73">
        <v>0</v>
      </c>
      <c r="U630" s="73">
        <v>0.09</v>
      </c>
      <c r="V630" s="74">
        <v>6.4808564633643088E-3</v>
      </c>
      <c r="W630" s="49">
        <v>1</v>
      </c>
      <c r="X630" s="70">
        <v>0</v>
      </c>
      <c r="Y630" s="49">
        <v>0</v>
      </c>
      <c r="Z630" s="92">
        <v>0</v>
      </c>
      <c r="AA630" s="93">
        <v>0</v>
      </c>
    </row>
    <row r="631" spans="1:27" s="13" customFormat="1" ht="12">
      <c r="A631" s="27">
        <v>483</v>
      </c>
      <c r="B631" s="18">
        <v>483239250</v>
      </c>
      <c r="C631" s="28" t="s">
        <v>506</v>
      </c>
      <c r="D631" s="18">
        <v>239</v>
      </c>
      <c r="E631" s="28" t="s">
        <v>244</v>
      </c>
      <c r="F631" s="18">
        <v>250</v>
      </c>
      <c r="G631" s="47" t="s">
        <v>255</v>
      </c>
      <c r="H631" s="29">
        <v>16402</v>
      </c>
      <c r="I631" s="29">
        <v>4718</v>
      </c>
      <c r="J631" s="29">
        <v>0</v>
      </c>
      <c r="K631" s="29">
        <v>1188</v>
      </c>
      <c r="L631" s="30">
        <v>22308</v>
      </c>
      <c r="M631" s="48">
        <v>2</v>
      </c>
      <c r="N631" s="70">
        <v>42240</v>
      </c>
      <c r="O631" s="70">
        <v>0</v>
      </c>
      <c r="P631" s="70">
        <v>0</v>
      </c>
      <c r="Q631" s="71">
        <v>2376</v>
      </c>
      <c r="R631" s="103">
        <v>44616</v>
      </c>
      <c r="S631" s="75">
        <v>0</v>
      </c>
      <c r="T631" s="73">
        <v>0</v>
      </c>
      <c r="U631" s="73">
        <v>0.09</v>
      </c>
      <c r="V631" s="74">
        <v>5.2448845147578501E-3</v>
      </c>
      <c r="W631" s="49">
        <v>1</v>
      </c>
      <c r="X631" s="70">
        <v>0</v>
      </c>
      <c r="Y631" s="49">
        <v>0</v>
      </c>
      <c r="Z631" s="92">
        <v>0</v>
      </c>
      <c r="AA631" s="93">
        <v>0</v>
      </c>
    </row>
    <row r="632" spans="1:27" s="13" customFormat="1" ht="12">
      <c r="A632" s="27">
        <v>483</v>
      </c>
      <c r="B632" s="18">
        <v>483239251</v>
      </c>
      <c r="C632" s="28" t="s">
        <v>506</v>
      </c>
      <c r="D632" s="18">
        <v>239</v>
      </c>
      <c r="E632" s="28" t="s">
        <v>244</v>
      </c>
      <c r="F632" s="18">
        <v>251</v>
      </c>
      <c r="G632" s="47" t="s">
        <v>256</v>
      </c>
      <c r="H632" s="29">
        <v>13346</v>
      </c>
      <c r="I632" s="29">
        <v>2107</v>
      </c>
      <c r="J632" s="29">
        <v>0</v>
      </c>
      <c r="K632" s="29">
        <v>1188</v>
      </c>
      <c r="L632" s="30">
        <v>16641</v>
      </c>
      <c r="M632" s="48">
        <v>1</v>
      </c>
      <c r="N632" s="70">
        <v>15453</v>
      </c>
      <c r="O632" s="70">
        <v>0</v>
      </c>
      <c r="P632" s="70">
        <v>0</v>
      </c>
      <c r="Q632" s="71">
        <v>1188</v>
      </c>
      <c r="R632" s="103">
        <v>16641</v>
      </c>
      <c r="S632" s="75">
        <v>0</v>
      </c>
      <c r="T632" s="73">
        <v>0</v>
      </c>
      <c r="U632" s="73">
        <v>0.09</v>
      </c>
      <c r="V632" s="74">
        <v>4.323449733053495E-2</v>
      </c>
      <c r="W632" s="49">
        <v>1</v>
      </c>
      <c r="X632" s="70">
        <v>0</v>
      </c>
      <c r="Y632" s="49">
        <v>0</v>
      </c>
      <c r="Z632" s="92">
        <v>0</v>
      </c>
      <c r="AA632" s="93">
        <v>0</v>
      </c>
    </row>
    <row r="633" spans="1:27" s="13" customFormat="1" ht="12">
      <c r="A633" s="27">
        <v>483</v>
      </c>
      <c r="B633" s="18">
        <v>483239261</v>
      </c>
      <c r="C633" s="28" t="s">
        <v>506</v>
      </c>
      <c r="D633" s="18">
        <v>239</v>
      </c>
      <c r="E633" s="28" t="s">
        <v>244</v>
      </c>
      <c r="F633" s="18">
        <v>261</v>
      </c>
      <c r="G633" s="47" t="s">
        <v>266</v>
      </c>
      <c r="H633" s="29">
        <v>13271</v>
      </c>
      <c r="I633" s="29">
        <v>11765</v>
      </c>
      <c r="J633" s="29">
        <v>0</v>
      </c>
      <c r="K633" s="29">
        <v>1188</v>
      </c>
      <c r="L633" s="30">
        <v>26224</v>
      </c>
      <c r="M633" s="48">
        <v>11</v>
      </c>
      <c r="N633" s="70">
        <v>275396</v>
      </c>
      <c r="O633" s="70">
        <v>0</v>
      </c>
      <c r="P633" s="70">
        <v>0</v>
      </c>
      <c r="Q633" s="71">
        <v>13068</v>
      </c>
      <c r="R633" s="103">
        <v>288464</v>
      </c>
      <c r="S633" s="75">
        <v>0</v>
      </c>
      <c r="T633" s="73">
        <v>0</v>
      </c>
      <c r="U633" s="73">
        <v>0.09</v>
      </c>
      <c r="V633" s="74">
        <v>7.058722937491492E-2</v>
      </c>
      <c r="W633" s="49">
        <v>2</v>
      </c>
      <c r="X633" s="70">
        <v>0</v>
      </c>
      <c r="Y633" s="49">
        <v>0</v>
      </c>
      <c r="Z633" s="92">
        <v>0</v>
      </c>
      <c r="AA633" s="93">
        <v>0</v>
      </c>
    </row>
    <row r="634" spans="1:27" s="13" customFormat="1" ht="12">
      <c r="A634" s="27">
        <v>483</v>
      </c>
      <c r="B634" s="18">
        <v>483239293</v>
      </c>
      <c r="C634" s="28" t="s">
        <v>506</v>
      </c>
      <c r="D634" s="18">
        <v>239</v>
      </c>
      <c r="E634" s="28" t="s">
        <v>244</v>
      </c>
      <c r="F634" s="18">
        <v>293</v>
      </c>
      <c r="G634" s="47" t="s">
        <v>298</v>
      </c>
      <c r="H634" s="29">
        <v>18150.523254109023</v>
      </c>
      <c r="I634" s="29">
        <v>324</v>
      </c>
      <c r="J634" s="29">
        <v>0</v>
      </c>
      <c r="K634" s="29">
        <v>1188</v>
      </c>
      <c r="L634" s="30">
        <v>19662.523254109023</v>
      </c>
      <c r="M634" s="48">
        <v>1</v>
      </c>
      <c r="N634" s="70">
        <v>18475</v>
      </c>
      <c r="O634" s="70">
        <v>0</v>
      </c>
      <c r="P634" s="70">
        <v>0</v>
      </c>
      <c r="Q634" s="71">
        <v>1188</v>
      </c>
      <c r="R634" s="103">
        <v>19663</v>
      </c>
      <c r="S634" s="75">
        <v>0</v>
      </c>
      <c r="T634" s="73">
        <v>0</v>
      </c>
      <c r="U634" s="73">
        <v>0.18</v>
      </c>
      <c r="V634" s="74">
        <v>2.0156245022983129E-2</v>
      </c>
      <c r="W634" s="49">
        <v>0</v>
      </c>
      <c r="X634" s="70">
        <v>0</v>
      </c>
      <c r="Y634" s="49">
        <v>0</v>
      </c>
      <c r="Z634" s="92">
        <v>0</v>
      </c>
      <c r="AA634" s="93">
        <v>0</v>
      </c>
    </row>
    <row r="635" spans="1:27" s="13" customFormat="1" ht="12">
      <c r="A635" s="27">
        <v>483</v>
      </c>
      <c r="B635" s="18">
        <v>483239310</v>
      </c>
      <c r="C635" s="28" t="s">
        <v>506</v>
      </c>
      <c r="D635" s="18">
        <v>239</v>
      </c>
      <c r="E635" s="28" t="s">
        <v>244</v>
      </c>
      <c r="F635" s="18">
        <v>310</v>
      </c>
      <c r="G635" s="47" t="s">
        <v>315</v>
      </c>
      <c r="H635" s="29">
        <v>16353</v>
      </c>
      <c r="I635" s="29">
        <v>3619</v>
      </c>
      <c r="J635" s="29">
        <v>0</v>
      </c>
      <c r="K635" s="29">
        <v>1188</v>
      </c>
      <c r="L635" s="30">
        <v>21160</v>
      </c>
      <c r="M635" s="48">
        <v>98</v>
      </c>
      <c r="N635" s="70">
        <v>1957256</v>
      </c>
      <c r="O635" s="70">
        <v>0</v>
      </c>
      <c r="P635" s="70">
        <v>0</v>
      </c>
      <c r="Q635" s="71">
        <v>116424</v>
      </c>
      <c r="R635" s="103">
        <v>2073680</v>
      </c>
      <c r="S635" s="75">
        <v>0</v>
      </c>
      <c r="T635" s="73">
        <v>0</v>
      </c>
      <c r="U635" s="73">
        <v>0.09</v>
      </c>
      <c r="V635" s="74">
        <v>6.7022140433411051E-2</v>
      </c>
      <c r="W635" s="49">
        <v>16</v>
      </c>
      <c r="X635" s="70">
        <v>0</v>
      </c>
      <c r="Y635" s="49">
        <v>0</v>
      </c>
      <c r="Z635" s="92">
        <v>0</v>
      </c>
      <c r="AA635" s="93">
        <v>0</v>
      </c>
    </row>
    <row r="636" spans="1:27" s="13" customFormat="1" ht="12">
      <c r="A636" s="27">
        <v>483</v>
      </c>
      <c r="B636" s="18">
        <v>483239625</v>
      </c>
      <c r="C636" s="28" t="s">
        <v>506</v>
      </c>
      <c r="D636" s="18">
        <v>239</v>
      </c>
      <c r="E636" s="28" t="s">
        <v>244</v>
      </c>
      <c r="F636" s="18">
        <v>625</v>
      </c>
      <c r="G636" s="47" t="s">
        <v>368</v>
      </c>
      <c r="H636" s="29">
        <v>19184</v>
      </c>
      <c r="I636" s="29">
        <v>1372</v>
      </c>
      <c r="J636" s="29">
        <v>0</v>
      </c>
      <c r="K636" s="29">
        <v>1188</v>
      </c>
      <c r="L636" s="30">
        <v>21744</v>
      </c>
      <c r="M636" s="48">
        <v>1</v>
      </c>
      <c r="N636" s="70">
        <v>20556</v>
      </c>
      <c r="O636" s="70">
        <v>0</v>
      </c>
      <c r="P636" s="70">
        <v>0</v>
      </c>
      <c r="Q636" s="71">
        <v>1188</v>
      </c>
      <c r="R636" s="103">
        <v>21744</v>
      </c>
      <c r="S636" s="75">
        <v>0</v>
      </c>
      <c r="T636" s="73">
        <v>0</v>
      </c>
      <c r="U636" s="73">
        <v>0.09</v>
      </c>
      <c r="V636" s="74">
        <v>8.2354800228127047E-3</v>
      </c>
      <c r="W636" s="49">
        <v>0</v>
      </c>
      <c r="X636" s="70">
        <v>0</v>
      </c>
      <c r="Y636" s="49">
        <v>0</v>
      </c>
      <c r="Z636" s="92">
        <v>0</v>
      </c>
      <c r="AA636" s="93">
        <v>0</v>
      </c>
    </row>
    <row r="637" spans="1:27" s="13" customFormat="1" ht="12">
      <c r="A637" s="27">
        <v>483</v>
      </c>
      <c r="B637" s="18">
        <v>483239665</v>
      </c>
      <c r="C637" s="28" t="s">
        <v>506</v>
      </c>
      <c r="D637" s="18">
        <v>239</v>
      </c>
      <c r="E637" s="28" t="s">
        <v>244</v>
      </c>
      <c r="F637" s="18">
        <v>665</v>
      </c>
      <c r="G637" s="47" t="s">
        <v>378</v>
      </c>
      <c r="H637" s="29">
        <v>14004</v>
      </c>
      <c r="I637" s="29">
        <v>2685</v>
      </c>
      <c r="J637" s="29">
        <v>0</v>
      </c>
      <c r="K637" s="29">
        <v>1188</v>
      </c>
      <c r="L637" s="30">
        <v>17877</v>
      </c>
      <c r="M637" s="48">
        <v>8</v>
      </c>
      <c r="N637" s="70">
        <v>133512</v>
      </c>
      <c r="O637" s="70">
        <v>0</v>
      </c>
      <c r="P637" s="70">
        <v>0</v>
      </c>
      <c r="Q637" s="71">
        <v>9504</v>
      </c>
      <c r="R637" s="103">
        <v>143016</v>
      </c>
      <c r="S637" s="75">
        <v>0</v>
      </c>
      <c r="T637" s="73">
        <v>0</v>
      </c>
      <c r="U637" s="73">
        <v>0.09</v>
      </c>
      <c r="V637" s="74">
        <v>7.0795982652063945E-3</v>
      </c>
      <c r="W637" s="49">
        <v>1</v>
      </c>
      <c r="X637" s="70">
        <v>0</v>
      </c>
      <c r="Y637" s="49">
        <v>0</v>
      </c>
      <c r="Z637" s="92">
        <v>0</v>
      </c>
      <c r="AA637" s="93">
        <v>0</v>
      </c>
    </row>
    <row r="638" spans="1:27" s="13" customFormat="1" ht="12">
      <c r="A638" s="27">
        <v>483</v>
      </c>
      <c r="B638" s="18">
        <v>483239740</v>
      </c>
      <c r="C638" s="28" t="s">
        <v>506</v>
      </c>
      <c r="D638" s="18">
        <v>239</v>
      </c>
      <c r="E638" s="28" t="s">
        <v>244</v>
      </c>
      <c r="F638" s="18">
        <v>740</v>
      </c>
      <c r="G638" s="47" t="s">
        <v>401</v>
      </c>
      <c r="H638" s="29">
        <v>14767</v>
      </c>
      <c r="I638" s="29">
        <v>7744</v>
      </c>
      <c r="J638" s="29">
        <v>0</v>
      </c>
      <c r="K638" s="29">
        <v>1188</v>
      </c>
      <c r="L638" s="30">
        <v>23699</v>
      </c>
      <c r="M638" s="48">
        <v>9</v>
      </c>
      <c r="N638" s="70">
        <v>202599</v>
      </c>
      <c r="O638" s="70">
        <v>0</v>
      </c>
      <c r="P638" s="70">
        <v>0</v>
      </c>
      <c r="Q638" s="71">
        <v>10692</v>
      </c>
      <c r="R638" s="103">
        <v>213291</v>
      </c>
      <c r="S638" s="75">
        <v>0</v>
      </c>
      <c r="T638" s="73">
        <v>0</v>
      </c>
      <c r="U638" s="73">
        <v>0.09</v>
      </c>
      <c r="V638" s="74">
        <v>1.5187732965264085E-2</v>
      </c>
      <c r="W638" s="49">
        <v>1</v>
      </c>
      <c r="X638" s="70">
        <v>0</v>
      </c>
      <c r="Y638" s="49">
        <v>0</v>
      </c>
      <c r="Z638" s="92">
        <v>0</v>
      </c>
      <c r="AA638" s="93">
        <v>0</v>
      </c>
    </row>
    <row r="639" spans="1:27" s="13" customFormat="1" ht="12">
      <c r="A639" s="27">
        <v>483</v>
      </c>
      <c r="B639" s="18">
        <v>483239760</v>
      </c>
      <c r="C639" s="28" t="s">
        <v>506</v>
      </c>
      <c r="D639" s="18">
        <v>239</v>
      </c>
      <c r="E639" s="28" t="s">
        <v>244</v>
      </c>
      <c r="F639" s="18">
        <v>760</v>
      </c>
      <c r="G639" s="47" t="s">
        <v>406</v>
      </c>
      <c r="H639" s="29">
        <v>14129</v>
      </c>
      <c r="I639" s="29">
        <v>4519</v>
      </c>
      <c r="J639" s="29">
        <v>0</v>
      </c>
      <c r="K639" s="29">
        <v>1188</v>
      </c>
      <c r="L639" s="30">
        <v>19836</v>
      </c>
      <c r="M639" s="48">
        <v>47</v>
      </c>
      <c r="N639" s="70">
        <v>876456</v>
      </c>
      <c r="O639" s="70">
        <v>0</v>
      </c>
      <c r="P639" s="70">
        <v>0</v>
      </c>
      <c r="Q639" s="71">
        <v>55836</v>
      </c>
      <c r="R639" s="103">
        <v>932292</v>
      </c>
      <c r="S639" s="75">
        <v>0</v>
      </c>
      <c r="T639" s="73">
        <v>0</v>
      </c>
      <c r="U639" s="73">
        <v>0.09</v>
      </c>
      <c r="V639" s="74">
        <v>3.9444221682116282E-2</v>
      </c>
      <c r="W639" s="49">
        <v>7</v>
      </c>
      <c r="X639" s="70">
        <v>0</v>
      </c>
      <c r="Y639" s="49">
        <v>0</v>
      </c>
      <c r="Z639" s="92">
        <v>0</v>
      </c>
      <c r="AA639" s="93">
        <v>0</v>
      </c>
    </row>
    <row r="640" spans="1:27" s="13" customFormat="1" ht="12">
      <c r="A640" s="27">
        <v>483</v>
      </c>
      <c r="B640" s="18">
        <v>483239780</v>
      </c>
      <c r="C640" s="28" t="s">
        <v>506</v>
      </c>
      <c r="D640" s="18">
        <v>239</v>
      </c>
      <c r="E640" s="28" t="s">
        <v>244</v>
      </c>
      <c r="F640" s="18">
        <v>780</v>
      </c>
      <c r="G640" s="47" t="s">
        <v>416</v>
      </c>
      <c r="H640" s="29">
        <v>13346</v>
      </c>
      <c r="I640" s="29">
        <v>2590</v>
      </c>
      <c r="J640" s="29">
        <v>0</v>
      </c>
      <c r="K640" s="29">
        <v>1188</v>
      </c>
      <c r="L640" s="30">
        <v>17124</v>
      </c>
      <c r="M640" s="48">
        <v>2</v>
      </c>
      <c r="N640" s="70">
        <v>31872</v>
      </c>
      <c r="O640" s="70">
        <v>0</v>
      </c>
      <c r="P640" s="70">
        <v>0</v>
      </c>
      <c r="Q640" s="71">
        <v>2376</v>
      </c>
      <c r="R640" s="103">
        <v>34248</v>
      </c>
      <c r="S640" s="75">
        <v>0</v>
      </c>
      <c r="T640" s="73">
        <v>0</v>
      </c>
      <c r="U640" s="73">
        <v>0.09</v>
      </c>
      <c r="V640" s="74">
        <v>2.208643453056066E-2</v>
      </c>
      <c r="W640" s="49">
        <v>0</v>
      </c>
      <c r="X640" s="70">
        <v>0</v>
      </c>
      <c r="Y640" s="49">
        <v>0</v>
      </c>
      <c r="Z640" s="92">
        <v>0</v>
      </c>
      <c r="AA640" s="93">
        <v>0</v>
      </c>
    </row>
    <row r="641" spans="1:27" s="13" customFormat="1" ht="12">
      <c r="A641" s="27">
        <v>484</v>
      </c>
      <c r="B641" s="18">
        <v>484035035</v>
      </c>
      <c r="C641" s="28" t="s">
        <v>507</v>
      </c>
      <c r="D641" s="18">
        <v>35</v>
      </c>
      <c r="E641" s="28" t="s">
        <v>40</v>
      </c>
      <c r="F641" s="18">
        <v>35</v>
      </c>
      <c r="G641" s="47" t="s">
        <v>40</v>
      </c>
      <c r="H641" s="29">
        <v>21494</v>
      </c>
      <c r="I641" s="29">
        <v>7468</v>
      </c>
      <c r="J641" s="29">
        <v>0</v>
      </c>
      <c r="K641" s="29">
        <v>1188</v>
      </c>
      <c r="L641" s="30">
        <v>30150</v>
      </c>
      <c r="M641" s="48">
        <v>1205</v>
      </c>
      <c r="N641" s="70">
        <v>34899210</v>
      </c>
      <c r="O641" s="70">
        <v>0</v>
      </c>
      <c r="P641" s="70">
        <v>0</v>
      </c>
      <c r="Q641" s="71">
        <v>1431540</v>
      </c>
      <c r="R641" s="103">
        <v>36330750</v>
      </c>
      <c r="S641" s="75">
        <v>0</v>
      </c>
      <c r="T641" s="73">
        <v>0</v>
      </c>
      <c r="U641" s="73">
        <v>0.18</v>
      </c>
      <c r="V641" s="74">
        <v>0.16290793847418597</v>
      </c>
      <c r="W641" s="49">
        <v>108</v>
      </c>
      <c r="X641" s="70">
        <v>0</v>
      </c>
      <c r="Y641" s="49">
        <v>0</v>
      </c>
      <c r="Z641" s="92">
        <v>0</v>
      </c>
      <c r="AA641" s="93">
        <v>0</v>
      </c>
    </row>
    <row r="642" spans="1:27" s="13" customFormat="1" ht="12">
      <c r="A642" s="27">
        <v>484</v>
      </c>
      <c r="B642" s="18">
        <v>484035044</v>
      </c>
      <c r="C642" s="28" t="s">
        <v>507</v>
      </c>
      <c r="D642" s="18">
        <v>35</v>
      </c>
      <c r="E642" s="28" t="s">
        <v>40</v>
      </c>
      <c r="F642" s="18">
        <v>44</v>
      </c>
      <c r="G642" s="47" t="s">
        <v>49</v>
      </c>
      <c r="H642" s="29">
        <v>16754</v>
      </c>
      <c r="I642" s="29">
        <v>290</v>
      </c>
      <c r="J642" s="29">
        <v>0</v>
      </c>
      <c r="K642" s="29">
        <v>1188</v>
      </c>
      <c r="L642" s="30">
        <v>18232</v>
      </c>
      <c r="M642" s="48">
        <v>5</v>
      </c>
      <c r="N642" s="70">
        <v>85220</v>
      </c>
      <c r="O642" s="70">
        <v>0</v>
      </c>
      <c r="P642" s="70">
        <v>0</v>
      </c>
      <c r="Q642" s="71">
        <v>5940</v>
      </c>
      <c r="R642" s="103">
        <v>91160</v>
      </c>
      <c r="S642" s="75">
        <v>0</v>
      </c>
      <c r="T642" s="73">
        <v>0</v>
      </c>
      <c r="U642" s="73">
        <v>0.09</v>
      </c>
      <c r="V642" s="74">
        <v>9.3823705433192212E-2</v>
      </c>
      <c r="W642" s="49">
        <v>0</v>
      </c>
      <c r="X642" s="70">
        <v>0</v>
      </c>
      <c r="Y642" s="49">
        <v>0</v>
      </c>
      <c r="Z642" s="92">
        <v>0</v>
      </c>
      <c r="AA642" s="93">
        <v>0</v>
      </c>
    </row>
    <row r="643" spans="1:27" s="13" customFormat="1" ht="12">
      <c r="A643" s="27">
        <v>484</v>
      </c>
      <c r="B643" s="18">
        <v>484035046</v>
      </c>
      <c r="C643" s="28" t="s">
        <v>507</v>
      </c>
      <c r="D643" s="18">
        <v>35</v>
      </c>
      <c r="E643" s="28" t="s">
        <v>40</v>
      </c>
      <c r="F643" s="18">
        <v>46</v>
      </c>
      <c r="G643" s="47" t="s">
        <v>51</v>
      </c>
      <c r="H643" s="29">
        <v>18834</v>
      </c>
      <c r="I643" s="29">
        <v>18745</v>
      </c>
      <c r="J643" s="29">
        <v>0</v>
      </c>
      <c r="K643" s="29">
        <v>1188</v>
      </c>
      <c r="L643" s="30">
        <v>38767</v>
      </c>
      <c r="M643" s="48">
        <v>1</v>
      </c>
      <c r="N643" s="70">
        <v>37579</v>
      </c>
      <c r="O643" s="70">
        <v>0</v>
      </c>
      <c r="P643" s="70">
        <v>0</v>
      </c>
      <c r="Q643" s="71">
        <v>1188</v>
      </c>
      <c r="R643" s="103">
        <v>38767</v>
      </c>
      <c r="S643" s="75">
        <v>0</v>
      </c>
      <c r="T643" s="73">
        <v>0</v>
      </c>
      <c r="U643" s="73">
        <v>0.09</v>
      </c>
      <c r="V643" s="74">
        <v>8.3218488793757896E-4</v>
      </c>
      <c r="W643" s="49">
        <v>0</v>
      </c>
      <c r="X643" s="70">
        <v>0</v>
      </c>
      <c r="Y643" s="49">
        <v>0</v>
      </c>
      <c r="Z643" s="92">
        <v>0</v>
      </c>
      <c r="AA643" s="93">
        <v>0</v>
      </c>
    </row>
    <row r="644" spans="1:27" s="13" customFormat="1" ht="12">
      <c r="A644" s="27">
        <v>484</v>
      </c>
      <c r="B644" s="18">
        <v>484035163</v>
      </c>
      <c r="C644" s="28" t="s">
        <v>507</v>
      </c>
      <c r="D644" s="18">
        <v>35</v>
      </c>
      <c r="E644" s="28" t="s">
        <v>40</v>
      </c>
      <c r="F644" s="18">
        <v>163</v>
      </c>
      <c r="G644" s="47" t="s">
        <v>168</v>
      </c>
      <c r="H644" s="29">
        <v>11796</v>
      </c>
      <c r="I644" s="29">
        <v>0</v>
      </c>
      <c r="J644" s="29">
        <v>0</v>
      </c>
      <c r="K644" s="29">
        <v>1188</v>
      </c>
      <c r="L644" s="30">
        <v>12984</v>
      </c>
      <c r="M644" s="48">
        <v>2</v>
      </c>
      <c r="N644" s="70">
        <v>23592</v>
      </c>
      <c r="O644" s="70">
        <v>0</v>
      </c>
      <c r="P644" s="70">
        <v>0</v>
      </c>
      <c r="Q644" s="71">
        <v>2376</v>
      </c>
      <c r="R644" s="103">
        <v>25968</v>
      </c>
      <c r="S644" s="75">
        <v>0</v>
      </c>
      <c r="T644" s="73">
        <v>0</v>
      </c>
      <c r="U644" s="73">
        <v>0.18</v>
      </c>
      <c r="V644" s="74">
        <v>9.6025808246793312E-2</v>
      </c>
      <c r="W644" s="49">
        <v>0</v>
      </c>
      <c r="X644" s="70">
        <v>0</v>
      </c>
      <c r="Y644" s="49">
        <v>0</v>
      </c>
      <c r="Z644" s="92">
        <v>0</v>
      </c>
      <c r="AA644" s="93">
        <v>0</v>
      </c>
    </row>
    <row r="645" spans="1:27" s="13" customFormat="1" ht="12">
      <c r="A645" s="27">
        <v>484</v>
      </c>
      <c r="B645" s="18">
        <v>484035165</v>
      </c>
      <c r="C645" s="28" t="s">
        <v>507</v>
      </c>
      <c r="D645" s="18">
        <v>35</v>
      </c>
      <c r="E645" s="28" t="s">
        <v>40</v>
      </c>
      <c r="F645" s="18">
        <v>165</v>
      </c>
      <c r="G645" s="47" t="s">
        <v>170</v>
      </c>
      <c r="H645" s="29">
        <v>17017</v>
      </c>
      <c r="I645" s="29">
        <v>0</v>
      </c>
      <c r="J645" s="29">
        <v>0</v>
      </c>
      <c r="K645" s="29">
        <v>1188</v>
      </c>
      <c r="L645" s="30">
        <v>18205</v>
      </c>
      <c r="M645" s="48">
        <v>2</v>
      </c>
      <c r="N645" s="70">
        <v>34034</v>
      </c>
      <c r="O645" s="70">
        <v>0</v>
      </c>
      <c r="P645" s="70">
        <v>0</v>
      </c>
      <c r="Q645" s="71">
        <v>2376</v>
      </c>
      <c r="R645" s="103">
        <v>36410</v>
      </c>
      <c r="S645" s="75">
        <v>0</v>
      </c>
      <c r="T645" s="73">
        <v>0</v>
      </c>
      <c r="U645" s="73">
        <v>9.8299999999999998E-2</v>
      </c>
      <c r="V645" s="74">
        <v>8.1729703391456535E-2</v>
      </c>
      <c r="W645" s="49">
        <v>0</v>
      </c>
      <c r="X645" s="70">
        <v>0</v>
      </c>
      <c r="Y645" s="49">
        <v>0</v>
      </c>
      <c r="Z645" s="92">
        <v>0</v>
      </c>
      <c r="AA645" s="93">
        <v>0</v>
      </c>
    </row>
    <row r="646" spans="1:27" s="13" customFormat="1" ht="12">
      <c r="A646" s="27">
        <v>484</v>
      </c>
      <c r="B646" s="18">
        <v>484035198</v>
      </c>
      <c r="C646" s="28" t="s">
        <v>507</v>
      </c>
      <c r="D646" s="18">
        <v>35</v>
      </c>
      <c r="E646" s="28" t="s">
        <v>40</v>
      </c>
      <c r="F646" s="18">
        <v>198</v>
      </c>
      <c r="G646" s="47" t="s">
        <v>203</v>
      </c>
      <c r="H646" s="29">
        <v>18834</v>
      </c>
      <c r="I646" s="29">
        <v>10145</v>
      </c>
      <c r="J646" s="29">
        <v>0</v>
      </c>
      <c r="K646" s="29">
        <v>1188</v>
      </c>
      <c r="L646" s="30">
        <v>30167</v>
      </c>
      <c r="M646" s="48">
        <v>2</v>
      </c>
      <c r="N646" s="70">
        <v>57958</v>
      </c>
      <c r="O646" s="70">
        <v>0</v>
      </c>
      <c r="P646" s="70">
        <v>0</v>
      </c>
      <c r="Q646" s="71">
        <v>2376</v>
      </c>
      <c r="R646" s="103">
        <v>60334</v>
      </c>
      <c r="S646" s="75">
        <v>0</v>
      </c>
      <c r="T646" s="73">
        <v>0</v>
      </c>
      <c r="U646" s="73">
        <v>0.09</v>
      </c>
      <c r="V646" s="74">
        <v>2.6645844236822857E-3</v>
      </c>
      <c r="W646" s="49">
        <v>1</v>
      </c>
      <c r="X646" s="70">
        <v>0</v>
      </c>
      <c r="Y646" s="49">
        <v>0</v>
      </c>
      <c r="Z646" s="92">
        <v>0</v>
      </c>
      <c r="AA646" s="93">
        <v>0</v>
      </c>
    </row>
    <row r="647" spans="1:27" s="13" customFormat="1" ht="12">
      <c r="A647" s="27">
        <v>484</v>
      </c>
      <c r="B647" s="18">
        <v>484035220</v>
      </c>
      <c r="C647" s="28" t="s">
        <v>507</v>
      </c>
      <c r="D647" s="18">
        <v>35</v>
      </c>
      <c r="E647" s="28" t="s">
        <v>40</v>
      </c>
      <c r="F647" s="18">
        <v>220</v>
      </c>
      <c r="G647" s="47" t="s">
        <v>225</v>
      </c>
      <c r="H647" s="29">
        <v>16449.08014628815</v>
      </c>
      <c r="I647" s="29">
        <v>5826</v>
      </c>
      <c r="J647" s="29">
        <v>0</v>
      </c>
      <c r="K647" s="29">
        <v>1188</v>
      </c>
      <c r="L647" s="30">
        <v>23463.08014628815</v>
      </c>
      <c r="M647" s="48">
        <v>1</v>
      </c>
      <c r="N647" s="70">
        <v>22275</v>
      </c>
      <c r="O647" s="70">
        <v>0</v>
      </c>
      <c r="P647" s="70">
        <v>0</v>
      </c>
      <c r="Q647" s="71">
        <v>1188</v>
      </c>
      <c r="R647" s="103">
        <v>23463</v>
      </c>
      <c r="S647" s="75">
        <v>0</v>
      </c>
      <c r="T647" s="73">
        <v>0</v>
      </c>
      <c r="U647" s="73">
        <v>0.09</v>
      </c>
      <c r="V647" s="74">
        <v>1.6031678821270913E-2</v>
      </c>
      <c r="W647" s="49">
        <v>0</v>
      </c>
      <c r="X647" s="70">
        <v>0</v>
      </c>
      <c r="Y647" s="49">
        <v>0</v>
      </c>
      <c r="Z647" s="92">
        <v>0</v>
      </c>
      <c r="AA647" s="93">
        <v>0</v>
      </c>
    </row>
    <row r="648" spans="1:27" s="13" customFormat="1" ht="12">
      <c r="A648" s="27">
        <v>484</v>
      </c>
      <c r="B648" s="18">
        <v>484035243</v>
      </c>
      <c r="C648" s="28" t="s">
        <v>507</v>
      </c>
      <c r="D648" s="18">
        <v>35</v>
      </c>
      <c r="E648" s="28" t="s">
        <v>40</v>
      </c>
      <c r="F648" s="18">
        <v>243</v>
      </c>
      <c r="G648" s="47" t="s">
        <v>248</v>
      </c>
      <c r="H648" s="29">
        <v>18004.222899734039</v>
      </c>
      <c r="I648" s="29">
        <v>2329</v>
      </c>
      <c r="J648" s="29">
        <v>0</v>
      </c>
      <c r="K648" s="29">
        <v>1188</v>
      </c>
      <c r="L648" s="30">
        <v>21521.222899734039</v>
      </c>
      <c r="M648" s="48">
        <v>1</v>
      </c>
      <c r="N648" s="70">
        <v>20333</v>
      </c>
      <c r="O648" s="70">
        <v>0</v>
      </c>
      <c r="P648" s="70">
        <v>0</v>
      </c>
      <c r="Q648" s="71">
        <v>1188</v>
      </c>
      <c r="R648" s="103">
        <v>21521</v>
      </c>
      <c r="S648" s="75">
        <v>0</v>
      </c>
      <c r="T648" s="73">
        <v>0</v>
      </c>
      <c r="U648" s="73">
        <v>0.09</v>
      </c>
      <c r="V648" s="74">
        <v>5.954759563149079E-3</v>
      </c>
      <c r="W648" s="49">
        <v>0</v>
      </c>
      <c r="X648" s="70">
        <v>0</v>
      </c>
      <c r="Y648" s="49">
        <v>0</v>
      </c>
      <c r="Z648" s="92">
        <v>0</v>
      </c>
      <c r="AA648" s="93">
        <v>0</v>
      </c>
    </row>
    <row r="649" spans="1:27" s="13" customFormat="1" ht="12">
      <c r="A649" s="27">
        <v>484</v>
      </c>
      <c r="B649" s="18">
        <v>484035244</v>
      </c>
      <c r="C649" s="28" t="s">
        <v>507</v>
      </c>
      <c r="D649" s="18">
        <v>35</v>
      </c>
      <c r="E649" s="28" t="s">
        <v>40</v>
      </c>
      <c r="F649" s="18">
        <v>244</v>
      </c>
      <c r="G649" s="47" t="s">
        <v>249</v>
      </c>
      <c r="H649" s="29">
        <v>20717</v>
      </c>
      <c r="I649" s="29">
        <v>4972</v>
      </c>
      <c r="J649" s="29">
        <v>0</v>
      </c>
      <c r="K649" s="29">
        <v>1188</v>
      </c>
      <c r="L649" s="30">
        <v>26877</v>
      </c>
      <c r="M649" s="48">
        <v>1</v>
      </c>
      <c r="N649" s="70">
        <v>25689</v>
      </c>
      <c r="O649" s="70">
        <v>0</v>
      </c>
      <c r="P649" s="70">
        <v>0</v>
      </c>
      <c r="Q649" s="71">
        <v>1188</v>
      </c>
      <c r="R649" s="103">
        <v>26877</v>
      </c>
      <c r="S649" s="75">
        <v>0</v>
      </c>
      <c r="T649" s="73">
        <v>0</v>
      </c>
      <c r="U649" s="73">
        <v>0.09</v>
      </c>
      <c r="V649" s="74">
        <v>7.9114321810778362E-2</v>
      </c>
      <c r="W649" s="49">
        <v>1</v>
      </c>
      <c r="X649" s="70">
        <v>0</v>
      </c>
      <c r="Y649" s="49">
        <v>0</v>
      </c>
      <c r="Z649" s="92">
        <v>0</v>
      </c>
      <c r="AA649" s="93">
        <v>0</v>
      </c>
    </row>
    <row r="650" spans="1:27" s="13" customFormat="1" ht="12">
      <c r="A650" s="27">
        <v>484</v>
      </c>
      <c r="B650" s="18">
        <v>484035262</v>
      </c>
      <c r="C650" s="28" t="s">
        <v>507</v>
      </c>
      <c r="D650" s="18">
        <v>35</v>
      </c>
      <c r="E650" s="28" t="s">
        <v>40</v>
      </c>
      <c r="F650" s="18">
        <v>262</v>
      </c>
      <c r="G650" s="47" t="s">
        <v>267</v>
      </c>
      <c r="H650" s="29">
        <v>23555</v>
      </c>
      <c r="I650" s="29">
        <v>221</v>
      </c>
      <c r="J650" s="29">
        <v>0</v>
      </c>
      <c r="K650" s="29">
        <v>1188</v>
      </c>
      <c r="L650" s="30">
        <v>24964</v>
      </c>
      <c r="M650" s="48">
        <v>1</v>
      </c>
      <c r="N650" s="70">
        <v>23776</v>
      </c>
      <c r="O650" s="70">
        <v>0</v>
      </c>
      <c r="P650" s="70">
        <v>0</v>
      </c>
      <c r="Q650" s="71">
        <v>1188</v>
      </c>
      <c r="R650" s="103">
        <v>24964</v>
      </c>
      <c r="S650" s="75">
        <v>0</v>
      </c>
      <c r="T650" s="73">
        <v>0</v>
      </c>
      <c r="U650" s="73">
        <v>0.09</v>
      </c>
      <c r="V650" s="74">
        <v>8.7644249277373867E-2</v>
      </c>
      <c r="W650" s="49">
        <v>0</v>
      </c>
      <c r="X650" s="70">
        <v>0</v>
      </c>
      <c r="Y650" s="49">
        <v>0</v>
      </c>
      <c r="Z650" s="92">
        <v>0</v>
      </c>
      <c r="AA650" s="93">
        <v>0</v>
      </c>
    </row>
    <row r="651" spans="1:27" s="13" customFormat="1" ht="12">
      <c r="A651" s="27">
        <v>484</v>
      </c>
      <c r="B651" s="18">
        <v>484035285</v>
      </c>
      <c r="C651" s="28" t="s">
        <v>507</v>
      </c>
      <c r="D651" s="18">
        <v>35</v>
      </c>
      <c r="E651" s="28" t="s">
        <v>40</v>
      </c>
      <c r="F651" s="18">
        <v>285</v>
      </c>
      <c r="G651" s="47" t="s">
        <v>290</v>
      </c>
      <c r="H651" s="29">
        <v>19666</v>
      </c>
      <c r="I651" s="29">
        <v>4305</v>
      </c>
      <c r="J651" s="29">
        <v>0</v>
      </c>
      <c r="K651" s="29">
        <v>1188</v>
      </c>
      <c r="L651" s="30">
        <v>25159</v>
      </c>
      <c r="M651" s="48">
        <v>1</v>
      </c>
      <c r="N651" s="70">
        <v>23971</v>
      </c>
      <c r="O651" s="70">
        <v>0</v>
      </c>
      <c r="P651" s="70">
        <v>0</v>
      </c>
      <c r="Q651" s="71">
        <v>1188</v>
      </c>
      <c r="R651" s="103">
        <v>25159</v>
      </c>
      <c r="S651" s="75">
        <v>0</v>
      </c>
      <c r="T651" s="73">
        <v>0</v>
      </c>
      <c r="U651" s="73">
        <v>0.09</v>
      </c>
      <c r="V651" s="74">
        <v>2.2268826678387064E-2</v>
      </c>
      <c r="W651" s="49">
        <v>0</v>
      </c>
      <c r="X651" s="70">
        <v>0</v>
      </c>
      <c r="Y651" s="49">
        <v>0</v>
      </c>
      <c r="Z651" s="92">
        <v>0</v>
      </c>
      <c r="AA651" s="93">
        <v>0</v>
      </c>
    </row>
    <row r="652" spans="1:27" s="13" customFormat="1" ht="12">
      <c r="A652" s="27">
        <v>484</v>
      </c>
      <c r="B652" s="18">
        <v>484035308</v>
      </c>
      <c r="C652" s="28" t="s">
        <v>507</v>
      </c>
      <c r="D652" s="18">
        <v>35</v>
      </c>
      <c r="E652" s="28" t="s">
        <v>40</v>
      </c>
      <c r="F652" s="18">
        <v>308</v>
      </c>
      <c r="G652" s="47" t="s">
        <v>313</v>
      </c>
      <c r="H652" s="29">
        <v>22241</v>
      </c>
      <c r="I652" s="29">
        <v>8608</v>
      </c>
      <c r="J652" s="29">
        <v>0</v>
      </c>
      <c r="K652" s="29">
        <v>1188</v>
      </c>
      <c r="L652" s="30">
        <v>32037</v>
      </c>
      <c r="M652" s="48">
        <v>1</v>
      </c>
      <c r="N652" s="70">
        <v>30849</v>
      </c>
      <c r="O652" s="70">
        <v>0</v>
      </c>
      <c r="P652" s="70">
        <v>0</v>
      </c>
      <c r="Q652" s="71">
        <v>1188</v>
      </c>
      <c r="R652" s="103">
        <v>32037</v>
      </c>
      <c r="S652" s="75">
        <v>0</v>
      </c>
      <c r="T652" s="73">
        <v>0</v>
      </c>
      <c r="U652" s="73">
        <v>0.09</v>
      </c>
      <c r="V652" s="74">
        <v>1.4629253947139804E-3</v>
      </c>
      <c r="W652" s="49">
        <v>0</v>
      </c>
      <c r="X652" s="70">
        <v>0</v>
      </c>
      <c r="Y652" s="49">
        <v>0</v>
      </c>
      <c r="Z652" s="92">
        <v>0</v>
      </c>
      <c r="AA652" s="93">
        <v>0</v>
      </c>
    </row>
    <row r="653" spans="1:27" s="13" customFormat="1" ht="12">
      <c r="A653" s="27">
        <v>484</v>
      </c>
      <c r="B653" s="18">
        <v>484035336</v>
      </c>
      <c r="C653" s="28" t="s">
        <v>507</v>
      </c>
      <c r="D653" s="18">
        <v>35</v>
      </c>
      <c r="E653" s="28" t="s">
        <v>40</v>
      </c>
      <c r="F653" s="18">
        <v>336</v>
      </c>
      <c r="G653" s="47" t="s">
        <v>341</v>
      </c>
      <c r="H653" s="29">
        <v>16410.426652716051</v>
      </c>
      <c r="I653" s="29">
        <v>3591</v>
      </c>
      <c r="J653" s="29">
        <v>0</v>
      </c>
      <c r="K653" s="29">
        <v>1188</v>
      </c>
      <c r="L653" s="30">
        <v>21189.426652716051</v>
      </c>
      <c r="M653" s="48">
        <v>1</v>
      </c>
      <c r="N653" s="70">
        <v>20001</v>
      </c>
      <c r="O653" s="70">
        <v>0</v>
      </c>
      <c r="P653" s="70">
        <v>0</v>
      </c>
      <c r="Q653" s="71">
        <v>1188</v>
      </c>
      <c r="R653" s="103">
        <v>21189</v>
      </c>
      <c r="S653" s="75">
        <v>0</v>
      </c>
      <c r="T653" s="73">
        <v>0</v>
      </c>
      <c r="U653" s="73">
        <v>0.09</v>
      </c>
      <c r="V653" s="74">
        <v>4.0612139745391795E-2</v>
      </c>
      <c r="W653" s="49">
        <v>0</v>
      </c>
      <c r="X653" s="70">
        <v>0</v>
      </c>
      <c r="Y653" s="49">
        <v>0</v>
      </c>
      <c r="Z653" s="92">
        <v>0</v>
      </c>
      <c r="AA653" s="93">
        <v>0</v>
      </c>
    </row>
    <row r="654" spans="1:27" s="13" customFormat="1" ht="12">
      <c r="A654" s="27">
        <v>484</v>
      </c>
      <c r="B654" s="18">
        <v>484035690</v>
      </c>
      <c r="C654" s="28" t="s">
        <v>507</v>
      </c>
      <c r="D654" s="18">
        <v>35</v>
      </c>
      <c r="E654" s="28" t="s">
        <v>40</v>
      </c>
      <c r="F654" s="18">
        <v>690</v>
      </c>
      <c r="G654" s="47" t="s">
        <v>387</v>
      </c>
      <c r="H654" s="29">
        <v>13977.940112033109</v>
      </c>
      <c r="I654" s="29">
        <v>5525</v>
      </c>
      <c r="J654" s="29">
        <v>0</v>
      </c>
      <c r="K654" s="29">
        <v>1188</v>
      </c>
      <c r="L654" s="30">
        <v>20690.940112033109</v>
      </c>
      <c r="M654" s="48">
        <v>1</v>
      </c>
      <c r="N654" s="70">
        <v>19503</v>
      </c>
      <c r="O654" s="70">
        <v>0</v>
      </c>
      <c r="P654" s="70">
        <v>0</v>
      </c>
      <c r="Q654" s="71">
        <v>1188</v>
      </c>
      <c r="R654" s="103">
        <v>20691</v>
      </c>
      <c r="S654" s="75">
        <v>0</v>
      </c>
      <c r="T654" s="73">
        <v>0</v>
      </c>
      <c r="U654" s="73">
        <v>0.09</v>
      </c>
      <c r="V654" s="74">
        <v>1.2616557351613687E-2</v>
      </c>
      <c r="W654" s="49">
        <v>0</v>
      </c>
      <c r="X654" s="70">
        <v>0</v>
      </c>
      <c r="Y654" s="49">
        <v>0</v>
      </c>
      <c r="Z654" s="92">
        <v>0</v>
      </c>
      <c r="AA654" s="93">
        <v>0</v>
      </c>
    </row>
    <row r="655" spans="1:27" s="13" customFormat="1" ht="12">
      <c r="A655" s="27">
        <v>485</v>
      </c>
      <c r="B655" s="18">
        <v>485258030</v>
      </c>
      <c r="C655" s="28" t="s">
        <v>508</v>
      </c>
      <c r="D655" s="18">
        <v>258</v>
      </c>
      <c r="E655" s="28" t="s">
        <v>263</v>
      </c>
      <c r="F655" s="18">
        <v>30</v>
      </c>
      <c r="G655" s="47" t="s">
        <v>35</v>
      </c>
      <c r="H655" s="29">
        <v>18652</v>
      </c>
      <c r="I655" s="29">
        <v>6755</v>
      </c>
      <c r="J655" s="29">
        <v>0</v>
      </c>
      <c r="K655" s="29">
        <v>1188</v>
      </c>
      <c r="L655" s="30">
        <v>26595</v>
      </c>
      <c r="M655" s="48">
        <v>4</v>
      </c>
      <c r="N655" s="70">
        <v>101628</v>
      </c>
      <c r="O655" s="70">
        <v>0</v>
      </c>
      <c r="P655" s="70">
        <v>0</v>
      </c>
      <c r="Q655" s="71">
        <v>4752</v>
      </c>
      <c r="R655" s="103">
        <v>106380</v>
      </c>
      <c r="S655" s="75">
        <v>0</v>
      </c>
      <c r="T655" s="73">
        <v>0</v>
      </c>
      <c r="U655" s="73">
        <v>0.09</v>
      </c>
      <c r="V655" s="74">
        <v>7.4099519968201773E-3</v>
      </c>
      <c r="W655" s="49">
        <v>2</v>
      </c>
      <c r="X655" s="70">
        <v>0</v>
      </c>
      <c r="Y655" s="49">
        <v>0</v>
      </c>
      <c r="Z655" s="92">
        <v>0</v>
      </c>
      <c r="AA655" s="93">
        <v>0</v>
      </c>
    </row>
    <row r="656" spans="1:27" s="13" customFormat="1" ht="12">
      <c r="A656" s="27">
        <v>485</v>
      </c>
      <c r="B656" s="18">
        <v>485258079</v>
      </c>
      <c r="C656" s="28" t="s">
        <v>508</v>
      </c>
      <c r="D656" s="18">
        <v>258</v>
      </c>
      <c r="E656" s="28" t="s">
        <v>263</v>
      </c>
      <c r="F656" s="18">
        <v>79</v>
      </c>
      <c r="G656" s="47" t="s">
        <v>84</v>
      </c>
      <c r="H656" s="29">
        <v>16088</v>
      </c>
      <c r="I656" s="29">
        <v>908</v>
      </c>
      <c r="J656" s="29">
        <v>0</v>
      </c>
      <c r="K656" s="29">
        <v>1188</v>
      </c>
      <c r="L656" s="30">
        <v>18184</v>
      </c>
      <c r="M656" s="48">
        <v>1</v>
      </c>
      <c r="N656" s="70">
        <v>16996</v>
      </c>
      <c r="O656" s="70">
        <v>0</v>
      </c>
      <c r="P656" s="70">
        <v>0</v>
      </c>
      <c r="Q656" s="71">
        <v>1188</v>
      </c>
      <c r="R656" s="103">
        <v>18184</v>
      </c>
      <c r="S656" s="75">
        <v>0</v>
      </c>
      <c r="T656" s="73">
        <v>0</v>
      </c>
      <c r="U656" s="73">
        <v>0.09</v>
      </c>
      <c r="V656" s="74">
        <v>6.04158826512909E-2</v>
      </c>
      <c r="W656" s="49">
        <v>0</v>
      </c>
      <c r="X656" s="70">
        <v>0</v>
      </c>
      <c r="Y656" s="49">
        <v>0</v>
      </c>
      <c r="Z656" s="92">
        <v>0</v>
      </c>
      <c r="AA656" s="93">
        <v>0</v>
      </c>
    </row>
    <row r="657" spans="1:27" s="13" customFormat="1" ht="12">
      <c r="A657" s="27">
        <v>485</v>
      </c>
      <c r="B657" s="18">
        <v>485258107</v>
      </c>
      <c r="C657" s="28" t="s">
        <v>508</v>
      </c>
      <c r="D657" s="18">
        <v>258</v>
      </c>
      <c r="E657" s="28" t="s">
        <v>263</v>
      </c>
      <c r="F657" s="18">
        <v>107</v>
      </c>
      <c r="G657" s="47" t="s">
        <v>112</v>
      </c>
      <c r="H657" s="29">
        <v>12989</v>
      </c>
      <c r="I657" s="29">
        <v>3739</v>
      </c>
      <c r="J657" s="29">
        <v>0</v>
      </c>
      <c r="K657" s="29">
        <v>1188</v>
      </c>
      <c r="L657" s="30">
        <v>17916</v>
      </c>
      <c r="M657" s="48">
        <v>1</v>
      </c>
      <c r="N657" s="70">
        <v>16728</v>
      </c>
      <c r="O657" s="70">
        <v>0</v>
      </c>
      <c r="P657" s="70">
        <v>0</v>
      </c>
      <c r="Q657" s="71">
        <v>1188</v>
      </c>
      <c r="R657" s="103">
        <v>17916</v>
      </c>
      <c r="S657" s="75">
        <v>0</v>
      </c>
      <c r="T657" s="73">
        <v>0</v>
      </c>
      <c r="U657" s="73">
        <v>0.09</v>
      </c>
      <c r="V657" s="74">
        <v>5.7084428518469556E-4</v>
      </c>
      <c r="W657" s="49">
        <v>1</v>
      </c>
      <c r="X657" s="70">
        <v>0</v>
      </c>
      <c r="Y657" s="49">
        <v>0</v>
      </c>
      <c r="Z657" s="92">
        <v>0</v>
      </c>
      <c r="AA657" s="93">
        <v>0</v>
      </c>
    </row>
    <row r="658" spans="1:27" s="13" customFormat="1" ht="12">
      <c r="A658" s="27">
        <v>485</v>
      </c>
      <c r="B658" s="18">
        <v>485258128</v>
      </c>
      <c r="C658" s="28" t="s">
        <v>508</v>
      </c>
      <c r="D658" s="18">
        <v>258</v>
      </c>
      <c r="E658" s="28" t="s">
        <v>263</v>
      </c>
      <c r="F658" s="18">
        <v>128</v>
      </c>
      <c r="G658" s="47" t="s">
        <v>133</v>
      </c>
      <c r="H658" s="29">
        <v>20804</v>
      </c>
      <c r="I658" s="29">
        <v>1128</v>
      </c>
      <c r="J658" s="29">
        <v>0</v>
      </c>
      <c r="K658" s="29">
        <v>1188</v>
      </c>
      <c r="L658" s="30">
        <v>23120</v>
      </c>
      <c r="M658" s="48">
        <v>1</v>
      </c>
      <c r="N658" s="70">
        <v>21932</v>
      </c>
      <c r="O658" s="70">
        <v>0</v>
      </c>
      <c r="P658" s="70">
        <v>0</v>
      </c>
      <c r="Q658" s="71">
        <v>1188</v>
      </c>
      <c r="R658" s="103">
        <v>23120</v>
      </c>
      <c r="S658" s="75">
        <v>0</v>
      </c>
      <c r="T658" s="73">
        <v>0</v>
      </c>
      <c r="U658" s="73">
        <v>0.09</v>
      </c>
      <c r="V658" s="74">
        <v>4.2839747785238955E-2</v>
      </c>
      <c r="W658" s="49">
        <v>0</v>
      </c>
      <c r="X658" s="70">
        <v>0</v>
      </c>
      <c r="Y658" s="49">
        <v>0</v>
      </c>
      <c r="Z658" s="92">
        <v>0</v>
      </c>
      <c r="AA658" s="93">
        <v>0</v>
      </c>
    </row>
    <row r="659" spans="1:27" s="13" customFormat="1" ht="12">
      <c r="A659" s="27">
        <v>485</v>
      </c>
      <c r="B659" s="18">
        <v>485258149</v>
      </c>
      <c r="C659" s="28" t="s">
        <v>508</v>
      </c>
      <c r="D659" s="18">
        <v>258</v>
      </c>
      <c r="E659" s="28" t="s">
        <v>263</v>
      </c>
      <c r="F659" s="18">
        <v>149</v>
      </c>
      <c r="G659" s="47" t="s">
        <v>154</v>
      </c>
      <c r="H659" s="29">
        <v>21948.890829499142</v>
      </c>
      <c r="I659" s="29">
        <v>356</v>
      </c>
      <c r="J659" s="29">
        <v>0</v>
      </c>
      <c r="K659" s="29">
        <v>1188</v>
      </c>
      <c r="L659" s="30">
        <v>23492.890829499142</v>
      </c>
      <c r="M659" s="48">
        <v>1</v>
      </c>
      <c r="N659" s="70">
        <v>22305</v>
      </c>
      <c r="O659" s="70">
        <v>0</v>
      </c>
      <c r="P659" s="70">
        <v>0</v>
      </c>
      <c r="Q659" s="71">
        <v>1188</v>
      </c>
      <c r="R659" s="103">
        <v>23493</v>
      </c>
      <c r="S659" s="75">
        <v>0</v>
      </c>
      <c r="T659" s="73">
        <v>0</v>
      </c>
      <c r="U659" s="73">
        <v>0.18</v>
      </c>
      <c r="V659" s="74">
        <v>0.12455104364641664</v>
      </c>
      <c r="W659" s="49">
        <v>1</v>
      </c>
      <c r="X659" s="70">
        <v>0</v>
      </c>
      <c r="Y659" s="49">
        <v>0</v>
      </c>
      <c r="Z659" s="92">
        <v>0</v>
      </c>
      <c r="AA659" s="93">
        <v>0</v>
      </c>
    </row>
    <row r="660" spans="1:27" s="13" customFormat="1" ht="12">
      <c r="A660" s="27">
        <v>485</v>
      </c>
      <c r="B660" s="18">
        <v>485258163</v>
      </c>
      <c r="C660" s="28" t="s">
        <v>508</v>
      </c>
      <c r="D660" s="18">
        <v>258</v>
      </c>
      <c r="E660" s="28" t="s">
        <v>263</v>
      </c>
      <c r="F660" s="18">
        <v>163</v>
      </c>
      <c r="G660" s="47" t="s">
        <v>168</v>
      </c>
      <c r="H660" s="29">
        <v>18783</v>
      </c>
      <c r="I660" s="29">
        <v>0</v>
      </c>
      <c r="J660" s="29">
        <v>0</v>
      </c>
      <c r="K660" s="29">
        <v>1188</v>
      </c>
      <c r="L660" s="30">
        <v>19971</v>
      </c>
      <c r="M660" s="48">
        <v>14</v>
      </c>
      <c r="N660" s="70">
        <v>262962</v>
      </c>
      <c r="O660" s="70">
        <v>0</v>
      </c>
      <c r="P660" s="70">
        <v>0</v>
      </c>
      <c r="Q660" s="71">
        <v>16632</v>
      </c>
      <c r="R660" s="103">
        <v>279594</v>
      </c>
      <c r="S660" s="75">
        <v>0</v>
      </c>
      <c r="T660" s="73">
        <v>0</v>
      </c>
      <c r="U660" s="73">
        <v>0.18</v>
      </c>
      <c r="V660" s="74">
        <v>9.6025808246793312E-2</v>
      </c>
      <c r="W660" s="49">
        <v>8</v>
      </c>
      <c r="X660" s="70">
        <v>0</v>
      </c>
      <c r="Y660" s="49">
        <v>0</v>
      </c>
      <c r="Z660" s="92">
        <v>0</v>
      </c>
      <c r="AA660" s="93">
        <v>0</v>
      </c>
    </row>
    <row r="661" spans="1:27" s="13" customFormat="1" ht="12">
      <c r="A661" s="27">
        <v>485</v>
      </c>
      <c r="B661" s="18">
        <v>485258168</v>
      </c>
      <c r="C661" s="28" t="s">
        <v>508</v>
      </c>
      <c r="D661" s="18">
        <v>258</v>
      </c>
      <c r="E661" s="28" t="s">
        <v>263</v>
      </c>
      <c r="F661" s="18">
        <v>168</v>
      </c>
      <c r="G661" s="47" t="s">
        <v>173</v>
      </c>
      <c r="H661" s="29">
        <v>13105.436308777429</v>
      </c>
      <c r="I661" s="29">
        <v>9398</v>
      </c>
      <c r="J661" s="29">
        <v>0</v>
      </c>
      <c r="K661" s="29">
        <v>1188</v>
      </c>
      <c r="L661" s="30">
        <v>23691.436308777429</v>
      </c>
      <c r="M661" s="48">
        <v>2</v>
      </c>
      <c r="N661" s="70">
        <v>45006</v>
      </c>
      <c r="O661" s="70">
        <v>0</v>
      </c>
      <c r="P661" s="70">
        <v>0</v>
      </c>
      <c r="Q661" s="71">
        <v>2376</v>
      </c>
      <c r="R661" s="103">
        <v>47382</v>
      </c>
      <c r="S661" s="75">
        <v>0</v>
      </c>
      <c r="T661" s="73">
        <v>0</v>
      </c>
      <c r="U661" s="73">
        <v>0.09</v>
      </c>
      <c r="V661" s="74">
        <v>3.0020760647398479E-2</v>
      </c>
      <c r="W661" s="49">
        <v>0</v>
      </c>
      <c r="X661" s="70">
        <v>0</v>
      </c>
      <c r="Y661" s="49">
        <v>0</v>
      </c>
      <c r="Z661" s="92">
        <v>0</v>
      </c>
      <c r="AA661" s="93">
        <v>0</v>
      </c>
    </row>
    <row r="662" spans="1:27" s="13" customFormat="1" ht="12">
      <c r="A662" s="27">
        <v>485</v>
      </c>
      <c r="B662" s="18">
        <v>485258229</v>
      </c>
      <c r="C662" s="28" t="s">
        <v>508</v>
      </c>
      <c r="D662" s="18">
        <v>258</v>
      </c>
      <c r="E662" s="28" t="s">
        <v>263</v>
      </c>
      <c r="F662" s="18">
        <v>229</v>
      </c>
      <c r="G662" s="47" t="s">
        <v>234</v>
      </c>
      <c r="H662" s="29">
        <v>16198</v>
      </c>
      <c r="I662" s="29">
        <v>1757</v>
      </c>
      <c r="J662" s="29">
        <v>0</v>
      </c>
      <c r="K662" s="29">
        <v>1188</v>
      </c>
      <c r="L662" s="30">
        <v>19143</v>
      </c>
      <c r="M662" s="48">
        <v>14</v>
      </c>
      <c r="N662" s="70">
        <v>251370</v>
      </c>
      <c r="O662" s="70">
        <v>0</v>
      </c>
      <c r="P662" s="70">
        <v>0</v>
      </c>
      <c r="Q662" s="71">
        <v>16632</v>
      </c>
      <c r="R662" s="103">
        <v>268002</v>
      </c>
      <c r="S662" s="75">
        <v>0</v>
      </c>
      <c r="T662" s="73">
        <v>0</v>
      </c>
      <c r="U662" s="73">
        <v>0.09</v>
      </c>
      <c r="V662" s="74">
        <v>2.7570191143230279E-2</v>
      </c>
      <c r="W662" s="49">
        <v>6</v>
      </c>
      <c r="X662" s="70">
        <v>0</v>
      </c>
      <c r="Y662" s="49">
        <v>0</v>
      </c>
      <c r="Z662" s="92">
        <v>0</v>
      </c>
      <c r="AA662" s="93">
        <v>0</v>
      </c>
    </row>
    <row r="663" spans="1:27" s="13" customFormat="1" ht="12">
      <c r="A663" s="27">
        <v>485</v>
      </c>
      <c r="B663" s="18">
        <v>485258258</v>
      </c>
      <c r="C663" s="28" t="s">
        <v>508</v>
      </c>
      <c r="D663" s="18">
        <v>258</v>
      </c>
      <c r="E663" s="28" t="s">
        <v>263</v>
      </c>
      <c r="F663" s="18">
        <v>258</v>
      </c>
      <c r="G663" s="47" t="s">
        <v>263</v>
      </c>
      <c r="H663" s="29">
        <v>16945</v>
      </c>
      <c r="I663" s="29">
        <v>3690</v>
      </c>
      <c r="J663" s="29">
        <v>0</v>
      </c>
      <c r="K663" s="29">
        <v>1188</v>
      </c>
      <c r="L663" s="30">
        <v>21823</v>
      </c>
      <c r="M663" s="48">
        <v>436</v>
      </c>
      <c r="N663" s="70">
        <v>8996860</v>
      </c>
      <c r="O663" s="70">
        <v>0</v>
      </c>
      <c r="P663" s="70">
        <v>0</v>
      </c>
      <c r="Q663" s="71">
        <v>517968</v>
      </c>
      <c r="R663" s="103">
        <v>9514828</v>
      </c>
      <c r="S663" s="75">
        <v>0</v>
      </c>
      <c r="T663" s="73">
        <v>0</v>
      </c>
      <c r="U663" s="73">
        <v>0.18</v>
      </c>
      <c r="V663" s="74">
        <v>0.1024875226813524</v>
      </c>
      <c r="W663" s="49">
        <v>141</v>
      </c>
      <c r="X663" s="70">
        <v>0</v>
      </c>
      <c r="Y663" s="49">
        <v>0</v>
      </c>
      <c r="Z663" s="92">
        <v>0</v>
      </c>
      <c r="AA663" s="93">
        <v>0</v>
      </c>
    </row>
    <row r="664" spans="1:27" s="13" customFormat="1" ht="12">
      <c r="A664" s="27">
        <v>485</v>
      </c>
      <c r="B664" s="18">
        <v>485258291</v>
      </c>
      <c r="C664" s="28" t="s">
        <v>508</v>
      </c>
      <c r="D664" s="18">
        <v>258</v>
      </c>
      <c r="E664" s="28" t="s">
        <v>263</v>
      </c>
      <c r="F664" s="18">
        <v>291</v>
      </c>
      <c r="G664" s="47" t="s">
        <v>296</v>
      </c>
      <c r="H664" s="29">
        <v>18079</v>
      </c>
      <c r="I664" s="29">
        <v>7180</v>
      </c>
      <c r="J664" s="29">
        <v>0</v>
      </c>
      <c r="K664" s="29">
        <v>1188</v>
      </c>
      <c r="L664" s="30">
        <v>26447</v>
      </c>
      <c r="M664" s="48">
        <v>2</v>
      </c>
      <c r="N664" s="70">
        <v>50518</v>
      </c>
      <c r="O664" s="70">
        <v>0</v>
      </c>
      <c r="P664" s="70">
        <v>0</v>
      </c>
      <c r="Q664" s="71">
        <v>2376</v>
      </c>
      <c r="R664" s="103">
        <v>52894</v>
      </c>
      <c r="S664" s="75">
        <v>0</v>
      </c>
      <c r="T664" s="73">
        <v>0</v>
      </c>
      <c r="U664" s="73">
        <v>0.09</v>
      </c>
      <c r="V664" s="74">
        <v>1.9337909649057239E-2</v>
      </c>
      <c r="W664" s="49">
        <v>2</v>
      </c>
      <c r="X664" s="70">
        <v>0</v>
      </c>
      <c r="Y664" s="49">
        <v>0</v>
      </c>
      <c r="Z664" s="92">
        <v>0</v>
      </c>
      <c r="AA664" s="93">
        <v>0</v>
      </c>
    </row>
    <row r="665" spans="1:27" s="13" customFormat="1" ht="12">
      <c r="A665" s="27">
        <v>485</v>
      </c>
      <c r="B665" s="18">
        <v>485258295</v>
      </c>
      <c r="C665" s="28" t="s">
        <v>508</v>
      </c>
      <c r="D665" s="18">
        <v>258</v>
      </c>
      <c r="E665" s="28" t="s">
        <v>263</v>
      </c>
      <c r="F665" s="18">
        <v>295</v>
      </c>
      <c r="G665" s="47" t="s">
        <v>300</v>
      </c>
      <c r="H665" s="29">
        <v>18081</v>
      </c>
      <c r="I665" s="29">
        <v>8821</v>
      </c>
      <c r="J665" s="29">
        <v>0</v>
      </c>
      <c r="K665" s="29">
        <v>1188</v>
      </c>
      <c r="L665" s="30">
        <v>28090</v>
      </c>
      <c r="M665" s="48">
        <v>1</v>
      </c>
      <c r="N665" s="70">
        <v>26902</v>
      </c>
      <c r="O665" s="70">
        <v>0</v>
      </c>
      <c r="P665" s="70">
        <v>0</v>
      </c>
      <c r="Q665" s="71">
        <v>1188</v>
      </c>
      <c r="R665" s="103">
        <v>28090</v>
      </c>
      <c r="S665" s="75">
        <v>0</v>
      </c>
      <c r="T665" s="73">
        <v>0</v>
      </c>
      <c r="U665" s="73">
        <v>0.09</v>
      </c>
      <c r="V665" s="74">
        <v>1.0428905628509486E-2</v>
      </c>
      <c r="W665" s="49">
        <v>1</v>
      </c>
      <c r="X665" s="70">
        <v>0</v>
      </c>
      <c r="Y665" s="49">
        <v>0</v>
      </c>
      <c r="Z665" s="92">
        <v>0</v>
      </c>
      <c r="AA665" s="93">
        <v>0</v>
      </c>
    </row>
    <row r="666" spans="1:27" s="13" customFormat="1" ht="12">
      <c r="A666" s="27">
        <v>486</v>
      </c>
      <c r="B666" s="18">
        <v>486348110</v>
      </c>
      <c r="C666" s="28" t="s">
        <v>509</v>
      </c>
      <c r="D666" s="18">
        <v>348</v>
      </c>
      <c r="E666" s="28" t="s">
        <v>353</v>
      </c>
      <c r="F666" s="18">
        <v>110</v>
      </c>
      <c r="G666" s="47" t="s">
        <v>115</v>
      </c>
      <c r="H666" s="29">
        <v>13329.613102165089</v>
      </c>
      <c r="I666" s="29">
        <v>4387</v>
      </c>
      <c r="J666" s="29">
        <v>0</v>
      </c>
      <c r="K666" s="29">
        <v>1188</v>
      </c>
      <c r="L666" s="30">
        <v>18904.613102165087</v>
      </c>
      <c r="M666" s="48">
        <v>1</v>
      </c>
      <c r="N666" s="70">
        <v>17717</v>
      </c>
      <c r="O666" s="70">
        <v>0</v>
      </c>
      <c r="P666" s="70">
        <v>0</v>
      </c>
      <c r="Q666" s="71">
        <v>1188</v>
      </c>
      <c r="R666" s="103">
        <v>18905</v>
      </c>
      <c r="S666" s="75">
        <v>0</v>
      </c>
      <c r="T666" s="73">
        <v>0</v>
      </c>
      <c r="U666" s="73">
        <v>0.09</v>
      </c>
      <c r="V666" s="74">
        <v>3.7058220515431817E-3</v>
      </c>
      <c r="W666" s="49">
        <v>0</v>
      </c>
      <c r="X666" s="70">
        <v>0</v>
      </c>
      <c r="Y666" s="49">
        <v>0</v>
      </c>
      <c r="Z666" s="92">
        <v>0</v>
      </c>
      <c r="AA666" s="93">
        <v>0</v>
      </c>
    </row>
    <row r="667" spans="1:27" s="13" customFormat="1" ht="12">
      <c r="A667" s="27">
        <v>486</v>
      </c>
      <c r="B667" s="18">
        <v>486348151</v>
      </c>
      <c r="C667" s="28" t="s">
        <v>509</v>
      </c>
      <c r="D667" s="18">
        <v>348</v>
      </c>
      <c r="E667" s="28" t="s">
        <v>353</v>
      </c>
      <c r="F667" s="18">
        <v>151</v>
      </c>
      <c r="G667" s="47" t="s">
        <v>156</v>
      </c>
      <c r="H667" s="29">
        <v>18201</v>
      </c>
      <c r="I667" s="29">
        <v>4184</v>
      </c>
      <c r="J667" s="29">
        <v>0</v>
      </c>
      <c r="K667" s="29">
        <v>1188</v>
      </c>
      <c r="L667" s="30">
        <v>23573</v>
      </c>
      <c r="M667" s="48">
        <v>6</v>
      </c>
      <c r="N667" s="70">
        <v>134310</v>
      </c>
      <c r="O667" s="70">
        <v>0</v>
      </c>
      <c r="P667" s="70">
        <v>0</v>
      </c>
      <c r="Q667" s="71">
        <v>7128</v>
      </c>
      <c r="R667" s="103">
        <v>141438</v>
      </c>
      <c r="S667" s="75">
        <v>0</v>
      </c>
      <c r="T667" s="73">
        <v>0</v>
      </c>
      <c r="U667" s="73">
        <v>0.09</v>
      </c>
      <c r="V667" s="74">
        <v>3.2510828054822756E-2</v>
      </c>
      <c r="W667" s="49">
        <v>1</v>
      </c>
      <c r="X667" s="70">
        <v>0</v>
      </c>
      <c r="Y667" s="49">
        <v>0</v>
      </c>
      <c r="Z667" s="92">
        <v>0</v>
      </c>
      <c r="AA667" s="93">
        <v>0</v>
      </c>
    </row>
    <row r="668" spans="1:27" s="13" customFormat="1" ht="12">
      <c r="A668" s="27">
        <v>486</v>
      </c>
      <c r="B668" s="18">
        <v>486348153</v>
      </c>
      <c r="C668" s="28" t="s">
        <v>509</v>
      </c>
      <c r="D668" s="18">
        <v>348</v>
      </c>
      <c r="E668" s="28" t="s">
        <v>353</v>
      </c>
      <c r="F668" s="18">
        <v>153</v>
      </c>
      <c r="G668" s="47" t="s">
        <v>158</v>
      </c>
      <c r="H668" s="29">
        <v>11091</v>
      </c>
      <c r="I668" s="29">
        <v>0</v>
      </c>
      <c r="J668" s="29">
        <v>0</v>
      </c>
      <c r="K668" s="29">
        <v>1188</v>
      </c>
      <c r="L668" s="30">
        <v>12279</v>
      </c>
      <c r="M668" s="48">
        <v>1</v>
      </c>
      <c r="N668" s="70">
        <v>11091</v>
      </c>
      <c r="O668" s="70">
        <v>0</v>
      </c>
      <c r="P668" s="70">
        <v>0</v>
      </c>
      <c r="Q668" s="71">
        <v>1188</v>
      </c>
      <c r="R668" s="103">
        <v>12279</v>
      </c>
      <c r="S668" s="75">
        <v>0</v>
      </c>
      <c r="T668" s="73">
        <v>0</v>
      </c>
      <c r="U668" s="73">
        <v>0.09</v>
      </c>
      <c r="V668" s="74">
        <v>1.1933533848492656E-2</v>
      </c>
      <c r="W668" s="49">
        <v>0</v>
      </c>
      <c r="X668" s="70">
        <v>0</v>
      </c>
      <c r="Y668" s="49">
        <v>0</v>
      </c>
      <c r="Z668" s="92">
        <v>0</v>
      </c>
      <c r="AA668" s="93">
        <v>0</v>
      </c>
    </row>
    <row r="669" spans="1:27" s="13" customFormat="1" ht="12">
      <c r="A669" s="27">
        <v>486</v>
      </c>
      <c r="B669" s="18">
        <v>486348226</v>
      </c>
      <c r="C669" s="28" t="s">
        <v>509</v>
      </c>
      <c r="D669" s="18">
        <v>348</v>
      </c>
      <c r="E669" s="28" t="s">
        <v>353</v>
      </c>
      <c r="F669" s="18">
        <v>226</v>
      </c>
      <c r="G669" s="47" t="s">
        <v>231</v>
      </c>
      <c r="H669" s="29">
        <v>15867.94508207485</v>
      </c>
      <c r="I669" s="29">
        <v>1327</v>
      </c>
      <c r="J669" s="29">
        <v>0</v>
      </c>
      <c r="K669" s="29">
        <v>1188</v>
      </c>
      <c r="L669" s="30">
        <v>18382.94508207485</v>
      </c>
      <c r="M669" s="48">
        <v>3</v>
      </c>
      <c r="N669" s="70">
        <v>51585</v>
      </c>
      <c r="O669" s="70">
        <v>0</v>
      </c>
      <c r="P669" s="70">
        <v>0</v>
      </c>
      <c r="Q669" s="71">
        <v>3564</v>
      </c>
      <c r="R669" s="103">
        <v>55149</v>
      </c>
      <c r="S669" s="75">
        <v>0</v>
      </c>
      <c r="T669" s="73">
        <v>0</v>
      </c>
      <c r="U669" s="73">
        <v>0.18</v>
      </c>
      <c r="V669" s="74">
        <v>2.0385728498624255E-2</v>
      </c>
      <c r="W669" s="49">
        <v>1</v>
      </c>
      <c r="X669" s="70">
        <v>0</v>
      </c>
      <c r="Y669" s="49">
        <v>0</v>
      </c>
      <c r="Z669" s="92">
        <v>0</v>
      </c>
      <c r="AA669" s="93">
        <v>0</v>
      </c>
    </row>
    <row r="670" spans="1:27" s="13" customFormat="1" ht="12">
      <c r="A670" s="27">
        <v>486</v>
      </c>
      <c r="B670" s="18">
        <v>486348271</v>
      </c>
      <c r="C670" s="28" t="s">
        <v>509</v>
      </c>
      <c r="D670" s="18">
        <v>348</v>
      </c>
      <c r="E670" s="28" t="s">
        <v>353</v>
      </c>
      <c r="F670" s="18">
        <v>271</v>
      </c>
      <c r="G670" s="47" t="s">
        <v>276</v>
      </c>
      <c r="H670" s="29">
        <v>16080</v>
      </c>
      <c r="I670" s="29">
        <v>5572</v>
      </c>
      <c r="J670" s="29">
        <v>0</v>
      </c>
      <c r="K670" s="29">
        <v>1188</v>
      </c>
      <c r="L670" s="30">
        <v>22840</v>
      </c>
      <c r="M670" s="48">
        <v>3</v>
      </c>
      <c r="N670" s="70">
        <v>64956</v>
      </c>
      <c r="O670" s="70">
        <v>0</v>
      </c>
      <c r="P670" s="70">
        <v>0</v>
      </c>
      <c r="Q670" s="71">
        <v>3564</v>
      </c>
      <c r="R670" s="103">
        <v>68520</v>
      </c>
      <c r="S670" s="75">
        <v>0</v>
      </c>
      <c r="T670" s="73">
        <v>0</v>
      </c>
      <c r="U670" s="73">
        <v>0.09</v>
      </c>
      <c r="V670" s="74">
        <v>3.7054410837280938E-3</v>
      </c>
      <c r="W670" s="49">
        <v>2</v>
      </c>
      <c r="X670" s="70">
        <v>0</v>
      </c>
      <c r="Y670" s="49">
        <v>0</v>
      </c>
      <c r="Z670" s="92">
        <v>0</v>
      </c>
      <c r="AA670" s="93">
        <v>0</v>
      </c>
    </row>
    <row r="671" spans="1:27" s="13" customFormat="1" ht="12">
      <c r="A671" s="27">
        <v>486</v>
      </c>
      <c r="B671" s="18">
        <v>486348277</v>
      </c>
      <c r="C671" s="28" t="s">
        <v>509</v>
      </c>
      <c r="D671" s="18">
        <v>348</v>
      </c>
      <c r="E671" s="28" t="s">
        <v>353</v>
      </c>
      <c r="F671" s="18">
        <v>277</v>
      </c>
      <c r="G671" s="47" t="s">
        <v>282</v>
      </c>
      <c r="H671" s="29">
        <v>21947</v>
      </c>
      <c r="I671" s="29">
        <v>22</v>
      </c>
      <c r="J671" s="29">
        <v>0</v>
      </c>
      <c r="K671" s="29">
        <v>1188</v>
      </c>
      <c r="L671" s="30">
        <v>23157</v>
      </c>
      <c r="M671" s="48">
        <v>7</v>
      </c>
      <c r="N671" s="70">
        <v>153783</v>
      </c>
      <c r="O671" s="70">
        <v>0</v>
      </c>
      <c r="P671" s="70">
        <v>0</v>
      </c>
      <c r="Q671" s="71">
        <v>8316</v>
      </c>
      <c r="R671" s="103">
        <v>162099</v>
      </c>
      <c r="S671" s="75">
        <v>0</v>
      </c>
      <c r="T671" s="73">
        <v>0</v>
      </c>
      <c r="U671" s="73">
        <v>0.18</v>
      </c>
      <c r="V671" s="74">
        <v>8.2883417778733565E-2</v>
      </c>
      <c r="W671" s="49">
        <v>3</v>
      </c>
      <c r="X671" s="70">
        <v>0</v>
      </c>
      <c r="Y671" s="49">
        <v>0</v>
      </c>
      <c r="Z671" s="92">
        <v>0</v>
      </c>
      <c r="AA671" s="93">
        <v>0</v>
      </c>
    </row>
    <row r="672" spans="1:27" s="13" customFormat="1" ht="12">
      <c r="A672" s="27">
        <v>486</v>
      </c>
      <c r="B672" s="18">
        <v>486348316</v>
      </c>
      <c r="C672" s="28" t="s">
        <v>509</v>
      </c>
      <c r="D672" s="18">
        <v>348</v>
      </c>
      <c r="E672" s="28" t="s">
        <v>353</v>
      </c>
      <c r="F672" s="18">
        <v>316</v>
      </c>
      <c r="G672" s="47" t="s">
        <v>321</v>
      </c>
      <c r="H672" s="29">
        <v>16443</v>
      </c>
      <c r="I672" s="29">
        <v>457</v>
      </c>
      <c r="J672" s="29">
        <v>0</v>
      </c>
      <c r="K672" s="29">
        <v>1188</v>
      </c>
      <c r="L672" s="30">
        <v>18088</v>
      </c>
      <c r="M672" s="48">
        <v>5</v>
      </c>
      <c r="N672" s="70">
        <v>84500</v>
      </c>
      <c r="O672" s="70">
        <v>0</v>
      </c>
      <c r="P672" s="70">
        <v>0</v>
      </c>
      <c r="Q672" s="71">
        <v>5940</v>
      </c>
      <c r="R672" s="103">
        <v>90440</v>
      </c>
      <c r="S672" s="75">
        <v>0</v>
      </c>
      <c r="T672" s="73">
        <v>0</v>
      </c>
      <c r="U672" s="73">
        <v>0.18</v>
      </c>
      <c r="V672" s="74">
        <v>1.842546658545367E-2</v>
      </c>
      <c r="W672" s="49">
        <v>2</v>
      </c>
      <c r="X672" s="70">
        <v>0</v>
      </c>
      <c r="Y672" s="49">
        <v>0</v>
      </c>
      <c r="Z672" s="92">
        <v>0</v>
      </c>
      <c r="AA672" s="93">
        <v>0</v>
      </c>
    </row>
    <row r="673" spans="1:27" s="13" customFormat="1" ht="12">
      <c r="A673" s="27">
        <v>486</v>
      </c>
      <c r="B673" s="18">
        <v>486348322</v>
      </c>
      <c r="C673" s="28" t="s">
        <v>509</v>
      </c>
      <c r="D673" s="18">
        <v>348</v>
      </c>
      <c r="E673" s="28" t="s">
        <v>353</v>
      </c>
      <c r="F673" s="18">
        <v>322</v>
      </c>
      <c r="G673" s="47" t="s">
        <v>327</v>
      </c>
      <c r="H673" s="29">
        <v>14622.48923718713</v>
      </c>
      <c r="I673" s="29">
        <v>6191</v>
      </c>
      <c r="J673" s="29">
        <v>0</v>
      </c>
      <c r="K673" s="29">
        <v>1188</v>
      </c>
      <c r="L673" s="30">
        <v>22001.489237187132</v>
      </c>
      <c r="M673" s="48">
        <v>1</v>
      </c>
      <c r="N673" s="70">
        <v>20813</v>
      </c>
      <c r="O673" s="70">
        <v>0</v>
      </c>
      <c r="P673" s="70">
        <v>0</v>
      </c>
      <c r="Q673" s="71">
        <v>1188</v>
      </c>
      <c r="R673" s="103">
        <v>22001</v>
      </c>
      <c r="S673" s="75">
        <v>0</v>
      </c>
      <c r="T673" s="73">
        <v>0</v>
      </c>
      <c r="U673" s="73">
        <v>0.09</v>
      </c>
      <c r="V673" s="74">
        <v>9.0986784651743112E-3</v>
      </c>
      <c r="W673" s="49">
        <v>0</v>
      </c>
      <c r="X673" s="70">
        <v>0</v>
      </c>
      <c r="Y673" s="49">
        <v>0</v>
      </c>
      <c r="Z673" s="92">
        <v>0</v>
      </c>
      <c r="AA673" s="93">
        <v>0</v>
      </c>
    </row>
    <row r="674" spans="1:27" s="13" customFormat="1" ht="12">
      <c r="A674" s="27">
        <v>486</v>
      </c>
      <c r="B674" s="18">
        <v>486348348</v>
      </c>
      <c r="C674" s="28" t="s">
        <v>509</v>
      </c>
      <c r="D674" s="18">
        <v>348</v>
      </c>
      <c r="E674" s="28" t="s">
        <v>353</v>
      </c>
      <c r="F674" s="18">
        <v>348</v>
      </c>
      <c r="G674" s="47" t="s">
        <v>353</v>
      </c>
      <c r="H674" s="29">
        <v>19659</v>
      </c>
      <c r="I674" s="29">
        <v>68</v>
      </c>
      <c r="J674" s="29">
        <v>0</v>
      </c>
      <c r="K674" s="29">
        <v>1188</v>
      </c>
      <c r="L674" s="30">
        <v>20915</v>
      </c>
      <c r="M674" s="48">
        <v>630</v>
      </c>
      <c r="N674" s="70">
        <v>12428010</v>
      </c>
      <c r="O674" s="70">
        <v>0</v>
      </c>
      <c r="P674" s="70">
        <v>0</v>
      </c>
      <c r="Q674" s="71">
        <v>748440</v>
      </c>
      <c r="R674" s="103">
        <v>13176450</v>
      </c>
      <c r="S674" s="75">
        <v>0</v>
      </c>
      <c r="T674" s="73">
        <v>0</v>
      </c>
      <c r="U674" s="73">
        <v>0.09</v>
      </c>
      <c r="V674" s="74">
        <v>7.4205511954342454E-2</v>
      </c>
      <c r="W674" s="49">
        <v>271</v>
      </c>
      <c r="X674" s="70">
        <v>0</v>
      </c>
      <c r="Y674" s="49">
        <v>0</v>
      </c>
      <c r="Z674" s="92">
        <v>0</v>
      </c>
      <c r="AA674" s="93">
        <v>0</v>
      </c>
    </row>
    <row r="675" spans="1:27" s="13" customFormat="1" ht="12">
      <c r="A675" s="27">
        <v>486</v>
      </c>
      <c r="B675" s="18">
        <v>486348710</v>
      </c>
      <c r="C675" s="28" t="s">
        <v>509</v>
      </c>
      <c r="D675" s="18">
        <v>348</v>
      </c>
      <c r="E675" s="28" t="s">
        <v>353</v>
      </c>
      <c r="F675" s="18">
        <v>710</v>
      </c>
      <c r="G675" s="47" t="s">
        <v>392</v>
      </c>
      <c r="H675" s="29">
        <v>13148.815919003118</v>
      </c>
      <c r="I675" s="29">
        <v>6688</v>
      </c>
      <c r="J675" s="29">
        <v>0</v>
      </c>
      <c r="K675" s="29">
        <v>1188</v>
      </c>
      <c r="L675" s="30">
        <v>21024.815919003118</v>
      </c>
      <c r="M675" s="48">
        <v>1</v>
      </c>
      <c r="N675" s="70">
        <v>19837</v>
      </c>
      <c r="O675" s="70">
        <v>0</v>
      </c>
      <c r="P675" s="70">
        <v>0</v>
      </c>
      <c r="Q675" s="71">
        <v>1188</v>
      </c>
      <c r="R675" s="103">
        <v>21025</v>
      </c>
      <c r="S675" s="75">
        <v>0</v>
      </c>
      <c r="T675" s="73">
        <v>0</v>
      </c>
      <c r="U675" s="73">
        <v>0.09</v>
      </c>
      <c r="V675" s="74">
        <v>9.2085198026937189E-3</v>
      </c>
      <c r="W675" s="49">
        <v>0</v>
      </c>
      <c r="X675" s="70">
        <v>0</v>
      </c>
      <c r="Y675" s="49">
        <v>0</v>
      </c>
      <c r="Z675" s="92">
        <v>0</v>
      </c>
      <c r="AA675" s="93">
        <v>0</v>
      </c>
    </row>
    <row r="676" spans="1:27" s="13" customFormat="1" ht="12">
      <c r="A676" s="27">
        <v>486</v>
      </c>
      <c r="B676" s="18">
        <v>486348753</v>
      </c>
      <c r="C676" s="28" t="s">
        <v>509</v>
      </c>
      <c r="D676" s="18">
        <v>348</v>
      </c>
      <c r="E676" s="28" t="s">
        <v>353</v>
      </c>
      <c r="F676" s="18">
        <v>753</v>
      </c>
      <c r="G676" s="47" t="s">
        <v>404</v>
      </c>
      <c r="H676" s="29">
        <v>11091</v>
      </c>
      <c r="I676" s="29">
        <v>3353</v>
      </c>
      <c r="J676" s="29">
        <v>0</v>
      </c>
      <c r="K676" s="29">
        <v>1188</v>
      </c>
      <c r="L676" s="30">
        <v>15632</v>
      </c>
      <c r="M676" s="48">
        <v>2</v>
      </c>
      <c r="N676" s="70">
        <v>28888</v>
      </c>
      <c r="O676" s="70">
        <v>0</v>
      </c>
      <c r="P676" s="70">
        <v>0</v>
      </c>
      <c r="Q676" s="71">
        <v>2376</v>
      </c>
      <c r="R676" s="103">
        <v>31264</v>
      </c>
      <c r="S676" s="75">
        <v>0</v>
      </c>
      <c r="T676" s="73">
        <v>0</v>
      </c>
      <c r="U676" s="73">
        <v>0.09</v>
      </c>
      <c r="V676" s="74">
        <v>3.6294005711138056E-3</v>
      </c>
      <c r="W676" s="49">
        <v>0</v>
      </c>
      <c r="X676" s="70">
        <v>0</v>
      </c>
      <c r="Y676" s="49">
        <v>0</v>
      </c>
      <c r="Z676" s="92">
        <v>0</v>
      </c>
      <c r="AA676" s="93">
        <v>0</v>
      </c>
    </row>
    <row r="677" spans="1:27" s="13" customFormat="1" ht="12">
      <c r="A677" s="27">
        <v>486</v>
      </c>
      <c r="B677" s="18">
        <v>486348767</v>
      </c>
      <c r="C677" s="28" t="s">
        <v>509</v>
      </c>
      <c r="D677" s="18">
        <v>348</v>
      </c>
      <c r="E677" s="28" t="s">
        <v>353</v>
      </c>
      <c r="F677" s="18">
        <v>767</v>
      </c>
      <c r="G677" s="47" t="s">
        <v>410</v>
      </c>
      <c r="H677" s="29">
        <v>19076</v>
      </c>
      <c r="I677" s="29">
        <v>818</v>
      </c>
      <c r="J677" s="29">
        <v>0</v>
      </c>
      <c r="K677" s="29">
        <v>1188</v>
      </c>
      <c r="L677" s="30">
        <v>21082</v>
      </c>
      <c r="M677" s="48">
        <v>6</v>
      </c>
      <c r="N677" s="70">
        <v>119364</v>
      </c>
      <c r="O677" s="70">
        <v>0</v>
      </c>
      <c r="P677" s="70">
        <v>0</v>
      </c>
      <c r="Q677" s="71">
        <v>7128</v>
      </c>
      <c r="R677" s="103">
        <v>126492</v>
      </c>
      <c r="S677" s="75">
        <v>0</v>
      </c>
      <c r="T677" s="73">
        <v>0</v>
      </c>
      <c r="U677" s="73">
        <v>0.18</v>
      </c>
      <c r="V677" s="74">
        <v>2.7519044969596108E-2</v>
      </c>
      <c r="W677" s="49">
        <v>5</v>
      </c>
      <c r="X677" s="70">
        <v>0</v>
      </c>
      <c r="Y677" s="49">
        <v>0</v>
      </c>
      <c r="Z677" s="92">
        <v>0</v>
      </c>
      <c r="AA677" s="93">
        <v>0</v>
      </c>
    </row>
    <row r="678" spans="1:27" s="13" customFormat="1" ht="12">
      <c r="A678" s="27">
        <v>487</v>
      </c>
      <c r="B678" s="18">
        <v>487049010</v>
      </c>
      <c r="C678" s="28" t="s">
        <v>510</v>
      </c>
      <c r="D678" s="18">
        <v>49</v>
      </c>
      <c r="E678" s="28" t="s">
        <v>54</v>
      </c>
      <c r="F678" s="18">
        <v>10</v>
      </c>
      <c r="G678" s="47" t="s">
        <v>15</v>
      </c>
      <c r="H678" s="29">
        <v>18122</v>
      </c>
      <c r="I678" s="29">
        <v>9313</v>
      </c>
      <c r="J678" s="29">
        <v>0</v>
      </c>
      <c r="K678" s="29">
        <v>1188</v>
      </c>
      <c r="L678" s="30">
        <v>28623</v>
      </c>
      <c r="M678" s="48">
        <v>2</v>
      </c>
      <c r="N678" s="70">
        <v>54870</v>
      </c>
      <c r="O678" s="70">
        <v>0</v>
      </c>
      <c r="P678" s="70">
        <v>0</v>
      </c>
      <c r="Q678" s="71">
        <v>2376</v>
      </c>
      <c r="R678" s="103">
        <v>57246</v>
      </c>
      <c r="S678" s="75">
        <v>0</v>
      </c>
      <c r="T678" s="73">
        <v>0</v>
      </c>
      <c r="U678" s="73">
        <v>0.09</v>
      </c>
      <c r="V678" s="74">
        <v>3.3169605353996902E-3</v>
      </c>
      <c r="W678" s="49">
        <v>0</v>
      </c>
      <c r="X678" s="70">
        <v>0</v>
      </c>
      <c r="Y678" s="49">
        <v>0</v>
      </c>
      <c r="Z678" s="92">
        <v>0</v>
      </c>
      <c r="AA678" s="93">
        <v>0</v>
      </c>
    </row>
    <row r="679" spans="1:27" s="13" customFormat="1" ht="12">
      <c r="A679" s="27">
        <v>487</v>
      </c>
      <c r="B679" s="18">
        <v>487049031</v>
      </c>
      <c r="C679" s="28" t="s">
        <v>510</v>
      </c>
      <c r="D679" s="18">
        <v>49</v>
      </c>
      <c r="E679" s="28" t="s">
        <v>54</v>
      </c>
      <c r="F679" s="18">
        <v>31</v>
      </c>
      <c r="G679" s="47" t="s">
        <v>36</v>
      </c>
      <c r="H679" s="29">
        <v>17614</v>
      </c>
      <c r="I679" s="29">
        <v>6826</v>
      </c>
      <c r="J679" s="29">
        <v>0</v>
      </c>
      <c r="K679" s="29">
        <v>1188</v>
      </c>
      <c r="L679" s="30">
        <v>25628</v>
      </c>
      <c r="M679" s="48">
        <v>2</v>
      </c>
      <c r="N679" s="70">
        <v>48880</v>
      </c>
      <c r="O679" s="70">
        <v>0</v>
      </c>
      <c r="P679" s="70">
        <v>0</v>
      </c>
      <c r="Q679" s="71">
        <v>2376</v>
      </c>
      <c r="R679" s="103">
        <v>51256</v>
      </c>
      <c r="S679" s="75">
        <v>0</v>
      </c>
      <c r="T679" s="73">
        <v>0</v>
      </c>
      <c r="U679" s="73">
        <v>0.09</v>
      </c>
      <c r="V679" s="74">
        <v>1.2994955995265567E-2</v>
      </c>
      <c r="W679" s="49">
        <v>1</v>
      </c>
      <c r="X679" s="70">
        <v>0</v>
      </c>
      <c r="Y679" s="49">
        <v>0</v>
      </c>
      <c r="Z679" s="92">
        <v>0</v>
      </c>
      <c r="AA679" s="93">
        <v>0</v>
      </c>
    </row>
    <row r="680" spans="1:27" s="13" customFormat="1" ht="12">
      <c r="A680" s="27">
        <v>487</v>
      </c>
      <c r="B680" s="18">
        <v>487049035</v>
      </c>
      <c r="C680" s="28" t="s">
        <v>510</v>
      </c>
      <c r="D680" s="18">
        <v>49</v>
      </c>
      <c r="E680" s="28" t="s">
        <v>54</v>
      </c>
      <c r="F680" s="18">
        <v>35</v>
      </c>
      <c r="G680" s="47" t="s">
        <v>40</v>
      </c>
      <c r="H680" s="29">
        <v>18667</v>
      </c>
      <c r="I680" s="29">
        <v>6486</v>
      </c>
      <c r="J680" s="29">
        <v>0</v>
      </c>
      <c r="K680" s="29">
        <v>1188</v>
      </c>
      <c r="L680" s="30">
        <v>26341</v>
      </c>
      <c r="M680" s="48">
        <v>9</v>
      </c>
      <c r="N680" s="70">
        <v>226377</v>
      </c>
      <c r="O680" s="70">
        <v>0</v>
      </c>
      <c r="P680" s="70">
        <v>0</v>
      </c>
      <c r="Q680" s="71">
        <v>10692</v>
      </c>
      <c r="R680" s="103">
        <v>237069</v>
      </c>
      <c r="S680" s="75">
        <v>0</v>
      </c>
      <c r="T680" s="73">
        <v>0</v>
      </c>
      <c r="U680" s="73">
        <v>0.18</v>
      </c>
      <c r="V680" s="74">
        <v>0.16290793847418597</v>
      </c>
      <c r="W680" s="49">
        <v>4</v>
      </c>
      <c r="X680" s="70">
        <v>0</v>
      </c>
      <c r="Y680" s="49">
        <v>0</v>
      </c>
      <c r="Z680" s="92">
        <v>0</v>
      </c>
      <c r="AA680" s="93">
        <v>0</v>
      </c>
    </row>
    <row r="681" spans="1:27" s="13" customFormat="1" ht="12">
      <c r="A681" s="27">
        <v>487</v>
      </c>
      <c r="B681" s="18">
        <v>487049044</v>
      </c>
      <c r="C681" s="28" t="s">
        <v>510</v>
      </c>
      <c r="D681" s="18">
        <v>49</v>
      </c>
      <c r="E681" s="28" t="s">
        <v>54</v>
      </c>
      <c r="F681" s="18">
        <v>44</v>
      </c>
      <c r="G681" s="47" t="s">
        <v>49</v>
      </c>
      <c r="H681" s="29">
        <v>15978</v>
      </c>
      <c r="I681" s="29">
        <v>277</v>
      </c>
      <c r="J681" s="29">
        <v>0</v>
      </c>
      <c r="K681" s="29">
        <v>1188</v>
      </c>
      <c r="L681" s="30">
        <v>17443</v>
      </c>
      <c r="M681" s="48">
        <v>1</v>
      </c>
      <c r="N681" s="70">
        <v>16255</v>
      </c>
      <c r="O681" s="70">
        <v>-3080.4079184219731</v>
      </c>
      <c r="P681" s="70">
        <v>0</v>
      </c>
      <c r="Q681" s="71">
        <v>963</v>
      </c>
      <c r="R681" s="103">
        <v>14137.592081578026</v>
      </c>
      <c r="S681" s="75">
        <v>0</v>
      </c>
      <c r="T681" s="73">
        <v>0</v>
      </c>
      <c r="U681" s="73">
        <v>0.09</v>
      </c>
      <c r="V681" s="74">
        <v>9.3823705433192212E-2</v>
      </c>
      <c r="W681" s="49">
        <v>1</v>
      </c>
      <c r="X681" s="70">
        <v>0.18950525490138254</v>
      </c>
      <c r="Y681" s="49">
        <v>3080.4079184219731</v>
      </c>
      <c r="Z681" s="92">
        <v>0</v>
      </c>
      <c r="AA681" s="93">
        <v>0</v>
      </c>
    </row>
    <row r="682" spans="1:27" s="13" customFormat="1" ht="12">
      <c r="A682" s="27">
        <v>487</v>
      </c>
      <c r="B682" s="18">
        <v>487049049</v>
      </c>
      <c r="C682" s="28" t="s">
        <v>510</v>
      </c>
      <c r="D682" s="18">
        <v>49</v>
      </c>
      <c r="E682" s="28" t="s">
        <v>54</v>
      </c>
      <c r="F682" s="18">
        <v>49</v>
      </c>
      <c r="G682" s="47" t="s">
        <v>54</v>
      </c>
      <c r="H682" s="29">
        <v>18889</v>
      </c>
      <c r="I682" s="29">
        <v>23380</v>
      </c>
      <c r="J682" s="29">
        <v>0</v>
      </c>
      <c r="K682" s="29">
        <v>1188</v>
      </c>
      <c r="L682" s="30">
        <v>43457</v>
      </c>
      <c r="M682" s="48">
        <v>41</v>
      </c>
      <c r="N682" s="70">
        <v>1733029</v>
      </c>
      <c r="O682" s="70">
        <v>0</v>
      </c>
      <c r="P682" s="70">
        <v>0</v>
      </c>
      <c r="Q682" s="71">
        <v>48708</v>
      </c>
      <c r="R682" s="103">
        <v>1781737</v>
      </c>
      <c r="S682" s="75">
        <v>0</v>
      </c>
      <c r="T682" s="73">
        <v>0</v>
      </c>
      <c r="U682" s="73">
        <v>0.09</v>
      </c>
      <c r="V682" s="74">
        <v>6.4827721323234361E-2</v>
      </c>
      <c r="W682" s="49">
        <v>10</v>
      </c>
      <c r="X682" s="70">
        <v>0</v>
      </c>
      <c r="Y682" s="49">
        <v>0</v>
      </c>
      <c r="Z682" s="92">
        <v>0</v>
      </c>
      <c r="AA682" s="93">
        <v>0</v>
      </c>
    </row>
    <row r="683" spans="1:27" s="13" customFormat="1" ht="12">
      <c r="A683" s="27">
        <v>487</v>
      </c>
      <c r="B683" s="18">
        <v>487049057</v>
      </c>
      <c r="C683" s="28" t="s">
        <v>510</v>
      </c>
      <c r="D683" s="18">
        <v>49</v>
      </c>
      <c r="E683" s="28" t="s">
        <v>54</v>
      </c>
      <c r="F683" s="18">
        <v>57</v>
      </c>
      <c r="G683" s="47" t="s">
        <v>62</v>
      </c>
      <c r="H683" s="29">
        <v>18727</v>
      </c>
      <c r="I683" s="29">
        <v>840</v>
      </c>
      <c r="J683" s="29">
        <v>0</v>
      </c>
      <c r="K683" s="29">
        <v>1188</v>
      </c>
      <c r="L683" s="30">
        <v>20755</v>
      </c>
      <c r="M683" s="48">
        <v>11</v>
      </c>
      <c r="N683" s="70">
        <v>215237</v>
      </c>
      <c r="O683" s="70">
        <v>0</v>
      </c>
      <c r="P683" s="70">
        <v>0</v>
      </c>
      <c r="Q683" s="71">
        <v>13068</v>
      </c>
      <c r="R683" s="103">
        <v>228305</v>
      </c>
      <c r="S683" s="75">
        <v>0</v>
      </c>
      <c r="T683" s="73">
        <v>0</v>
      </c>
      <c r="U683" s="73">
        <v>0.18</v>
      </c>
      <c r="V683" s="74">
        <v>0.12451516929493252</v>
      </c>
      <c r="W683" s="49">
        <v>3</v>
      </c>
      <c r="X683" s="70">
        <v>0</v>
      </c>
      <c r="Y683" s="49">
        <v>0</v>
      </c>
      <c r="Z683" s="92">
        <v>0</v>
      </c>
      <c r="AA683" s="93">
        <v>0</v>
      </c>
    </row>
    <row r="684" spans="1:27" s="13" customFormat="1" ht="12">
      <c r="A684" s="27">
        <v>487</v>
      </c>
      <c r="B684" s="18">
        <v>487049079</v>
      </c>
      <c r="C684" s="28" t="s">
        <v>510</v>
      </c>
      <c r="D684" s="18">
        <v>49</v>
      </c>
      <c r="E684" s="28" t="s">
        <v>54</v>
      </c>
      <c r="F684" s="18">
        <v>79</v>
      </c>
      <c r="G684" s="47" t="s">
        <v>84</v>
      </c>
      <c r="H684" s="29">
        <v>14121</v>
      </c>
      <c r="I684" s="29">
        <v>797</v>
      </c>
      <c r="J684" s="29">
        <v>0</v>
      </c>
      <c r="K684" s="29">
        <v>1188</v>
      </c>
      <c r="L684" s="30">
        <v>16106</v>
      </c>
      <c r="M684" s="48">
        <v>1</v>
      </c>
      <c r="N684" s="70">
        <v>14918</v>
      </c>
      <c r="O684" s="70">
        <v>0</v>
      </c>
      <c r="P684" s="70">
        <v>0</v>
      </c>
      <c r="Q684" s="71">
        <v>1188</v>
      </c>
      <c r="R684" s="103">
        <v>16106</v>
      </c>
      <c r="S684" s="75">
        <v>0</v>
      </c>
      <c r="T684" s="73">
        <v>0</v>
      </c>
      <c r="U684" s="73">
        <v>0.09</v>
      </c>
      <c r="V684" s="74">
        <v>6.04158826512909E-2</v>
      </c>
      <c r="W684" s="49">
        <v>1</v>
      </c>
      <c r="X684" s="70">
        <v>0</v>
      </c>
      <c r="Y684" s="49">
        <v>0</v>
      </c>
      <c r="Z684" s="92">
        <v>0</v>
      </c>
      <c r="AA684" s="93">
        <v>0</v>
      </c>
    </row>
    <row r="685" spans="1:27" s="13" customFormat="1" ht="12">
      <c r="A685" s="27">
        <v>487</v>
      </c>
      <c r="B685" s="18">
        <v>487049093</v>
      </c>
      <c r="C685" s="28" t="s">
        <v>510</v>
      </c>
      <c r="D685" s="18">
        <v>49</v>
      </c>
      <c r="E685" s="28" t="s">
        <v>54</v>
      </c>
      <c r="F685" s="18">
        <v>93</v>
      </c>
      <c r="G685" s="47" t="s">
        <v>98</v>
      </c>
      <c r="H685" s="29">
        <v>20643</v>
      </c>
      <c r="I685" s="29">
        <v>0</v>
      </c>
      <c r="J685" s="29">
        <v>0</v>
      </c>
      <c r="K685" s="29">
        <v>1188</v>
      </c>
      <c r="L685" s="30">
        <v>21831</v>
      </c>
      <c r="M685" s="48">
        <v>47</v>
      </c>
      <c r="N685" s="70">
        <v>970221</v>
      </c>
      <c r="O685" s="70">
        <v>0</v>
      </c>
      <c r="P685" s="70">
        <v>0</v>
      </c>
      <c r="Q685" s="71">
        <v>55836</v>
      </c>
      <c r="R685" s="103">
        <v>1026057</v>
      </c>
      <c r="S685" s="75">
        <v>0</v>
      </c>
      <c r="T685" s="73">
        <v>0</v>
      </c>
      <c r="U685" s="73">
        <v>0.18</v>
      </c>
      <c r="V685" s="74">
        <v>8.6029155103013247E-2</v>
      </c>
      <c r="W685" s="49">
        <v>9</v>
      </c>
      <c r="X685" s="70">
        <v>0</v>
      </c>
      <c r="Y685" s="49">
        <v>0</v>
      </c>
      <c r="Z685" s="92">
        <v>0</v>
      </c>
      <c r="AA685" s="93">
        <v>0</v>
      </c>
    </row>
    <row r="686" spans="1:27" s="13" customFormat="1" ht="12">
      <c r="A686" s="27">
        <v>487</v>
      </c>
      <c r="B686" s="18">
        <v>487049095</v>
      </c>
      <c r="C686" s="28" t="s">
        <v>510</v>
      </c>
      <c r="D686" s="18">
        <v>49</v>
      </c>
      <c r="E686" s="28" t="s">
        <v>54</v>
      </c>
      <c r="F686" s="18">
        <v>95</v>
      </c>
      <c r="G686" s="47" t="s">
        <v>100</v>
      </c>
      <c r="H686" s="29">
        <v>20903.900050358614</v>
      </c>
      <c r="I686" s="29">
        <v>14</v>
      </c>
      <c r="J686" s="29">
        <v>0</v>
      </c>
      <c r="K686" s="29">
        <v>1188</v>
      </c>
      <c r="L686" s="30">
        <v>22105.900050358614</v>
      </c>
      <c r="M686" s="48">
        <v>1</v>
      </c>
      <c r="N686" s="70">
        <v>20918</v>
      </c>
      <c r="O686" s="70">
        <v>0</v>
      </c>
      <c r="P686" s="70">
        <v>0</v>
      </c>
      <c r="Q686" s="71">
        <v>1188</v>
      </c>
      <c r="R686" s="103">
        <v>22106</v>
      </c>
      <c r="S686" s="75">
        <v>0</v>
      </c>
      <c r="T686" s="73">
        <v>0</v>
      </c>
      <c r="U686" s="73">
        <v>0.18</v>
      </c>
      <c r="V686" s="74">
        <v>0.12452842842038275</v>
      </c>
      <c r="W686" s="49">
        <v>0</v>
      </c>
      <c r="X686" s="70">
        <v>0</v>
      </c>
      <c r="Y686" s="49">
        <v>0</v>
      </c>
      <c r="Z686" s="92">
        <v>0</v>
      </c>
      <c r="AA686" s="93">
        <v>0</v>
      </c>
    </row>
    <row r="687" spans="1:27" s="13" customFormat="1" ht="12">
      <c r="A687" s="27">
        <v>487</v>
      </c>
      <c r="B687" s="18">
        <v>487049097</v>
      </c>
      <c r="C687" s="28" t="s">
        <v>510</v>
      </c>
      <c r="D687" s="18">
        <v>49</v>
      </c>
      <c r="E687" s="28" t="s">
        <v>54</v>
      </c>
      <c r="F687" s="18">
        <v>97</v>
      </c>
      <c r="G687" s="47" t="s">
        <v>102</v>
      </c>
      <c r="H687" s="29">
        <v>14121</v>
      </c>
      <c r="I687" s="29">
        <v>88</v>
      </c>
      <c r="J687" s="29">
        <v>0</v>
      </c>
      <c r="K687" s="29">
        <v>1188</v>
      </c>
      <c r="L687" s="30">
        <v>15397</v>
      </c>
      <c r="M687" s="48">
        <v>2</v>
      </c>
      <c r="N687" s="70">
        <v>28418</v>
      </c>
      <c r="O687" s="70">
        <v>0</v>
      </c>
      <c r="P687" s="70">
        <v>0</v>
      </c>
      <c r="Q687" s="71">
        <v>2376</v>
      </c>
      <c r="R687" s="103">
        <v>30794</v>
      </c>
      <c r="S687" s="75">
        <v>0</v>
      </c>
      <c r="T687" s="73">
        <v>0</v>
      </c>
      <c r="U687" s="73">
        <v>0.09</v>
      </c>
      <c r="V687" s="74">
        <v>3.3200353734641704E-2</v>
      </c>
      <c r="W687" s="49">
        <v>0</v>
      </c>
      <c r="X687" s="70">
        <v>0</v>
      </c>
      <c r="Y687" s="49">
        <v>0</v>
      </c>
      <c r="Z687" s="92">
        <v>0</v>
      </c>
      <c r="AA687" s="93">
        <v>0</v>
      </c>
    </row>
    <row r="688" spans="1:27" s="13" customFormat="1" ht="12">
      <c r="A688" s="27">
        <v>487</v>
      </c>
      <c r="B688" s="18">
        <v>487049100</v>
      </c>
      <c r="C688" s="28" t="s">
        <v>510</v>
      </c>
      <c r="D688" s="18">
        <v>49</v>
      </c>
      <c r="E688" s="28" t="s">
        <v>54</v>
      </c>
      <c r="F688" s="18">
        <v>100</v>
      </c>
      <c r="G688" s="47" t="s">
        <v>105</v>
      </c>
      <c r="H688" s="29">
        <v>18250.951534425098</v>
      </c>
      <c r="I688" s="29">
        <v>4941</v>
      </c>
      <c r="J688" s="29">
        <v>0</v>
      </c>
      <c r="K688" s="29">
        <v>1188</v>
      </c>
      <c r="L688" s="30">
        <v>24379.951534425098</v>
      </c>
      <c r="M688" s="48">
        <v>1</v>
      </c>
      <c r="N688" s="70">
        <v>23192</v>
      </c>
      <c r="O688" s="70">
        <v>0</v>
      </c>
      <c r="P688" s="70">
        <v>0</v>
      </c>
      <c r="Q688" s="71">
        <v>1188</v>
      </c>
      <c r="R688" s="103">
        <v>24380</v>
      </c>
      <c r="S688" s="75">
        <v>0</v>
      </c>
      <c r="T688" s="73">
        <v>0</v>
      </c>
      <c r="U688" s="73">
        <v>0.09</v>
      </c>
      <c r="V688" s="74">
        <v>2.67323512702447E-2</v>
      </c>
      <c r="W688" s="49">
        <v>0</v>
      </c>
      <c r="X688" s="70">
        <v>0</v>
      </c>
      <c r="Y688" s="49">
        <v>0</v>
      </c>
      <c r="Z688" s="92">
        <v>0</v>
      </c>
      <c r="AA688" s="93">
        <v>0</v>
      </c>
    </row>
    <row r="689" spans="1:27" s="13" customFormat="1" ht="12">
      <c r="A689" s="27">
        <v>487</v>
      </c>
      <c r="B689" s="18">
        <v>487049128</v>
      </c>
      <c r="C689" s="28" t="s">
        <v>510</v>
      </c>
      <c r="D689" s="18">
        <v>49</v>
      </c>
      <c r="E689" s="28" t="s">
        <v>54</v>
      </c>
      <c r="F689" s="18">
        <v>128</v>
      </c>
      <c r="G689" s="47" t="s">
        <v>133</v>
      </c>
      <c r="H689" s="29">
        <v>17749.036710136341</v>
      </c>
      <c r="I689" s="29">
        <v>963</v>
      </c>
      <c r="J689" s="29">
        <v>0</v>
      </c>
      <c r="K689" s="29">
        <v>1188</v>
      </c>
      <c r="L689" s="30">
        <v>19900.036710136341</v>
      </c>
      <c r="M689" s="48">
        <v>1</v>
      </c>
      <c r="N689" s="70">
        <v>18712</v>
      </c>
      <c r="O689" s="70">
        <v>0</v>
      </c>
      <c r="P689" s="70">
        <v>0</v>
      </c>
      <c r="Q689" s="71">
        <v>1188</v>
      </c>
      <c r="R689" s="103">
        <v>19900</v>
      </c>
      <c r="S689" s="75">
        <v>0</v>
      </c>
      <c r="T689" s="73">
        <v>0</v>
      </c>
      <c r="U689" s="73">
        <v>0.09</v>
      </c>
      <c r="V689" s="74">
        <v>4.2839747785238955E-2</v>
      </c>
      <c r="W689" s="49">
        <v>0</v>
      </c>
      <c r="X689" s="70">
        <v>0</v>
      </c>
      <c r="Y689" s="49">
        <v>0</v>
      </c>
      <c r="Z689" s="92">
        <v>0</v>
      </c>
      <c r="AA689" s="93">
        <v>0</v>
      </c>
    </row>
    <row r="690" spans="1:27" s="13" customFormat="1" ht="12">
      <c r="A690" s="27">
        <v>487</v>
      </c>
      <c r="B690" s="18">
        <v>487049149</v>
      </c>
      <c r="C690" s="28" t="s">
        <v>510</v>
      </c>
      <c r="D690" s="18">
        <v>49</v>
      </c>
      <c r="E690" s="28" t="s">
        <v>54</v>
      </c>
      <c r="F690" s="18">
        <v>149</v>
      </c>
      <c r="G690" s="47" t="s">
        <v>154</v>
      </c>
      <c r="H690" s="29">
        <v>14119</v>
      </c>
      <c r="I690" s="29">
        <v>229</v>
      </c>
      <c r="J690" s="29">
        <v>0</v>
      </c>
      <c r="K690" s="29">
        <v>1188</v>
      </c>
      <c r="L690" s="30">
        <v>15536</v>
      </c>
      <c r="M690" s="48">
        <v>2</v>
      </c>
      <c r="N690" s="70">
        <v>28696</v>
      </c>
      <c r="O690" s="70">
        <v>0</v>
      </c>
      <c r="P690" s="70">
        <v>0</v>
      </c>
      <c r="Q690" s="71">
        <v>2376</v>
      </c>
      <c r="R690" s="103">
        <v>31072</v>
      </c>
      <c r="S690" s="75">
        <v>0</v>
      </c>
      <c r="T690" s="73">
        <v>0</v>
      </c>
      <c r="U690" s="73">
        <v>0.18</v>
      </c>
      <c r="V690" s="74">
        <v>0.12455104364641664</v>
      </c>
      <c r="W690" s="49">
        <v>0</v>
      </c>
      <c r="X690" s="70">
        <v>0</v>
      </c>
      <c r="Y690" s="49">
        <v>0</v>
      </c>
      <c r="Z690" s="92">
        <v>0</v>
      </c>
      <c r="AA690" s="93">
        <v>0</v>
      </c>
    </row>
    <row r="691" spans="1:27" s="13" customFormat="1" ht="12">
      <c r="A691" s="27">
        <v>487</v>
      </c>
      <c r="B691" s="18">
        <v>487049160</v>
      </c>
      <c r="C691" s="28" t="s">
        <v>510</v>
      </c>
      <c r="D691" s="18">
        <v>49</v>
      </c>
      <c r="E691" s="28" t="s">
        <v>54</v>
      </c>
      <c r="F691" s="18">
        <v>160</v>
      </c>
      <c r="G691" s="47" t="s">
        <v>165</v>
      </c>
      <c r="H691" s="29">
        <v>21553</v>
      </c>
      <c r="I691" s="29">
        <v>319</v>
      </c>
      <c r="J691" s="29">
        <v>0</v>
      </c>
      <c r="K691" s="29">
        <v>1188</v>
      </c>
      <c r="L691" s="30">
        <v>23060</v>
      </c>
      <c r="M691" s="48">
        <v>1</v>
      </c>
      <c r="N691" s="70">
        <v>21872</v>
      </c>
      <c r="O691" s="70">
        <v>0</v>
      </c>
      <c r="P691" s="70">
        <v>0</v>
      </c>
      <c r="Q691" s="71">
        <v>1188</v>
      </c>
      <c r="R691" s="103">
        <v>23060</v>
      </c>
      <c r="S691" s="75">
        <v>0</v>
      </c>
      <c r="T691" s="73">
        <v>0</v>
      </c>
      <c r="U691" s="73">
        <v>0.1457</v>
      </c>
      <c r="V691" s="74">
        <v>0.13343208280099494</v>
      </c>
      <c r="W691" s="49">
        <v>0</v>
      </c>
      <c r="X691" s="70">
        <v>0</v>
      </c>
      <c r="Y691" s="49">
        <v>0</v>
      </c>
      <c r="Z691" s="92">
        <v>0</v>
      </c>
      <c r="AA691" s="93">
        <v>0</v>
      </c>
    </row>
    <row r="692" spans="1:27" s="13" customFormat="1" ht="12">
      <c r="A692" s="27">
        <v>487</v>
      </c>
      <c r="B692" s="18">
        <v>487049163</v>
      </c>
      <c r="C692" s="28" t="s">
        <v>510</v>
      </c>
      <c r="D692" s="18">
        <v>49</v>
      </c>
      <c r="E692" s="28" t="s">
        <v>54</v>
      </c>
      <c r="F692" s="18">
        <v>163</v>
      </c>
      <c r="G692" s="47" t="s">
        <v>168</v>
      </c>
      <c r="H692" s="29">
        <v>18826</v>
      </c>
      <c r="I692" s="29">
        <v>0</v>
      </c>
      <c r="J692" s="29">
        <v>0</v>
      </c>
      <c r="K692" s="29">
        <v>1188</v>
      </c>
      <c r="L692" s="30">
        <v>20014</v>
      </c>
      <c r="M692" s="48">
        <v>16</v>
      </c>
      <c r="N692" s="70">
        <v>301216</v>
      </c>
      <c r="O692" s="70">
        <v>0</v>
      </c>
      <c r="P692" s="70">
        <v>0</v>
      </c>
      <c r="Q692" s="71">
        <v>19008</v>
      </c>
      <c r="R692" s="103">
        <v>320224</v>
      </c>
      <c r="S692" s="75">
        <v>0</v>
      </c>
      <c r="T692" s="73">
        <v>0</v>
      </c>
      <c r="U692" s="73">
        <v>0.18</v>
      </c>
      <c r="V692" s="74">
        <v>9.6025808246793312E-2</v>
      </c>
      <c r="W692" s="49">
        <v>10</v>
      </c>
      <c r="X692" s="70">
        <v>0</v>
      </c>
      <c r="Y692" s="49">
        <v>0</v>
      </c>
      <c r="Z692" s="92">
        <v>0</v>
      </c>
      <c r="AA692" s="93">
        <v>0</v>
      </c>
    </row>
    <row r="693" spans="1:27" s="13" customFormat="1" ht="12">
      <c r="A693" s="27">
        <v>487</v>
      </c>
      <c r="B693" s="18">
        <v>487049165</v>
      </c>
      <c r="C693" s="28" t="s">
        <v>510</v>
      </c>
      <c r="D693" s="18">
        <v>49</v>
      </c>
      <c r="E693" s="28" t="s">
        <v>54</v>
      </c>
      <c r="F693" s="18">
        <v>165</v>
      </c>
      <c r="G693" s="47" t="s">
        <v>170</v>
      </c>
      <c r="H693" s="29">
        <v>18529</v>
      </c>
      <c r="I693" s="29">
        <v>0</v>
      </c>
      <c r="J693" s="29">
        <v>0</v>
      </c>
      <c r="K693" s="29">
        <v>1188</v>
      </c>
      <c r="L693" s="30">
        <v>19717</v>
      </c>
      <c r="M693" s="48">
        <v>29</v>
      </c>
      <c r="N693" s="70">
        <v>537341</v>
      </c>
      <c r="O693" s="70">
        <v>0</v>
      </c>
      <c r="P693" s="70">
        <v>0</v>
      </c>
      <c r="Q693" s="71">
        <v>34452</v>
      </c>
      <c r="R693" s="103">
        <v>571793</v>
      </c>
      <c r="S693" s="75">
        <v>0</v>
      </c>
      <c r="T693" s="73">
        <v>0</v>
      </c>
      <c r="U693" s="73">
        <v>9.8299999999999998E-2</v>
      </c>
      <c r="V693" s="74">
        <v>8.1729703391456535E-2</v>
      </c>
      <c r="W693" s="49">
        <v>11</v>
      </c>
      <c r="X693" s="70">
        <v>0</v>
      </c>
      <c r="Y693" s="49">
        <v>0</v>
      </c>
      <c r="Z693" s="92">
        <v>0</v>
      </c>
      <c r="AA693" s="93">
        <v>0</v>
      </c>
    </row>
    <row r="694" spans="1:27" s="13" customFormat="1" ht="12">
      <c r="A694" s="27">
        <v>487</v>
      </c>
      <c r="B694" s="18">
        <v>487049176</v>
      </c>
      <c r="C694" s="28" t="s">
        <v>510</v>
      </c>
      <c r="D694" s="18">
        <v>49</v>
      </c>
      <c r="E694" s="28" t="s">
        <v>54</v>
      </c>
      <c r="F694" s="18">
        <v>176</v>
      </c>
      <c r="G694" s="47" t="s">
        <v>181</v>
      </c>
      <c r="H694" s="29">
        <v>18521</v>
      </c>
      <c r="I694" s="29">
        <v>7343</v>
      </c>
      <c r="J694" s="29">
        <v>0</v>
      </c>
      <c r="K694" s="29">
        <v>1188</v>
      </c>
      <c r="L694" s="30">
        <v>27052</v>
      </c>
      <c r="M694" s="48">
        <v>50</v>
      </c>
      <c r="N694" s="70">
        <v>1293200</v>
      </c>
      <c r="O694" s="70">
        <v>0</v>
      </c>
      <c r="P694" s="70">
        <v>0</v>
      </c>
      <c r="Q694" s="71">
        <v>59400</v>
      </c>
      <c r="R694" s="103">
        <v>1352600</v>
      </c>
      <c r="S694" s="75">
        <v>0</v>
      </c>
      <c r="T694" s="73">
        <v>0</v>
      </c>
      <c r="U694" s="73">
        <v>0.09</v>
      </c>
      <c r="V694" s="74">
        <v>7.6256358764643081E-2</v>
      </c>
      <c r="W694" s="49">
        <v>15</v>
      </c>
      <c r="X694" s="70">
        <v>0</v>
      </c>
      <c r="Y694" s="49">
        <v>0</v>
      </c>
      <c r="Z694" s="92">
        <v>0</v>
      </c>
      <c r="AA694" s="93">
        <v>0</v>
      </c>
    </row>
    <row r="695" spans="1:27" s="13" customFormat="1" ht="12">
      <c r="A695" s="27">
        <v>487</v>
      </c>
      <c r="B695" s="18">
        <v>487049178</v>
      </c>
      <c r="C695" s="28" t="s">
        <v>510</v>
      </c>
      <c r="D695" s="18">
        <v>49</v>
      </c>
      <c r="E695" s="28" t="s">
        <v>54</v>
      </c>
      <c r="F695" s="18">
        <v>178</v>
      </c>
      <c r="G695" s="47" t="s">
        <v>183</v>
      </c>
      <c r="H695" s="29">
        <v>19464</v>
      </c>
      <c r="I695" s="29">
        <v>2463</v>
      </c>
      <c r="J695" s="29">
        <v>0</v>
      </c>
      <c r="K695" s="29">
        <v>1188</v>
      </c>
      <c r="L695" s="30">
        <v>23115</v>
      </c>
      <c r="M695" s="48">
        <v>1</v>
      </c>
      <c r="N695" s="70">
        <v>21927</v>
      </c>
      <c r="O695" s="70">
        <v>0</v>
      </c>
      <c r="P695" s="70">
        <v>0</v>
      </c>
      <c r="Q695" s="71">
        <v>1188</v>
      </c>
      <c r="R695" s="103">
        <v>23115</v>
      </c>
      <c r="S695" s="75">
        <v>0</v>
      </c>
      <c r="T695" s="73">
        <v>0</v>
      </c>
      <c r="U695" s="73">
        <v>0.09</v>
      </c>
      <c r="V695" s="74">
        <v>6.9382857737961795E-2</v>
      </c>
      <c r="W695" s="49">
        <v>0</v>
      </c>
      <c r="X695" s="70">
        <v>0</v>
      </c>
      <c r="Y695" s="49">
        <v>0</v>
      </c>
      <c r="Z695" s="92">
        <v>0</v>
      </c>
      <c r="AA695" s="93">
        <v>0</v>
      </c>
    </row>
    <row r="696" spans="1:27" s="13" customFormat="1" ht="12">
      <c r="A696" s="27">
        <v>487</v>
      </c>
      <c r="B696" s="18">
        <v>487049181</v>
      </c>
      <c r="C696" s="28" t="s">
        <v>510</v>
      </c>
      <c r="D696" s="18">
        <v>49</v>
      </c>
      <c r="E696" s="28" t="s">
        <v>54</v>
      </c>
      <c r="F696" s="18">
        <v>181</v>
      </c>
      <c r="G696" s="47" t="s">
        <v>186</v>
      </c>
      <c r="H696" s="29">
        <v>18410</v>
      </c>
      <c r="I696" s="29">
        <v>260</v>
      </c>
      <c r="J696" s="29">
        <v>0</v>
      </c>
      <c r="K696" s="29">
        <v>1188</v>
      </c>
      <c r="L696" s="30">
        <v>19858</v>
      </c>
      <c r="M696" s="48">
        <v>3</v>
      </c>
      <c r="N696" s="70">
        <v>56010</v>
      </c>
      <c r="O696" s="70">
        <v>0</v>
      </c>
      <c r="P696" s="70">
        <v>0</v>
      </c>
      <c r="Q696" s="71">
        <v>3564</v>
      </c>
      <c r="R696" s="103">
        <v>59574</v>
      </c>
      <c r="S696" s="75">
        <v>0</v>
      </c>
      <c r="T696" s="73">
        <v>0</v>
      </c>
      <c r="U696" s="73">
        <v>0.09</v>
      </c>
      <c r="V696" s="74">
        <v>1.7939613296207222E-2</v>
      </c>
      <c r="W696" s="49">
        <v>0</v>
      </c>
      <c r="X696" s="70">
        <v>0</v>
      </c>
      <c r="Y696" s="49">
        <v>0</v>
      </c>
      <c r="Z696" s="92">
        <v>0</v>
      </c>
      <c r="AA696" s="93">
        <v>0</v>
      </c>
    </row>
    <row r="697" spans="1:27" s="13" customFormat="1" ht="12">
      <c r="A697" s="27">
        <v>487</v>
      </c>
      <c r="B697" s="18">
        <v>487049182</v>
      </c>
      <c r="C697" s="28" t="s">
        <v>510</v>
      </c>
      <c r="D697" s="18">
        <v>49</v>
      </c>
      <c r="E697" s="28" t="s">
        <v>54</v>
      </c>
      <c r="F697" s="18">
        <v>182</v>
      </c>
      <c r="G697" s="47" t="s">
        <v>187</v>
      </c>
      <c r="H697" s="29">
        <v>14120</v>
      </c>
      <c r="I697" s="29">
        <v>2871</v>
      </c>
      <c r="J697" s="29">
        <v>0</v>
      </c>
      <c r="K697" s="29">
        <v>1188</v>
      </c>
      <c r="L697" s="30">
        <v>18179</v>
      </c>
      <c r="M697" s="48">
        <v>2</v>
      </c>
      <c r="N697" s="70">
        <v>33982</v>
      </c>
      <c r="O697" s="70">
        <v>0</v>
      </c>
      <c r="P697" s="70">
        <v>0</v>
      </c>
      <c r="Q697" s="71">
        <v>2376</v>
      </c>
      <c r="R697" s="103">
        <v>36358</v>
      </c>
      <c r="S697" s="75">
        <v>0</v>
      </c>
      <c r="T697" s="73">
        <v>0</v>
      </c>
      <c r="U697" s="73">
        <v>0.09</v>
      </c>
      <c r="V697" s="74">
        <v>2.6036524261070487E-2</v>
      </c>
      <c r="W697" s="49">
        <v>1</v>
      </c>
      <c r="X697" s="70">
        <v>0</v>
      </c>
      <c r="Y697" s="49">
        <v>0</v>
      </c>
      <c r="Z697" s="92">
        <v>0</v>
      </c>
      <c r="AA697" s="93">
        <v>0</v>
      </c>
    </row>
    <row r="698" spans="1:27" s="13" customFormat="1" ht="12">
      <c r="A698" s="27">
        <v>487</v>
      </c>
      <c r="B698" s="18">
        <v>487049244</v>
      </c>
      <c r="C698" s="28" t="s">
        <v>510</v>
      </c>
      <c r="D698" s="18">
        <v>49</v>
      </c>
      <c r="E698" s="28" t="s">
        <v>54</v>
      </c>
      <c r="F698" s="18">
        <v>244</v>
      </c>
      <c r="G698" s="47" t="s">
        <v>249</v>
      </c>
      <c r="H698" s="29">
        <v>17886</v>
      </c>
      <c r="I698" s="29">
        <v>4292</v>
      </c>
      <c r="J698" s="29">
        <v>0</v>
      </c>
      <c r="K698" s="29">
        <v>1188</v>
      </c>
      <c r="L698" s="30">
        <v>23366</v>
      </c>
      <c r="M698" s="48">
        <v>4</v>
      </c>
      <c r="N698" s="70">
        <v>88712</v>
      </c>
      <c r="O698" s="70">
        <v>0</v>
      </c>
      <c r="P698" s="70">
        <v>0</v>
      </c>
      <c r="Q698" s="71">
        <v>4752</v>
      </c>
      <c r="R698" s="103">
        <v>93464</v>
      </c>
      <c r="S698" s="75">
        <v>0</v>
      </c>
      <c r="T698" s="73">
        <v>0</v>
      </c>
      <c r="U698" s="73">
        <v>0.09</v>
      </c>
      <c r="V698" s="74">
        <v>7.9114321810778362E-2</v>
      </c>
      <c r="W698" s="49">
        <v>3</v>
      </c>
      <c r="X698" s="70">
        <v>0</v>
      </c>
      <c r="Y698" s="49">
        <v>0</v>
      </c>
      <c r="Z698" s="92">
        <v>0</v>
      </c>
      <c r="AA698" s="93">
        <v>0</v>
      </c>
    </row>
    <row r="699" spans="1:27" s="13" customFormat="1" ht="12">
      <c r="A699" s="27">
        <v>487</v>
      </c>
      <c r="B699" s="18">
        <v>487049248</v>
      </c>
      <c r="C699" s="28" t="s">
        <v>510</v>
      </c>
      <c r="D699" s="18">
        <v>49</v>
      </c>
      <c r="E699" s="28" t="s">
        <v>54</v>
      </c>
      <c r="F699" s="18">
        <v>248</v>
      </c>
      <c r="G699" s="47" t="s">
        <v>253</v>
      </c>
      <c r="H699" s="29">
        <v>16240</v>
      </c>
      <c r="I699" s="29">
        <v>592</v>
      </c>
      <c r="J699" s="29">
        <v>0</v>
      </c>
      <c r="K699" s="29">
        <v>1188</v>
      </c>
      <c r="L699" s="30">
        <v>18020</v>
      </c>
      <c r="M699" s="48">
        <v>16</v>
      </c>
      <c r="N699" s="70">
        <v>269312</v>
      </c>
      <c r="O699" s="70">
        <v>0</v>
      </c>
      <c r="P699" s="70">
        <v>0</v>
      </c>
      <c r="Q699" s="71">
        <v>19008</v>
      </c>
      <c r="R699" s="103">
        <v>288320</v>
      </c>
      <c r="S699" s="75">
        <v>0</v>
      </c>
      <c r="T699" s="73">
        <v>0</v>
      </c>
      <c r="U699" s="73">
        <v>0.18</v>
      </c>
      <c r="V699" s="74">
        <v>6.915990449254858E-2</v>
      </c>
      <c r="W699" s="49">
        <v>4</v>
      </c>
      <c r="X699" s="70">
        <v>0</v>
      </c>
      <c r="Y699" s="49">
        <v>0</v>
      </c>
      <c r="Z699" s="92">
        <v>0</v>
      </c>
      <c r="AA699" s="93">
        <v>0</v>
      </c>
    </row>
    <row r="700" spans="1:27" s="13" customFormat="1" ht="12">
      <c r="A700" s="27">
        <v>487</v>
      </c>
      <c r="B700" s="18">
        <v>487049262</v>
      </c>
      <c r="C700" s="28" t="s">
        <v>510</v>
      </c>
      <c r="D700" s="18">
        <v>49</v>
      </c>
      <c r="E700" s="28" t="s">
        <v>54</v>
      </c>
      <c r="F700" s="18">
        <v>262</v>
      </c>
      <c r="G700" s="47" t="s">
        <v>267</v>
      </c>
      <c r="H700" s="29">
        <v>18430</v>
      </c>
      <c r="I700" s="29">
        <v>173</v>
      </c>
      <c r="J700" s="29">
        <v>0</v>
      </c>
      <c r="K700" s="29">
        <v>1188</v>
      </c>
      <c r="L700" s="30">
        <v>19791</v>
      </c>
      <c r="M700" s="48">
        <v>7</v>
      </c>
      <c r="N700" s="70">
        <v>130221</v>
      </c>
      <c r="O700" s="70">
        <v>0</v>
      </c>
      <c r="P700" s="70">
        <v>0</v>
      </c>
      <c r="Q700" s="71">
        <v>8316</v>
      </c>
      <c r="R700" s="103">
        <v>138537</v>
      </c>
      <c r="S700" s="75">
        <v>0</v>
      </c>
      <c r="T700" s="73">
        <v>0</v>
      </c>
      <c r="U700" s="73">
        <v>0.09</v>
      </c>
      <c r="V700" s="74">
        <v>8.7644249277373867E-2</v>
      </c>
      <c r="W700" s="49">
        <v>3</v>
      </c>
      <c r="X700" s="70">
        <v>0</v>
      </c>
      <c r="Y700" s="49">
        <v>0</v>
      </c>
      <c r="Z700" s="92">
        <v>0</v>
      </c>
      <c r="AA700" s="93">
        <v>0</v>
      </c>
    </row>
    <row r="701" spans="1:27" s="13" customFormat="1" ht="12">
      <c r="A701" s="27">
        <v>487</v>
      </c>
      <c r="B701" s="18">
        <v>487049274</v>
      </c>
      <c r="C701" s="28" t="s">
        <v>510</v>
      </c>
      <c r="D701" s="18">
        <v>49</v>
      </c>
      <c r="E701" s="28" t="s">
        <v>54</v>
      </c>
      <c r="F701" s="18">
        <v>274</v>
      </c>
      <c r="G701" s="47" t="s">
        <v>279</v>
      </c>
      <c r="H701" s="29">
        <v>19184</v>
      </c>
      <c r="I701" s="29">
        <v>9879</v>
      </c>
      <c r="J701" s="29">
        <v>0</v>
      </c>
      <c r="K701" s="29">
        <v>1188</v>
      </c>
      <c r="L701" s="30">
        <v>30251</v>
      </c>
      <c r="M701" s="48">
        <v>98</v>
      </c>
      <c r="N701" s="70">
        <v>2848174</v>
      </c>
      <c r="O701" s="70">
        <v>0</v>
      </c>
      <c r="P701" s="70">
        <v>0</v>
      </c>
      <c r="Q701" s="71">
        <v>116424</v>
      </c>
      <c r="R701" s="103">
        <v>2964598</v>
      </c>
      <c r="S701" s="75">
        <v>0</v>
      </c>
      <c r="T701" s="73">
        <v>0</v>
      </c>
      <c r="U701" s="73">
        <v>0.09</v>
      </c>
      <c r="V701" s="74">
        <v>4.9839181687097993E-2</v>
      </c>
      <c r="W701" s="49">
        <v>35</v>
      </c>
      <c r="X701" s="70">
        <v>0</v>
      </c>
      <c r="Y701" s="49">
        <v>0</v>
      </c>
      <c r="Z701" s="92">
        <v>0</v>
      </c>
      <c r="AA701" s="93">
        <v>0</v>
      </c>
    </row>
    <row r="702" spans="1:27" s="13" customFormat="1" ht="12">
      <c r="A702" s="27">
        <v>487</v>
      </c>
      <c r="B702" s="18">
        <v>487049284</v>
      </c>
      <c r="C702" s="28" t="s">
        <v>510</v>
      </c>
      <c r="D702" s="18">
        <v>49</v>
      </c>
      <c r="E702" s="28" t="s">
        <v>54</v>
      </c>
      <c r="F702" s="18">
        <v>284</v>
      </c>
      <c r="G702" s="47" t="s">
        <v>289</v>
      </c>
      <c r="H702" s="29">
        <v>17614</v>
      </c>
      <c r="I702" s="29">
        <v>8442</v>
      </c>
      <c r="J702" s="29">
        <v>0</v>
      </c>
      <c r="K702" s="29">
        <v>1188</v>
      </c>
      <c r="L702" s="30">
        <v>27244</v>
      </c>
      <c r="M702" s="48">
        <v>1</v>
      </c>
      <c r="N702" s="70">
        <v>26056</v>
      </c>
      <c r="O702" s="70">
        <v>0</v>
      </c>
      <c r="P702" s="70">
        <v>0</v>
      </c>
      <c r="Q702" s="71">
        <v>1188</v>
      </c>
      <c r="R702" s="103">
        <v>27244</v>
      </c>
      <c r="S702" s="75">
        <v>0</v>
      </c>
      <c r="T702" s="73">
        <v>0</v>
      </c>
      <c r="U702" s="73">
        <v>0.09</v>
      </c>
      <c r="V702" s="74">
        <v>7.8112443512621643E-2</v>
      </c>
      <c r="W702" s="49">
        <v>0</v>
      </c>
      <c r="X702" s="70">
        <v>0</v>
      </c>
      <c r="Y702" s="49">
        <v>0</v>
      </c>
      <c r="Z702" s="92">
        <v>0</v>
      </c>
      <c r="AA702" s="93">
        <v>0</v>
      </c>
    </row>
    <row r="703" spans="1:27" s="13" customFormat="1" ht="12">
      <c r="A703" s="27">
        <v>487</v>
      </c>
      <c r="B703" s="18">
        <v>487049285</v>
      </c>
      <c r="C703" s="28" t="s">
        <v>510</v>
      </c>
      <c r="D703" s="18">
        <v>49</v>
      </c>
      <c r="E703" s="28" t="s">
        <v>54</v>
      </c>
      <c r="F703" s="18">
        <v>285</v>
      </c>
      <c r="G703" s="47" t="s">
        <v>290</v>
      </c>
      <c r="H703" s="29">
        <v>14119</v>
      </c>
      <c r="I703" s="29">
        <v>3090</v>
      </c>
      <c r="J703" s="29">
        <v>0</v>
      </c>
      <c r="K703" s="29">
        <v>1188</v>
      </c>
      <c r="L703" s="30">
        <v>18397</v>
      </c>
      <c r="M703" s="48">
        <v>2</v>
      </c>
      <c r="N703" s="70">
        <v>34418</v>
      </c>
      <c r="O703" s="70">
        <v>0</v>
      </c>
      <c r="P703" s="70">
        <v>0</v>
      </c>
      <c r="Q703" s="71">
        <v>2376</v>
      </c>
      <c r="R703" s="103">
        <v>36794</v>
      </c>
      <c r="S703" s="75">
        <v>0</v>
      </c>
      <c r="T703" s="73">
        <v>0</v>
      </c>
      <c r="U703" s="73">
        <v>0.09</v>
      </c>
      <c r="V703" s="74">
        <v>2.2268826678387064E-2</v>
      </c>
      <c r="W703" s="49">
        <v>0</v>
      </c>
      <c r="X703" s="70">
        <v>0</v>
      </c>
      <c r="Y703" s="49">
        <v>0</v>
      </c>
      <c r="Z703" s="92">
        <v>0</v>
      </c>
      <c r="AA703" s="93">
        <v>0</v>
      </c>
    </row>
    <row r="704" spans="1:27" s="13" customFormat="1" ht="12">
      <c r="A704" s="27">
        <v>487</v>
      </c>
      <c r="B704" s="18">
        <v>487049295</v>
      </c>
      <c r="C704" s="28" t="s">
        <v>510</v>
      </c>
      <c r="D704" s="18">
        <v>49</v>
      </c>
      <c r="E704" s="28" t="s">
        <v>54</v>
      </c>
      <c r="F704" s="18">
        <v>295</v>
      </c>
      <c r="G704" s="47" t="s">
        <v>300</v>
      </c>
      <c r="H704" s="29">
        <v>17614</v>
      </c>
      <c r="I704" s="29">
        <v>8593</v>
      </c>
      <c r="J704" s="29">
        <v>0</v>
      </c>
      <c r="K704" s="29">
        <v>1188</v>
      </c>
      <c r="L704" s="30">
        <v>27395</v>
      </c>
      <c r="M704" s="48">
        <v>2</v>
      </c>
      <c r="N704" s="70">
        <v>52414</v>
      </c>
      <c r="O704" s="70">
        <v>0</v>
      </c>
      <c r="P704" s="70">
        <v>0</v>
      </c>
      <c r="Q704" s="71">
        <v>2376</v>
      </c>
      <c r="R704" s="103">
        <v>54790</v>
      </c>
      <c r="S704" s="75">
        <v>0</v>
      </c>
      <c r="T704" s="73">
        <v>0</v>
      </c>
      <c r="U704" s="73">
        <v>0.09</v>
      </c>
      <c r="V704" s="74">
        <v>1.0428905628509486E-2</v>
      </c>
      <c r="W704" s="49">
        <v>2</v>
      </c>
      <c r="X704" s="70">
        <v>0</v>
      </c>
      <c r="Y704" s="49">
        <v>0</v>
      </c>
      <c r="Z704" s="92">
        <v>0</v>
      </c>
      <c r="AA704" s="93">
        <v>0</v>
      </c>
    </row>
    <row r="705" spans="1:27" s="13" customFormat="1" ht="12">
      <c r="A705" s="27">
        <v>487</v>
      </c>
      <c r="B705" s="18">
        <v>487049308</v>
      </c>
      <c r="C705" s="28" t="s">
        <v>510</v>
      </c>
      <c r="D705" s="18">
        <v>49</v>
      </c>
      <c r="E705" s="28" t="s">
        <v>54</v>
      </c>
      <c r="F705" s="18">
        <v>308</v>
      </c>
      <c r="G705" s="47" t="s">
        <v>313</v>
      </c>
      <c r="H705" s="29">
        <v>14119</v>
      </c>
      <c r="I705" s="29">
        <v>5464</v>
      </c>
      <c r="J705" s="29">
        <v>0</v>
      </c>
      <c r="K705" s="29">
        <v>1188</v>
      </c>
      <c r="L705" s="30">
        <v>20771</v>
      </c>
      <c r="M705" s="48">
        <v>1</v>
      </c>
      <c r="N705" s="70">
        <v>19583</v>
      </c>
      <c r="O705" s="70">
        <v>0</v>
      </c>
      <c r="P705" s="70">
        <v>0</v>
      </c>
      <c r="Q705" s="71">
        <v>1188</v>
      </c>
      <c r="R705" s="103">
        <v>20771</v>
      </c>
      <c r="S705" s="75">
        <v>0</v>
      </c>
      <c r="T705" s="73">
        <v>0</v>
      </c>
      <c r="U705" s="73">
        <v>0.09</v>
      </c>
      <c r="V705" s="74">
        <v>1.4629253947139804E-3</v>
      </c>
      <c r="W705" s="49">
        <v>1</v>
      </c>
      <c r="X705" s="70">
        <v>0</v>
      </c>
      <c r="Y705" s="49">
        <v>0</v>
      </c>
      <c r="Z705" s="92">
        <v>0</v>
      </c>
      <c r="AA705" s="93">
        <v>0</v>
      </c>
    </row>
    <row r="706" spans="1:27" s="13" customFormat="1" ht="12">
      <c r="A706" s="27">
        <v>487</v>
      </c>
      <c r="B706" s="18">
        <v>487049347</v>
      </c>
      <c r="C706" s="28" t="s">
        <v>510</v>
      </c>
      <c r="D706" s="18">
        <v>49</v>
      </c>
      <c r="E706" s="28" t="s">
        <v>54</v>
      </c>
      <c r="F706" s="18">
        <v>347</v>
      </c>
      <c r="G706" s="47" t="s">
        <v>352</v>
      </c>
      <c r="H706" s="29">
        <v>17190</v>
      </c>
      <c r="I706" s="29">
        <v>7834</v>
      </c>
      <c r="J706" s="29">
        <v>0</v>
      </c>
      <c r="K706" s="29">
        <v>1188</v>
      </c>
      <c r="L706" s="30">
        <v>26212</v>
      </c>
      <c r="M706" s="48">
        <v>9</v>
      </c>
      <c r="N706" s="70">
        <v>225216</v>
      </c>
      <c r="O706" s="70">
        <v>0</v>
      </c>
      <c r="P706" s="70">
        <v>0</v>
      </c>
      <c r="Q706" s="71">
        <v>10692</v>
      </c>
      <c r="R706" s="103">
        <v>235908</v>
      </c>
      <c r="S706" s="75">
        <v>0</v>
      </c>
      <c r="T706" s="73">
        <v>0</v>
      </c>
      <c r="U706" s="73">
        <v>0.09</v>
      </c>
      <c r="V706" s="74">
        <v>9.342647275987671E-3</v>
      </c>
      <c r="W706" s="49">
        <v>3</v>
      </c>
      <c r="X706" s="70">
        <v>0</v>
      </c>
      <c r="Y706" s="49">
        <v>0</v>
      </c>
      <c r="Z706" s="92">
        <v>0</v>
      </c>
      <c r="AA706" s="93">
        <v>0</v>
      </c>
    </row>
    <row r="707" spans="1:27" s="13" customFormat="1" ht="12">
      <c r="A707" s="27">
        <v>487</v>
      </c>
      <c r="B707" s="18">
        <v>487274010</v>
      </c>
      <c r="C707" s="28" t="s">
        <v>510</v>
      </c>
      <c r="D707" s="18">
        <v>274</v>
      </c>
      <c r="E707" s="28" t="s">
        <v>279</v>
      </c>
      <c r="F707" s="18">
        <v>10</v>
      </c>
      <c r="G707" s="47" t="s">
        <v>15</v>
      </c>
      <c r="H707" s="29">
        <v>17431</v>
      </c>
      <c r="I707" s="29">
        <v>8958</v>
      </c>
      <c r="J707" s="29">
        <v>0</v>
      </c>
      <c r="K707" s="29">
        <v>1188</v>
      </c>
      <c r="L707" s="30">
        <v>27577</v>
      </c>
      <c r="M707" s="48">
        <v>5</v>
      </c>
      <c r="N707" s="70">
        <v>131945</v>
      </c>
      <c r="O707" s="70">
        <v>0</v>
      </c>
      <c r="P707" s="70">
        <v>0</v>
      </c>
      <c r="Q707" s="71">
        <v>5940</v>
      </c>
      <c r="R707" s="103">
        <v>137885</v>
      </c>
      <c r="S707" s="75">
        <v>0</v>
      </c>
      <c r="T707" s="73">
        <v>0</v>
      </c>
      <c r="U707" s="73">
        <v>0.09</v>
      </c>
      <c r="V707" s="74">
        <v>3.3169605353996902E-3</v>
      </c>
      <c r="W707" s="49">
        <v>0</v>
      </c>
      <c r="X707" s="70">
        <v>0</v>
      </c>
      <c r="Y707" s="49">
        <v>0</v>
      </c>
      <c r="Z707" s="92">
        <v>0</v>
      </c>
      <c r="AA707" s="93">
        <v>0</v>
      </c>
    </row>
    <row r="708" spans="1:27" s="13" customFormat="1" ht="12">
      <c r="A708" s="27">
        <v>487</v>
      </c>
      <c r="B708" s="18">
        <v>487274031</v>
      </c>
      <c r="C708" s="28" t="s">
        <v>510</v>
      </c>
      <c r="D708" s="18">
        <v>274</v>
      </c>
      <c r="E708" s="28" t="s">
        <v>279</v>
      </c>
      <c r="F708" s="18">
        <v>31</v>
      </c>
      <c r="G708" s="47" t="s">
        <v>36</v>
      </c>
      <c r="H708" s="29">
        <v>14045</v>
      </c>
      <c r="I708" s="29">
        <v>5443</v>
      </c>
      <c r="J708" s="29">
        <v>0</v>
      </c>
      <c r="K708" s="29">
        <v>1188</v>
      </c>
      <c r="L708" s="30">
        <v>20676</v>
      </c>
      <c r="M708" s="48">
        <v>4</v>
      </c>
      <c r="N708" s="70">
        <v>77952</v>
      </c>
      <c r="O708" s="70">
        <v>0</v>
      </c>
      <c r="P708" s="70">
        <v>0</v>
      </c>
      <c r="Q708" s="71">
        <v>4752</v>
      </c>
      <c r="R708" s="103">
        <v>82704</v>
      </c>
      <c r="S708" s="75">
        <v>0</v>
      </c>
      <c r="T708" s="73">
        <v>0</v>
      </c>
      <c r="U708" s="73">
        <v>0.09</v>
      </c>
      <c r="V708" s="74">
        <v>1.2994955995265567E-2</v>
      </c>
      <c r="W708" s="49">
        <v>2</v>
      </c>
      <c r="X708" s="70">
        <v>0</v>
      </c>
      <c r="Y708" s="49">
        <v>0</v>
      </c>
      <c r="Z708" s="92">
        <v>0</v>
      </c>
      <c r="AA708" s="93">
        <v>0</v>
      </c>
    </row>
    <row r="709" spans="1:27" s="13" customFormat="1" ht="12">
      <c r="A709" s="27">
        <v>487</v>
      </c>
      <c r="B709" s="18">
        <v>487274035</v>
      </c>
      <c r="C709" s="28" t="s">
        <v>510</v>
      </c>
      <c r="D709" s="18">
        <v>274</v>
      </c>
      <c r="E709" s="28" t="s">
        <v>279</v>
      </c>
      <c r="F709" s="18">
        <v>35</v>
      </c>
      <c r="G709" s="47" t="s">
        <v>40</v>
      </c>
      <c r="H709" s="29">
        <v>19508</v>
      </c>
      <c r="I709" s="29">
        <v>6778</v>
      </c>
      <c r="J709" s="29">
        <v>0</v>
      </c>
      <c r="K709" s="29">
        <v>1188</v>
      </c>
      <c r="L709" s="30">
        <v>27474</v>
      </c>
      <c r="M709" s="48">
        <v>7</v>
      </c>
      <c r="N709" s="70">
        <v>184002</v>
      </c>
      <c r="O709" s="70">
        <v>0</v>
      </c>
      <c r="P709" s="70">
        <v>0</v>
      </c>
      <c r="Q709" s="71">
        <v>8316</v>
      </c>
      <c r="R709" s="103">
        <v>192318</v>
      </c>
      <c r="S709" s="75">
        <v>0</v>
      </c>
      <c r="T709" s="73">
        <v>0</v>
      </c>
      <c r="U709" s="73">
        <v>0.18</v>
      </c>
      <c r="V709" s="74">
        <v>0.16290793847418597</v>
      </c>
      <c r="W709" s="49">
        <v>3</v>
      </c>
      <c r="X709" s="70">
        <v>0</v>
      </c>
      <c r="Y709" s="49">
        <v>0</v>
      </c>
      <c r="Z709" s="92">
        <v>0</v>
      </c>
      <c r="AA709" s="93">
        <v>0</v>
      </c>
    </row>
    <row r="710" spans="1:27" s="13" customFormat="1" ht="12">
      <c r="A710" s="27">
        <v>487</v>
      </c>
      <c r="B710" s="18">
        <v>487274044</v>
      </c>
      <c r="C710" s="28" t="s">
        <v>510</v>
      </c>
      <c r="D710" s="18">
        <v>274</v>
      </c>
      <c r="E710" s="28" t="s">
        <v>279</v>
      </c>
      <c r="F710" s="18">
        <v>44</v>
      </c>
      <c r="G710" s="47" t="s">
        <v>49</v>
      </c>
      <c r="H710" s="29">
        <v>15017</v>
      </c>
      <c r="I710" s="29">
        <v>260</v>
      </c>
      <c r="J710" s="29">
        <v>0</v>
      </c>
      <c r="K710" s="29">
        <v>1188</v>
      </c>
      <c r="L710" s="30">
        <v>16465</v>
      </c>
      <c r="M710" s="48">
        <v>1</v>
      </c>
      <c r="N710" s="70">
        <v>15277</v>
      </c>
      <c r="O710" s="70">
        <v>0</v>
      </c>
      <c r="P710" s="70">
        <v>0</v>
      </c>
      <c r="Q710" s="71">
        <v>1188</v>
      </c>
      <c r="R710" s="103">
        <v>16465</v>
      </c>
      <c r="S710" s="75">
        <v>0</v>
      </c>
      <c r="T710" s="73">
        <v>0</v>
      </c>
      <c r="U710" s="73">
        <v>0.09</v>
      </c>
      <c r="V710" s="74">
        <v>9.3823705433192212E-2</v>
      </c>
      <c r="W710" s="49">
        <v>0</v>
      </c>
      <c r="X710" s="70">
        <v>0</v>
      </c>
      <c r="Y710" s="49">
        <v>0</v>
      </c>
      <c r="Z710" s="92">
        <v>0</v>
      </c>
      <c r="AA710" s="93">
        <v>0</v>
      </c>
    </row>
    <row r="711" spans="1:27" s="13" customFormat="1" ht="12">
      <c r="A711" s="27">
        <v>487</v>
      </c>
      <c r="B711" s="18">
        <v>487274048</v>
      </c>
      <c r="C711" s="28" t="s">
        <v>510</v>
      </c>
      <c r="D711" s="18">
        <v>274</v>
      </c>
      <c r="E711" s="28" t="s">
        <v>279</v>
      </c>
      <c r="F711" s="18">
        <v>48</v>
      </c>
      <c r="G711" s="47" t="s">
        <v>53</v>
      </c>
      <c r="H711" s="29">
        <v>14521</v>
      </c>
      <c r="I711" s="29">
        <v>11839</v>
      </c>
      <c r="J711" s="29">
        <v>0</v>
      </c>
      <c r="K711" s="29">
        <v>1188</v>
      </c>
      <c r="L711" s="30">
        <v>27548</v>
      </c>
      <c r="M711" s="48">
        <v>4</v>
      </c>
      <c r="N711" s="70">
        <v>105440</v>
      </c>
      <c r="O711" s="70">
        <v>0</v>
      </c>
      <c r="P711" s="70">
        <v>0</v>
      </c>
      <c r="Q711" s="71">
        <v>4752</v>
      </c>
      <c r="R711" s="103">
        <v>110192</v>
      </c>
      <c r="S711" s="75">
        <v>0</v>
      </c>
      <c r="T711" s="73">
        <v>0</v>
      </c>
      <c r="U711" s="73">
        <v>0.09</v>
      </c>
      <c r="V711" s="74">
        <v>1.4379662243462778E-3</v>
      </c>
      <c r="W711" s="49">
        <v>0</v>
      </c>
      <c r="X711" s="70">
        <v>0</v>
      </c>
      <c r="Y711" s="49">
        <v>0</v>
      </c>
      <c r="Z711" s="92">
        <v>0</v>
      </c>
      <c r="AA711" s="93">
        <v>0</v>
      </c>
    </row>
    <row r="712" spans="1:27" s="13" customFormat="1" ht="12">
      <c r="A712" s="27">
        <v>487</v>
      </c>
      <c r="B712" s="18">
        <v>487274049</v>
      </c>
      <c r="C712" s="28" t="s">
        <v>510</v>
      </c>
      <c r="D712" s="18">
        <v>274</v>
      </c>
      <c r="E712" s="28" t="s">
        <v>279</v>
      </c>
      <c r="F712" s="18">
        <v>49</v>
      </c>
      <c r="G712" s="47" t="s">
        <v>54</v>
      </c>
      <c r="H712" s="29">
        <v>19107</v>
      </c>
      <c r="I712" s="29">
        <v>23650</v>
      </c>
      <c r="J712" s="29">
        <v>0</v>
      </c>
      <c r="K712" s="29">
        <v>1188</v>
      </c>
      <c r="L712" s="30">
        <v>43945</v>
      </c>
      <c r="M712" s="48">
        <v>40</v>
      </c>
      <c r="N712" s="70">
        <v>1710280</v>
      </c>
      <c r="O712" s="70">
        <v>0</v>
      </c>
      <c r="P712" s="70">
        <v>0</v>
      </c>
      <c r="Q712" s="71">
        <v>47520</v>
      </c>
      <c r="R712" s="103">
        <v>1757800</v>
      </c>
      <c r="S712" s="75">
        <v>0</v>
      </c>
      <c r="T712" s="73">
        <v>0</v>
      </c>
      <c r="U712" s="73">
        <v>0.09</v>
      </c>
      <c r="V712" s="74">
        <v>6.4827721323234361E-2</v>
      </c>
      <c r="W712" s="49">
        <v>14</v>
      </c>
      <c r="X712" s="70">
        <v>0</v>
      </c>
      <c r="Y712" s="49">
        <v>0</v>
      </c>
      <c r="Z712" s="92">
        <v>0</v>
      </c>
      <c r="AA712" s="93">
        <v>0</v>
      </c>
    </row>
    <row r="713" spans="1:27" s="13" customFormat="1" ht="12">
      <c r="A713" s="27">
        <v>487</v>
      </c>
      <c r="B713" s="18">
        <v>487274056</v>
      </c>
      <c r="C713" s="28" t="s">
        <v>510</v>
      </c>
      <c r="D713" s="18">
        <v>274</v>
      </c>
      <c r="E713" s="28" t="s">
        <v>279</v>
      </c>
      <c r="F713" s="18">
        <v>56</v>
      </c>
      <c r="G713" s="47" t="s">
        <v>61</v>
      </c>
      <c r="H713" s="29">
        <v>13370.827640296182</v>
      </c>
      <c r="I713" s="29">
        <v>4238</v>
      </c>
      <c r="J713" s="29">
        <v>0</v>
      </c>
      <c r="K713" s="29">
        <v>1188</v>
      </c>
      <c r="L713" s="30">
        <v>18796.827640296182</v>
      </c>
      <c r="M713" s="48">
        <v>1</v>
      </c>
      <c r="N713" s="70">
        <v>17609</v>
      </c>
      <c r="O713" s="70">
        <v>0</v>
      </c>
      <c r="P713" s="70">
        <v>0</v>
      </c>
      <c r="Q713" s="71">
        <v>1188</v>
      </c>
      <c r="R713" s="103">
        <v>18797</v>
      </c>
      <c r="S713" s="75">
        <v>0</v>
      </c>
      <c r="T713" s="73">
        <v>0</v>
      </c>
      <c r="U713" s="73">
        <v>0.09</v>
      </c>
      <c r="V713" s="74">
        <v>1.4008964259425674E-2</v>
      </c>
      <c r="W713" s="49">
        <v>0</v>
      </c>
      <c r="X713" s="70">
        <v>0</v>
      </c>
      <c r="Y713" s="49">
        <v>0</v>
      </c>
      <c r="Z713" s="92">
        <v>0</v>
      </c>
      <c r="AA713" s="93">
        <v>0</v>
      </c>
    </row>
    <row r="714" spans="1:27" s="13" customFormat="1" ht="12">
      <c r="A714" s="27">
        <v>487</v>
      </c>
      <c r="B714" s="18">
        <v>487274057</v>
      </c>
      <c r="C714" s="28" t="s">
        <v>510</v>
      </c>
      <c r="D714" s="18">
        <v>274</v>
      </c>
      <c r="E714" s="28" t="s">
        <v>279</v>
      </c>
      <c r="F714" s="18">
        <v>57</v>
      </c>
      <c r="G714" s="47" t="s">
        <v>62</v>
      </c>
      <c r="H714" s="29">
        <v>19362</v>
      </c>
      <c r="I714" s="29">
        <v>869</v>
      </c>
      <c r="J714" s="29">
        <v>0</v>
      </c>
      <c r="K714" s="29">
        <v>1188</v>
      </c>
      <c r="L714" s="30">
        <v>21419</v>
      </c>
      <c r="M714" s="48">
        <v>20</v>
      </c>
      <c r="N714" s="70">
        <v>404620</v>
      </c>
      <c r="O714" s="70">
        <v>0</v>
      </c>
      <c r="P714" s="70">
        <v>0</v>
      </c>
      <c r="Q714" s="71">
        <v>23760</v>
      </c>
      <c r="R714" s="103">
        <v>428380</v>
      </c>
      <c r="S714" s="75">
        <v>0</v>
      </c>
      <c r="T714" s="73">
        <v>0</v>
      </c>
      <c r="U714" s="73">
        <v>0.18</v>
      </c>
      <c r="V714" s="74">
        <v>0.12451516929493252</v>
      </c>
      <c r="W714" s="49">
        <v>2</v>
      </c>
      <c r="X714" s="70">
        <v>0</v>
      </c>
      <c r="Y714" s="49">
        <v>0</v>
      </c>
      <c r="Z714" s="92">
        <v>0</v>
      </c>
      <c r="AA714" s="93">
        <v>0</v>
      </c>
    </row>
    <row r="715" spans="1:27" s="13" customFormat="1" ht="12">
      <c r="A715" s="27">
        <v>487</v>
      </c>
      <c r="B715" s="18">
        <v>487274093</v>
      </c>
      <c r="C715" s="28" t="s">
        <v>510</v>
      </c>
      <c r="D715" s="18">
        <v>274</v>
      </c>
      <c r="E715" s="28" t="s">
        <v>279</v>
      </c>
      <c r="F715" s="18">
        <v>93</v>
      </c>
      <c r="G715" s="47" t="s">
        <v>98</v>
      </c>
      <c r="H715" s="29">
        <v>19347</v>
      </c>
      <c r="I715" s="29">
        <v>0</v>
      </c>
      <c r="J715" s="29">
        <v>0</v>
      </c>
      <c r="K715" s="29">
        <v>1188</v>
      </c>
      <c r="L715" s="30">
        <v>20535</v>
      </c>
      <c r="M715" s="48">
        <v>69</v>
      </c>
      <c r="N715" s="70">
        <v>1334943</v>
      </c>
      <c r="O715" s="70">
        <v>0</v>
      </c>
      <c r="P715" s="70">
        <v>0</v>
      </c>
      <c r="Q715" s="71">
        <v>81972</v>
      </c>
      <c r="R715" s="103">
        <v>1416915</v>
      </c>
      <c r="S715" s="75">
        <v>0</v>
      </c>
      <c r="T715" s="73">
        <v>0</v>
      </c>
      <c r="U715" s="73">
        <v>0.18</v>
      </c>
      <c r="V715" s="74">
        <v>8.6029155103013247E-2</v>
      </c>
      <c r="W715" s="49">
        <v>11</v>
      </c>
      <c r="X715" s="70">
        <v>0</v>
      </c>
      <c r="Y715" s="49">
        <v>0</v>
      </c>
      <c r="Z715" s="92">
        <v>0</v>
      </c>
      <c r="AA715" s="93">
        <v>0</v>
      </c>
    </row>
    <row r="716" spans="1:27" s="13" customFormat="1" ht="12">
      <c r="A716" s="27">
        <v>487</v>
      </c>
      <c r="B716" s="18">
        <v>487274095</v>
      </c>
      <c r="C716" s="28" t="s">
        <v>510</v>
      </c>
      <c r="D716" s="18">
        <v>274</v>
      </c>
      <c r="E716" s="28" t="s">
        <v>279</v>
      </c>
      <c r="F716" s="18">
        <v>95</v>
      </c>
      <c r="G716" s="47" t="s">
        <v>100</v>
      </c>
      <c r="H716" s="29">
        <v>20903.900050358614</v>
      </c>
      <c r="I716" s="29">
        <v>14</v>
      </c>
      <c r="J716" s="29">
        <v>0</v>
      </c>
      <c r="K716" s="29">
        <v>1188</v>
      </c>
      <c r="L716" s="30">
        <v>22105.900050358614</v>
      </c>
      <c r="M716" s="48">
        <v>1</v>
      </c>
      <c r="N716" s="70">
        <v>20918</v>
      </c>
      <c r="O716" s="70">
        <v>0</v>
      </c>
      <c r="P716" s="70">
        <v>0</v>
      </c>
      <c r="Q716" s="71">
        <v>1188</v>
      </c>
      <c r="R716" s="103">
        <v>22106</v>
      </c>
      <c r="S716" s="75">
        <v>0</v>
      </c>
      <c r="T716" s="73">
        <v>0</v>
      </c>
      <c r="U716" s="73">
        <v>0.18</v>
      </c>
      <c r="V716" s="74">
        <v>0.12452842842038275</v>
      </c>
      <c r="W716" s="49">
        <v>0</v>
      </c>
      <c r="X716" s="70">
        <v>0</v>
      </c>
      <c r="Y716" s="49">
        <v>0</v>
      </c>
      <c r="Z716" s="92">
        <v>0</v>
      </c>
      <c r="AA716" s="93">
        <v>0</v>
      </c>
    </row>
    <row r="717" spans="1:27" s="13" customFormat="1" ht="12">
      <c r="A717" s="27">
        <v>487</v>
      </c>
      <c r="B717" s="18">
        <v>487274097</v>
      </c>
      <c r="C717" s="28" t="s">
        <v>510</v>
      </c>
      <c r="D717" s="18">
        <v>274</v>
      </c>
      <c r="E717" s="28" t="s">
        <v>279</v>
      </c>
      <c r="F717" s="18">
        <v>97</v>
      </c>
      <c r="G717" s="47" t="s">
        <v>102</v>
      </c>
      <c r="H717" s="29">
        <v>14101</v>
      </c>
      <c r="I717" s="29">
        <v>88</v>
      </c>
      <c r="J717" s="29">
        <v>0</v>
      </c>
      <c r="K717" s="29">
        <v>1188</v>
      </c>
      <c r="L717" s="30">
        <v>15377</v>
      </c>
      <c r="M717" s="48">
        <v>4</v>
      </c>
      <c r="N717" s="70">
        <v>56756</v>
      </c>
      <c r="O717" s="70">
        <v>0</v>
      </c>
      <c r="P717" s="70">
        <v>0</v>
      </c>
      <c r="Q717" s="71">
        <v>4752</v>
      </c>
      <c r="R717" s="103">
        <v>61508</v>
      </c>
      <c r="S717" s="75">
        <v>0</v>
      </c>
      <c r="T717" s="73">
        <v>0</v>
      </c>
      <c r="U717" s="73">
        <v>0.09</v>
      </c>
      <c r="V717" s="74">
        <v>3.3200353734641704E-2</v>
      </c>
      <c r="W717" s="49">
        <v>2</v>
      </c>
      <c r="X717" s="70">
        <v>0</v>
      </c>
      <c r="Y717" s="49">
        <v>0</v>
      </c>
      <c r="Z717" s="92">
        <v>0</v>
      </c>
      <c r="AA717" s="93">
        <v>0</v>
      </c>
    </row>
    <row r="718" spans="1:27" s="13" customFormat="1" ht="12">
      <c r="A718" s="27">
        <v>487</v>
      </c>
      <c r="B718" s="18">
        <v>487274100</v>
      </c>
      <c r="C718" s="28" t="s">
        <v>510</v>
      </c>
      <c r="D718" s="18">
        <v>274</v>
      </c>
      <c r="E718" s="28" t="s">
        <v>279</v>
      </c>
      <c r="F718" s="18">
        <v>100</v>
      </c>
      <c r="G718" s="47" t="s">
        <v>105</v>
      </c>
      <c r="H718" s="29">
        <v>11943</v>
      </c>
      <c r="I718" s="29">
        <v>3233</v>
      </c>
      <c r="J718" s="29">
        <v>0</v>
      </c>
      <c r="K718" s="29">
        <v>1188</v>
      </c>
      <c r="L718" s="30">
        <v>16364</v>
      </c>
      <c r="M718" s="48">
        <v>1</v>
      </c>
      <c r="N718" s="70">
        <v>15176</v>
      </c>
      <c r="O718" s="70">
        <v>0</v>
      </c>
      <c r="P718" s="70">
        <v>0</v>
      </c>
      <c r="Q718" s="71">
        <v>1188</v>
      </c>
      <c r="R718" s="103">
        <v>16364</v>
      </c>
      <c r="S718" s="75">
        <v>0</v>
      </c>
      <c r="T718" s="73">
        <v>0</v>
      </c>
      <c r="U718" s="73">
        <v>0.09</v>
      </c>
      <c r="V718" s="74">
        <v>2.67323512702447E-2</v>
      </c>
      <c r="W718" s="49">
        <v>0</v>
      </c>
      <c r="X718" s="70">
        <v>0</v>
      </c>
      <c r="Y718" s="49">
        <v>0</v>
      </c>
      <c r="Z718" s="92">
        <v>0</v>
      </c>
      <c r="AA718" s="93">
        <v>0</v>
      </c>
    </row>
    <row r="719" spans="1:27" s="13" customFormat="1" ht="12">
      <c r="A719" s="27">
        <v>487</v>
      </c>
      <c r="B719" s="18">
        <v>487274128</v>
      </c>
      <c r="C719" s="28" t="s">
        <v>510</v>
      </c>
      <c r="D719" s="18">
        <v>274</v>
      </c>
      <c r="E719" s="28" t="s">
        <v>279</v>
      </c>
      <c r="F719" s="18">
        <v>128</v>
      </c>
      <c r="G719" s="47" t="s">
        <v>133</v>
      </c>
      <c r="H719" s="29">
        <v>11544</v>
      </c>
      <c r="I719" s="29">
        <v>626</v>
      </c>
      <c r="J719" s="29">
        <v>0</v>
      </c>
      <c r="K719" s="29">
        <v>1188</v>
      </c>
      <c r="L719" s="30">
        <v>13358</v>
      </c>
      <c r="M719" s="48">
        <v>1</v>
      </c>
      <c r="N719" s="70">
        <v>12170</v>
      </c>
      <c r="O719" s="70">
        <v>0</v>
      </c>
      <c r="P719" s="70">
        <v>0</v>
      </c>
      <c r="Q719" s="71">
        <v>1188</v>
      </c>
      <c r="R719" s="103">
        <v>13358</v>
      </c>
      <c r="S719" s="75">
        <v>0</v>
      </c>
      <c r="T719" s="73">
        <v>0</v>
      </c>
      <c r="U719" s="73">
        <v>0.09</v>
      </c>
      <c r="V719" s="74">
        <v>4.2839747785238955E-2</v>
      </c>
      <c r="W719" s="49">
        <v>0</v>
      </c>
      <c r="X719" s="70">
        <v>0</v>
      </c>
      <c r="Y719" s="49">
        <v>0</v>
      </c>
      <c r="Z719" s="92">
        <v>0</v>
      </c>
      <c r="AA719" s="93">
        <v>0</v>
      </c>
    </row>
    <row r="720" spans="1:27" s="13" customFormat="1" ht="12">
      <c r="A720" s="27">
        <v>487</v>
      </c>
      <c r="B720" s="18">
        <v>487274149</v>
      </c>
      <c r="C720" s="28" t="s">
        <v>510</v>
      </c>
      <c r="D720" s="18">
        <v>274</v>
      </c>
      <c r="E720" s="28" t="s">
        <v>279</v>
      </c>
      <c r="F720" s="18">
        <v>149</v>
      </c>
      <c r="G720" s="47" t="s">
        <v>154</v>
      </c>
      <c r="H720" s="29">
        <v>23159</v>
      </c>
      <c r="I720" s="29">
        <v>376</v>
      </c>
      <c r="J720" s="29">
        <v>0</v>
      </c>
      <c r="K720" s="29">
        <v>1188</v>
      </c>
      <c r="L720" s="30">
        <v>24723</v>
      </c>
      <c r="M720" s="48">
        <v>6</v>
      </c>
      <c r="N720" s="70">
        <v>141210</v>
      </c>
      <c r="O720" s="70">
        <v>0</v>
      </c>
      <c r="P720" s="70">
        <v>0</v>
      </c>
      <c r="Q720" s="71">
        <v>7128</v>
      </c>
      <c r="R720" s="103">
        <v>148338</v>
      </c>
      <c r="S720" s="75">
        <v>0</v>
      </c>
      <c r="T720" s="73">
        <v>0</v>
      </c>
      <c r="U720" s="73">
        <v>0.18</v>
      </c>
      <c r="V720" s="74">
        <v>0.12455104364641664</v>
      </c>
      <c r="W720" s="49">
        <v>1</v>
      </c>
      <c r="X720" s="70">
        <v>0</v>
      </c>
      <c r="Y720" s="49">
        <v>0</v>
      </c>
      <c r="Z720" s="92">
        <v>0</v>
      </c>
      <c r="AA720" s="93">
        <v>0</v>
      </c>
    </row>
    <row r="721" spans="1:27" s="13" customFormat="1" ht="12">
      <c r="A721" s="27">
        <v>487</v>
      </c>
      <c r="B721" s="18">
        <v>487274160</v>
      </c>
      <c r="C721" s="28" t="s">
        <v>510</v>
      </c>
      <c r="D721" s="18">
        <v>274</v>
      </c>
      <c r="E721" s="28" t="s">
        <v>279</v>
      </c>
      <c r="F721" s="18">
        <v>160</v>
      </c>
      <c r="G721" s="47" t="s">
        <v>165</v>
      </c>
      <c r="H721" s="29">
        <v>20674</v>
      </c>
      <c r="I721" s="29">
        <v>306</v>
      </c>
      <c r="J721" s="29">
        <v>0</v>
      </c>
      <c r="K721" s="29">
        <v>1188</v>
      </c>
      <c r="L721" s="30">
        <v>22168</v>
      </c>
      <c r="M721" s="48">
        <v>5</v>
      </c>
      <c r="N721" s="70">
        <v>104900</v>
      </c>
      <c r="O721" s="70">
        <v>0</v>
      </c>
      <c r="P721" s="70">
        <v>0</v>
      </c>
      <c r="Q721" s="71">
        <v>5940</v>
      </c>
      <c r="R721" s="103">
        <v>110840</v>
      </c>
      <c r="S721" s="75">
        <v>0</v>
      </c>
      <c r="T721" s="73">
        <v>0</v>
      </c>
      <c r="U721" s="73">
        <v>0.1457</v>
      </c>
      <c r="V721" s="74">
        <v>0.13343208280099494</v>
      </c>
      <c r="W721" s="49">
        <v>4</v>
      </c>
      <c r="X721" s="70">
        <v>0</v>
      </c>
      <c r="Y721" s="49">
        <v>0</v>
      </c>
      <c r="Z721" s="92">
        <v>0</v>
      </c>
      <c r="AA721" s="93">
        <v>0</v>
      </c>
    </row>
    <row r="722" spans="1:27" s="13" customFormat="1" ht="12">
      <c r="A722" s="27">
        <v>487</v>
      </c>
      <c r="B722" s="18">
        <v>487274163</v>
      </c>
      <c r="C722" s="28" t="s">
        <v>510</v>
      </c>
      <c r="D722" s="18">
        <v>274</v>
      </c>
      <c r="E722" s="28" t="s">
        <v>279</v>
      </c>
      <c r="F722" s="18">
        <v>163</v>
      </c>
      <c r="G722" s="47" t="s">
        <v>168</v>
      </c>
      <c r="H722" s="29">
        <v>15919</v>
      </c>
      <c r="I722" s="29">
        <v>0</v>
      </c>
      <c r="J722" s="29">
        <v>0</v>
      </c>
      <c r="K722" s="29">
        <v>1188</v>
      </c>
      <c r="L722" s="30">
        <v>17107</v>
      </c>
      <c r="M722" s="48">
        <v>10</v>
      </c>
      <c r="N722" s="70">
        <v>159190</v>
      </c>
      <c r="O722" s="70">
        <v>0</v>
      </c>
      <c r="P722" s="70">
        <v>0</v>
      </c>
      <c r="Q722" s="71">
        <v>11880</v>
      </c>
      <c r="R722" s="103">
        <v>171070</v>
      </c>
      <c r="S722" s="75">
        <v>0</v>
      </c>
      <c r="T722" s="73">
        <v>0</v>
      </c>
      <c r="U722" s="73">
        <v>0.18</v>
      </c>
      <c r="V722" s="74">
        <v>9.6025808246793312E-2</v>
      </c>
      <c r="W722" s="49">
        <v>4</v>
      </c>
      <c r="X722" s="70">
        <v>0</v>
      </c>
      <c r="Y722" s="49">
        <v>0</v>
      </c>
      <c r="Z722" s="92">
        <v>0</v>
      </c>
      <c r="AA722" s="93">
        <v>0</v>
      </c>
    </row>
    <row r="723" spans="1:27" s="13" customFormat="1" ht="12">
      <c r="A723" s="27">
        <v>487</v>
      </c>
      <c r="B723" s="18">
        <v>487274164</v>
      </c>
      <c r="C723" s="28" t="s">
        <v>510</v>
      </c>
      <c r="D723" s="18">
        <v>274</v>
      </c>
      <c r="E723" s="28" t="s">
        <v>279</v>
      </c>
      <c r="F723" s="18">
        <v>164</v>
      </c>
      <c r="G723" s="47" t="s">
        <v>169</v>
      </c>
      <c r="H723" s="29">
        <v>19626</v>
      </c>
      <c r="I723" s="29">
        <v>10255</v>
      </c>
      <c r="J723" s="29">
        <v>0</v>
      </c>
      <c r="K723" s="29">
        <v>1188</v>
      </c>
      <c r="L723" s="30">
        <v>31069</v>
      </c>
      <c r="M723" s="48">
        <v>3</v>
      </c>
      <c r="N723" s="70">
        <v>89643</v>
      </c>
      <c r="O723" s="70">
        <v>0</v>
      </c>
      <c r="P723" s="70">
        <v>0</v>
      </c>
      <c r="Q723" s="71">
        <v>3564</v>
      </c>
      <c r="R723" s="103">
        <v>93207</v>
      </c>
      <c r="S723" s="75">
        <v>0</v>
      </c>
      <c r="T723" s="73">
        <v>0</v>
      </c>
      <c r="U723" s="73">
        <v>0.09</v>
      </c>
      <c r="V723" s="74">
        <v>6.2714898388222702E-3</v>
      </c>
      <c r="W723" s="49">
        <v>1</v>
      </c>
      <c r="X723" s="70">
        <v>0</v>
      </c>
      <c r="Y723" s="49">
        <v>0</v>
      </c>
      <c r="Z723" s="92">
        <v>0</v>
      </c>
      <c r="AA723" s="93">
        <v>0</v>
      </c>
    </row>
    <row r="724" spans="1:27" s="13" customFormat="1" ht="12">
      <c r="A724" s="27">
        <v>487</v>
      </c>
      <c r="B724" s="18">
        <v>487274165</v>
      </c>
      <c r="C724" s="28" t="s">
        <v>510</v>
      </c>
      <c r="D724" s="18">
        <v>274</v>
      </c>
      <c r="E724" s="28" t="s">
        <v>279</v>
      </c>
      <c r="F724" s="18">
        <v>165</v>
      </c>
      <c r="G724" s="47" t="s">
        <v>170</v>
      </c>
      <c r="H724" s="29">
        <v>18882</v>
      </c>
      <c r="I724" s="29">
        <v>0</v>
      </c>
      <c r="J724" s="29">
        <v>0</v>
      </c>
      <c r="K724" s="29">
        <v>1188</v>
      </c>
      <c r="L724" s="30">
        <v>20070</v>
      </c>
      <c r="M724" s="48">
        <v>25</v>
      </c>
      <c r="N724" s="70">
        <v>472050</v>
      </c>
      <c r="O724" s="70">
        <v>0</v>
      </c>
      <c r="P724" s="70">
        <v>0</v>
      </c>
      <c r="Q724" s="71">
        <v>29700</v>
      </c>
      <c r="R724" s="103">
        <v>501750</v>
      </c>
      <c r="S724" s="75">
        <v>0</v>
      </c>
      <c r="T724" s="73">
        <v>0</v>
      </c>
      <c r="U724" s="73">
        <v>9.8299999999999998E-2</v>
      </c>
      <c r="V724" s="74">
        <v>8.1729703391456535E-2</v>
      </c>
      <c r="W724" s="49">
        <v>13</v>
      </c>
      <c r="X724" s="70">
        <v>0</v>
      </c>
      <c r="Y724" s="49">
        <v>0</v>
      </c>
      <c r="Z724" s="92">
        <v>0</v>
      </c>
      <c r="AA724" s="93">
        <v>0</v>
      </c>
    </row>
    <row r="725" spans="1:27" s="13" customFormat="1" ht="12">
      <c r="A725" s="27">
        <v>487</v>
      </c>
      <c r="B725" s="18">
        <v>487274176</v>
      </c>
      <c r="C725" s="28" t="s">
        <v>510</v>
      </c>
      <c r="D725" s="18">
        <v>274</v>
      </c>
      <c r="E725" s="28" t="s">
        <v>279</v>
      </c>
      <c r="F725" s="18">
        <v>176</v>
      </c>
      <c r="G725" s="47" t="s">
        <v>181</v>
      </c>
      <c r="H725" s="29">
        <v>17895</v>
      </c>
      <c r="I725" s="29">
        <v>7095</v>
      </c>
      <c r="J725" s="29">
        <v>0</v>
      </c>
      <c r="K725" s="29">
        <v>1188</v>
      </c>
      <c r="L725" s="30">
        <v>26178</v>
      </c>
      <c r="M725" s="48">
        <v>81</v>
      </c>
      <c r="N725" s="70">
        <v>2024190</v>
      </c>
      <c r="O725" s="70">
        <v>0</v>
      </c>
      <c r="P725" s="70">
        <v>0</v>
      </c>
      <c r="Q725" s="71">
        <v>96228</v>
      </c>
      <c r="R725" s="103">
        <v>2120418</v>
      </c>
      <c r="S725" s="75">
        <v>0</v>
      </c>
      <c r="T725" s="73">
        <v>0</v>
      </c>
      <c r="U725" s="73">
        <v>0.09</v>
      </c>
      <c r="V725" s="74">
        <v>7.6256358764643081E-2</v>
      </c>
      <c r="W725" s="49">
        <v>32</v>
      </c>
      <c r="X725" s="70">
        <v>0</v>
      </c>
      <c r="Y725" s="49">
        <v>0</v>
      </c>
      <c r="Z725" s="92">
        <v>0</v>
      </c>
      <c r="AA725" s="93">
        <v>0</v>
      </c>
    </row>
    <row r="726" spans="1:27" s="13" customFormat="1" ht="12">
      <c r="A726" s="27">
        <v>487</v>
      </c>
      <c r="B726" s="18">
        <v>487274178</v>
      </c>
      <c r="C726" s="28" t="s">
        <v>510</v>
      </c>
      <c r="D726" s="18">
        <v>274</v>
      </c>
      <c r="E726" s="28" t="s">
        <v>279</v>
      </c>
      <c r="F726" s="18">
        <v>178</v>
      </c>
      <c r="G726" s="47" t="s">
        <v>183</v>
      </c>
      <c r="H726" s="29">
        <v>15334</v>
      </c>
      <c r="I726" s="29">
        <v>1941</v>
      </c>
      <c r="J726" s="29">
        <v>0</v>
      </c>
      <c r="K726" s="29">
        <v>1188</v>
      </c>
      <c r="L726" s="30">
        <v>18463</v>
      </c>
      <c r="M726" s="48">
        <v>2</v>
      </c>
      <c r="N726" s="70">
        <v>34550</v>
      </c>
      <c r="O726" s="70">
        <v>0</v>
      </c>
      <c r="P726" s="70">
        <v>0</v>
      </c>
      <c r="Q726" s="71">
        <v>2376</v>
      </c>
      <c r="R726" s="103">
        <v>36926</v>
      </c>
      <c r="S726" s="75">
        <v>0</v>
      </c>
      <c r="T726" s="73">
        <v>0</v>
      </c>
      <c r="U726" s="73">
        <v>0.09</v>
      </c>
      <c r="V726" s="74">
        <v>6.9382857737961795E-2</v>
      </c>
      <c r="W726" s="49">
        <v>2</v>
      </c>
      <c r="X726" s="70">
        <v>0</v>
      </c>
      <c r="Y726" s="49">
        <v>0</v>
      </c>
      <c r="Z726" s="92">
        <v>0</v>
      </c>
      <c r="AA726" s="93">
        <v>0</v>
      </c>
    </row>
    <row r="727" spans="1:27" s="13" customFormat="1" ht="12">
      <c r="A727" s="27">
        <v>487</v>
      </c>
      <c r="B727" s="18">
        <v>487274181</v>
      </c>
      <c r="C727" s="28" t="s">
        <v>510</v>
      </c>
      <c r="D727" s="18">
        <v>274</v>
      </c>
      <c r="E727" s="28" t="s">
        <v>279</v>
      </c>
      <c r="F727" s="18">
        <v>181</v>
      </c>
      <c r="G727" s="47" t="s">
        <v>186</v>
      </c>
      <c r="H727" s="29">
        <v>16355</v>
      </c>
      <c r="I727" s="29">
        <v>231</v>
      </c>
      <c r="J727" s="29">
        <v>0</v>
      </c>
      <c r="K727" s="29">
        <v>1188</v>
      </c>
      <c r="L727" s="30">
        <v>17774</v>
      </c>
      <c r="M727" s="48">
        <v>3</v>
      </c>
      <c r="N727" s="70">
        <v>49758</v>
      </c>
      <c r="O727" s="70">
        <v>0</v>
      </c>
      <c r="P727" s="70">
        <v>0</v>
      </c>
      <c r="Q727" s="71">
        <v>3564</v>
      </c>
      <c r="R727" s="103">
        <v>53322</v>
      </c>
      <c r="S727" s="75">
        <v>0</v>
      </c>
      <c r="T727" s="73">
        <v>0</v>
      </c>
      <c r="U727" s="73">
        <v>0.09</v>
      </c>
      <c r="V727" s="74">
        <v>1.7939613296207222E-2</v>
      </c>
      <c r="W727" s="49">
        <v>1</v>
      </c>
      <c r="X727" s="70">
        <v>0</v>
      </c>
      <c r="Y727" s="49">
        <v>0</v>
      </c>
      <c r="Z727" s="92">
        <v>0</v>
      </c>
      <c r="AA727" s="93">
        <v>0</v>
      </c>
    </row>
    <row r="728" spans="1:27" s="13" customFormat="1" ht="12">
      <c r="A728" s="27">
        <v>487</v>
      </c>
      <c r="B728" s="18">
        <v>487274189</v>
      </c>
      <c r="C728" s="28" t="s">
        <v>510</v>
      </c>
      <c r="D728" s="18">
        <v>274</v>
      </c>
      <c r="E728" s="28" t="s">
        <v>279</v>
      </c>
      <c r="F728" s="18">
        <v>189</v>
      </c>
      <c r="G728" s="47" t="s">
        <v>194</v>
      </c>
      <c r="H728" s="29">
        <v>16777</v>
      </c>
      <c r="I728" s="29">
        <v>7641</v>
      </c>
      <c r="J728" s="29">
        <v>0</v>
      </c>
      <c r="K728" s="29">
        <v>1188</v>
      </c>
      <c r="L728" s="30">
        <v>25606</v>
      </c>
      <c r="M728" s="48">
        <v>2</v>
      </c>
      <c r="N728" s="70">
        <v>48836</v>
      </c>
      <c r="O728" s="70">
        <v>0</v>
      </c>
      <c r="P728" s="70">
        <v>0</v>
      </c>
      <c r="Q728" s="71">
        <v>2376</v>
      </c>
      <c r="R728" s="103">
        <v>51212</v>
      </c>
      <c r="S728" s="75">
        <v>0</v>
      </c>
      <c r="T728" s="73">
        <v>0</v>
      </c>
      <c r="U728" s="73">
        <v>0.09</v>
      </c>
      <c r="V728" s="74">
        <v>4.8693292168432096E-3</v>
      </c>
      <c r="W728" s="49">
        <v>1</v>
      </c>
      <c r="X728" s="70">
        <v>0</v>
      </c>
      <c r="Y728" s="49">
        <v>0</v>
      </c>
      <c r="Z728" s="92">
        <v>0</v>
      </c>
      <c r="AA728" s="93">
        <v>0</v>
      </c>
    </row>
    <row r="729" spans="1:27" s="13" customFormat="1" ht="12">
      <c r="A729" s="27">
        <v>487</v>
      </c>
      <c r="B729" s="18">
        <v>487274201</v>
      </c>
      <c r="C729" s="28" t="s">
        <v>510</v>
      </c>
      <c r="D729" s="18">
        <v>274</v>
      </c>
      <c r="E729" s="28" t="s">
        <v>279</v>
      </c>
      <c r="F729" s="18">
        <v>201</v>
      </c>
      <c r="G729" s="47" t="s">
        <v>206</v>
      </c>
      <c r="H729" s="29">
        <v>15015</v>
      </c>
      <c r="I729" s="29">
        <v>0</v>
      </c>
      <c r="J729" s="29">
        <v>0</v>
      </c>
      <c r="K729" s="29">
        <v>1188</v>
      </c>
      <c r="L729" s="30">
        <v>16203</v>
      </c>
      <c r="M729" s="48">
        <v>2</v>
      </c>
      <c r="N729" s="70">
        <v>30030</v>
      </c>
      <c r="O729" s="70">
        <v>0</v>
      </c>
      <c r="P729" s="70">
        <v>0</v>
      </c>
      <c r="Q729" s="71">
        <v>2376</v>
      </c>
      <c r="R729" s="103">
        <v>32406</v>
      </c>
      <c r="S729" s="75">
        <v>0</v>
      </c>
      <c r="T729" s="73">
        <v>0</v>
      </c>
      <c r="U729" s="73">
        <v>0.18</v>
      </c>
      <c r="V729" s="74">
        <v>0.10531221162109514</v>
      </c>
      <c r="W729" s="49">
        <v>0</v>
      </c>
      <c r="X729" s="70">
        <v>0</v>
      </c>
      <c r="Y729" s="49">
        <v>0</v>
      </c>
      <c r="Z729" s="92">
        <v>0</v>
      </c>
      <c r="AA729" s="93">
        <v>0</v>
      </c>
    </row>
    <row r="730" spans="1:27" s="13" customFormat="1" ht="12">
      <c r="A730" s="27">
        <v>487</v>
      </c>
      <c r="B730" s="18">
        <v>487274229</v>
      </c>
      <c r="C730" s="28" t="s">
        <v>510</v>
      </c>
      <c r="D730" s="18">
        <v>274</v>
      </c>
      <c r="E730" s="28" t="s">
        <v>279</v>
      </c>
      <c r="F730" s="18">
        <v>229</v>
      </c>
      <c r="G730" s="47" t="s">
        <v>234</v>
      </c>
      <c r="H730" s="29">
        <v>16234</v>
      </c>
      <c r="I730" s="29">
        <v>1760</v>
      </c>
      <c r="J730" s="29">
        <v>0</v>
      </c>
      <c r="K730" s="29">
        <v>1188</v>
      </c>
      <c r="L730" s="30">
        <v>19182</v>
      </c>
      <c r="M730" s="48">
        <v>2</v>
      </c>
      <c r="N730" s="70">
        <v>35988</v>
      </c>
      <c r="O730" s="70">
        <v>0</v>
      </c>
      <c r="P730" s="70">
        <v>0</v>
      </c>
      <c r="Q730" s="71">
        <v>2376</v>
      </c>
      <c r="R730" s="103">
        <v>38364</v>
      </c>
      <c r="S730" s="75">
        <v>0</v>
      </c>
      <c r="T730" s="73">
        <v>0</v>
      </c>
      <c r="U730" s="73">
        <v>0.09</v>
      </c>
      <c r="V730" s="74">
        <v>2.7570191143230279E-2</v>
      </c>
      <c r="W730" s="49">
        <v>1</v>
      </c>
      <c r="X730" s="70">
        <v>0</v>
      </c>
      <c r="Y730" s="49">
        <v>0</v>
      </c>
      <c r="Z730" s="92">
        <v>0</v>
      </c>
      <c r="AA730" s="93">
        <v>0</v>
      </c>
    </row>
    <row r="731" spans="1:27" s="13" customFormat="1" ht="12">
      <c r="A731" s="27">
        <v>487</v>
      </c>
      <c r="B731" s="18">
        <v>487274243</v>
      </c>
      <c r="C731" s="28" t="s">
        <v>510</v>
      </c>
      <c r="D731" s="18">
        <v>274</v>
      </c>
      <c r="E731" s="28" t="s">
        <v>279</v>
      </c>
      <c r="F731" s="18">
        <v>243</v>
      </c>
      <c r="G731" s="47" t="s">
        <v>248</v>
      </c>
      <c r="H731" s="29">
        <v>19568</v>
      </c>
      <c r="I731" s="29">
        <v>2532</v>
      </c>
      <c r="J731" s="29">
        <v>0</v>
      </c>
      <c r="K731" s="29">
        <v>1188</v>
      </c>
      <c r="L731" s="30">
        <v>23288</v>
      </c>
      <c r="M731" s="48">
        <v>1</v>
      </c>
      <c r="N731" s="70">
        <v>22100</v>
      </c>
      <c r="O731" s="70">
        <v>0</v>
      </c>
      <c r="P731" s="70">
        <v>0</v>
      </c>
      <c r="Q731" s="71">
        <v>1188</v>
      </c>
      <c r="R731" s="103">
        <v>23288</v>
      </c>
      <c r="S731" s="75">
        <v>0</v>
      </c>
      <c r="T731" s="73">
        <v>0</v>
      </c>
      <c r="U731" s="73">
        <v>0.09</v>
      </c>
      <c r="V731" s="74">
        <v>5.954759563149079E-3</v>
      </c>
      <c r="W731" s="49">
        <v>0</v>
      </c>
      <c r="X731" s="70">
        <v>0</v>
      </c>
      <c r="Y731" s="49">
        <v>0</v>
      </c>
      <c r="Z731" s="92">
        <v>0</v>
      </c>
      <c r="AA731" s="93">
        <v>0</v>
      </c>
    </row>
    <row r="732" spans="1:27" s="13" customFormat="1" ht="12">
      <c r="A732" s="27">
        <v>487</v>
      </c>
      <c r="B732" s="18">
        <v>487274248</v>
      </c>
      <c r="C732" s="28" t="s">
        <v>510</v>
      </c>
      <c r="D732" s="18">
        <v>274</v>
      </c>
      <c r="E732" s="28" t="s">
        <v>279</v>
      </c>
      <c r="F732" s="18">
        <v>248</v>
      </c>
      <c r="G732" s="47" t="s">
        <v>253</v>
      </c>
      <c r="H732" s="29">
        <v>18951</v>
      </c>
      <c r="I732" s="29">
        <v>691</v>
      </c>
      <c r="J732" s="29">
        <v>0</v>
      </c>
      <c r="K732" s="29">
        <v>1188</v>
      </c>
      <c r="L732" s="30">
        <v>20830</v>
      </c>
      <c r="M732" s="48">
        <v>28</v>
      </c>
      <c r="N732" s="70">
        <v>549976</v>
      </c>
      <c r="O732" s="70">
        <v>0</v>
      </c>
      <c r="P732" s="70">
        <v>0</v>
      </c>
      <c r="Q732" s="71">
        <v>33264</v>
      </c>
      <c r="R732" s="103">
        <v>583240</v>
      </c>
      <c r="S732" s="75">
        <v>0</v>
      </c>
      <c r="T732" s="73">
        <v>0</v>
      </c>
      <c r="U732" s="73">
        <v>0.18</v>
      </c>
      <c r="V732" s="74">
        <v>6.915990449254858E-2</v>
      </c>
      <c r="W732" s="49">
        <v>5</v>
      </c>
      <c r="X732" s="70">
        <v>0</v>
      </c>
      <c r="Y732" s="49">
        <v>0</v>
      </c>
      <c r="Z732" s="92">
        <v>0</v>
      </c>
      <c r="AA732" s="93">
        <v>0</v>
      </c>
    </row>
    <row r="733" spans="1:27" s="13" customFormat="1" ht="12">
      <c r="A733" s="27">
        <v>487</v>
      </c>
      <c r="B733" s="18">
        <v>487274262</v>
      </c>
      <c r="C733" s="28" t="s">
        <v>510</v>
      </c>
      <c r="D733" s="18">
        <v>274</v>
      </c>
      <c r="E733" s="28" t="s">
        <v>279</v>
      </c>
      <c r="F733" s="18">
        <v>262</v>
      </c>
      <c r="G733" s="47" t="s">
        <v>267</v>
      </c>
      <c r="H733" s="29">
        <v>16391</v>
      </c>
      <c r="I733" s="29">
        <v>154</v>
      </c>
      <c r="J733" s="29">
        <v>0</v>
      </c>
      <c r="K733" s="29">
        <v>1188</v>
      </c>
      <c r="L733" s="30">
        <v>17733</v>
      </c>
      <c r="M733" s="48">
        <v>11</v>
      </c>
      <c r="N733" s="70">
        <v>181995</v>
      </c>
      <c r="O733" s="70">
        <v>0</v>
      </c>
      <c r="P733" s="70">
        <v>0</v>
      </c>
      <c r="Q733" s="71">
        <v>13068</v>
      </c>
      <c r="R733" s="103">
        <v>195063</v>
      </c>
      <c r="S733" s="75">
        <v>0</v>
      </c>
      <c r="T733" s="73">
        <v>0</v>
      </c>
      <c r="U733" s="73">
        <v>0.09</v>
      </c>
      <c r="V733" s="74">
        <v>8.7644249277373867E-2</v>
      </c>
      <c r="W733" s="49">
        <v>5</v>
      </c>
      <c r="X733" s="70">
        <v>0</v>
      </c>
      <c r="Y733" s="49">
        <v>0</v>
      </c>
      <c r="Z733" s="92">
        <v>0</v>
      </c>
      <c r="AA733" s="93">
        <v>0</v>
      </c>
    </row>
    <row r="734" spans="1:27" s="13" customFormat="1" ht="12">
      <c r="A734" s="27">
        <v>487</v>
      </c>
      <c r="B734" s="18">
        <v>487274274</v>
      </c>
      <c r="C734" s="28" t="s">
        <v>510</v>
      </c>
      <c r="D734" s="18">
        <v>274</v>
      </c>
      <c r="E734" s="28" t="s">
        <v>279</v>
      </c>
      <c r="F734" s="18">
        <v>274</v>
      </c>
      <c r="G734" s="47" t="s">
        <v>279</v>
      </c>
      <c r="H734" s="29">
        <v>18878</v>
      </c>
      <c r="I734" s="29">
        <v>9722</v>
      </c>
      <c r="J734" s="29">
        <v>0</v>
      </c>
      <c r="K734" s="29">
        <v>1188</v>
      </c>
      <c r="L734" s="30">
        <v>29788</v>
      </c>
      <c r="M734" s="48">
        <v>143</v>
      </c>
      <c r="N734" s="70">
        <v>4089800</v>
      </c>
      <c r="O734" s="70">
        <v>0</v>
      </c>
      <c r="P734" s="70">
        <v>0</v>
      </c>
      <c r="Q734" s="71">
        <v>169884</v>
      </c>
      <c r="R734" s="103">
        <v>4259684</v>
      </c>
      <c r="S734" s="75">
        <v>0</v>
      </c>
      <c r="T734" s="73">
        <v>0</v>
      </c>
      <c r="U734" s="73">
        <v>0.09</v>
      </c>
      <c r="V734" s="74">
        <v>4.9839181687097993E-2</v>
      </c>
      <c r="W734" s="49">
        <v>36</v>
      </c>
      <c r="X734" s="70">
        <v>0</v>
      </c>
      <c r="Y734" s="49">
        <v>0</v>
      </c>
      <c r="Z734" s="92">
        <v>0</v>
      </c>
      <c r="AA734" s="93">
        <v>0</v>
      </c>
    </row>
    <row r="735" spans="1:27" s="13" customFormat="1" ht="12">
      <c r="A735" s="27">
        <v>487</v>
      </c>
      <c r="B735" s="18">
        <v>487274284</v>
      </c>
      <c r="C735" s="28" t="s">
        <v>510</v>
      </c>
      <c r="D735" s="18">
        <v>274</v>
      </c>
      <c r="E735" s="28" t="s">
        <v>279</v>
      </c>
      <c r="F735" s="18">
        <v>284</v>
      </c>
      <c r="G735" s="47" t="s">
        <v>289</v>
      </c>
      <c r="H735" s="29">
        <v>14278</v>
      </c>
      <c r="I735" s="29">
        <v>6843</v>
      </c>
      <c r="J735" s="29">
        <v>0</v>
      </c>
      <c r="K735" s="29">
        <v>1188</v>
      </c>
      <c r="L735" s="30">
        <v>22309</v>
      </c>
      <c r="M735" s="48">
        <v>8</v>
      </c>
      <c r="N735" s="70">
        <v>168968</v>
      </c>
      <c r="O735" s="70">
        <v>0</v>
      </c>
      <c r="P735" s="70">
        <v>0</v>
      </c>
      <c r="Q735" s="71">
        <v>9504</v>
      </c>
      <c r="R735" s="103">
        <v>178472</v>
      </c>
      <c r="S735" s="75">
        <v>0</v>
      </c>
      <c r="T735" s="73">
        <v>0</v>
      </c>
      <c r="U735" s="73">
        <v>0.09</v>
      </c>
      <c r="V735" s="74">
        <v>7.8112443512621643E-2</v>
      </c>
      <c r="W735" s="49">
        <v>1</v>
      </c>
      <c r="X735" s="70">
        <v>0</v>
      </c>
      <c r="Y735" s="49">
        <v>0</v>
      </c>
      <c r="Z735" s="92">
        <v>0</v>
      </c>
      <c r="AA735" s="93">
        <v>0</v>
      </c>
    </row>
    <row r="736" spans="1:27" s="13" customFormat="1" ht="12">
      <c r="A736" s="27">
        <v>487</v>
      </c>
      <c r="B736" s="18">
        <v>487274295</v>
      </c>
      <c r="C736" s="28" t="s">
        <v>510</v>
      </c>
      <c r="D736" s="18">
        <v>274</v>
      </c>
      <c r="E736" s="28" t="s">
        <v>279</v>
      </c>
      <c r="F736" s="18">
        <v>295</v>
      </c>
      <c r="G736" s="47" t="s">
        <v>300</v>
      </c>
      <c r="H736" s="29">
        <v>16879</v>
      </c>
      <c r="I736" s="29">
        <v>8235</v>
      </c>
      <c r="J736" s="29">
        <v>0</v>
      </c>
      <c r="K736" s="29">
        <v>1188</v>
      </c>
      <c r="L736" s="30">
        <v>26302</v>
      </c>
      <c r="M736" s="48">
        <v>1</v>
      </c>
      <c r="N736" s="70">
        <v>25114</v>
      </c>
      <c r="O736" s="70">
        <v>0</v>
      </c>
      <c r="P736" s="70">
        <v>0</v>
      </c>
      <c r="Q736" s="71">
        <v>1188</v>
      </c>
      <c r="R736" s="103">
        <v>26302</v>
      </c>
      <c r="S736" s="75">
        <v>0</v>
      </c>
      <c r="T736" s="73">
        <v>0</v>
      </c>
      <c r="U736" s="73">
        <v>0.09</v>
      </c>
      <c r="V736" s="74">
        <v>1.0428905628509486E-2</v>
      </c>
      <c r="W736" s="49">
        <v>0</v>
      </c>
      <c r="X736" s="70">
        <v>0</v>
      </c>
      <c r="Y736" s="49">
        <v>0</v>
      </c>
      <c r="Z736" s="92">
        <v>0</v>
      </c>
      <c r="AA736" s="93">
        <v>0</v>
      </c>
    </row>
    <row r="737" spans="1:27" s="13" customFormat="1" ht="12">
      <c r="A737" s="27">
        <v>487</v>
      </c>
      <c r="B737" s="18">
        <v>487274305</v>
      </c>
      <c r="C737" s="28" t="s">
        <v>510</v>
      </c>
      <c r="D737" s="18">
        <v>274</v>
      </c>
      <c r="E737" s="28" t="s">
        <v>279</v>
      </c>
      <c r="F737" s="18">
        <v>305</v>
      </c>
      <c r="G737" s="47" t="s">
        <v>310</v>
      </c>
      <c r="H737" s="29">
        <v>11941</v>
      </c>
      <c r="I737" s="29">
        <v>5368</v>
      </c>
      <c r="J737" s="29">
        <v>0</v>
      </c>
      <c r="K737" s="29">
        <v>1188</v>
      </c>
      <c r="L737" s="30">
        <v>18497</v>
      </c>
      <c r="M737" s="48">
        <v>2</v>
      </c>
      <c r="N737" s="70">
        <v>34618</v>
      </c>
      <c r="O737" s="70">
        <v>0</v>
      </c>
      <c r="P737" s="70">
        <v>0</v>
      </c>
      <c r="Q737" s="71">
        <v>2376</v>
      </c>
      <c r="R737" s="103">
        <v>36994</v>
      </c>
      <c r="S737" s="75">
        <v>0</v>
      </c>
      <c r="T737" s="73">
        <v>0</v>
      </c>
      <c r="U737" s="73">
        <v>0.09</v>
      </c>
      <c r="V737" s="74">
        <v>2.6970182665249452E-2</v>
      </c>
      <c r="W737" s="49">
        <v>0</v>
      </c>
      <c r="X737" s="70">
        <v>0</v>
      </c>
      <c r="Y737" s="49">
        <v>0</v>
      </c>
      <c r="Z737" s="92">
        <v>0</v>
      </c>
      <c r="AA737" s="93">
        <v>0</v>
      </c>
    </row>
    <row r="738" spans="1:27" s="13" customFormat="1" ht="12">
      <c r="A738" s="27">
        <v>487</v>
      </c>
      <c r="B738" s="18">
        <v>487274308</v>
      </c>
      <c r="C738" s="28" t="s">
        <v>510</v>
      </c>
      <c r="D738" s="18">
        <v>274</v>
      </c>
      <c r="E738" s="28" t="s">
        <v>279</v>
      </c>
      <c r="F738" s="18">
        <v>308</v>
      </c>
      <c r="G738" s="47" t="s">
        <v>313</v>
      </c>
      <c r="H738" s="29">
        <v>15178</v>
      </c>
      <c r="I738" s="29">
        <v>5874</v>
      </c>
      <c r="J738" s="29">
        <v>0</v>
      </c>
      <c r="K738" s="29">
        <v>1188</v>
      </c>
      <c r="L738" s="30">
        <v>22240</v>
      </c>
      <c r="M738" s="48">
        <v>2</v>
      </c>
      <c r="N738" s="70">
        <v>42104</v>
      </c>
      <c r="O738" s="70">
        <v>0</v>
      </c>
      <c r="P738" s="70">
        <v>0</v>
      </c>
      <c r="Q738" s="71">
        <v>2376</v>
      </c>
      <c r="R738" s="103">
        <v>44480</v>
      </c>
      <c r="S738" s="75">
        <v>0</v>
      </c>
      <c r="T738" s="73">
        <v>0</v>
      </c>
      <c r="U738" s="73">
        <v>0.09</v>
      </c>
      <c r="V738" s="74">
        <v>1.4629253947139804E-3</v>
      </c>
      <c r="W738" s="49">
        <v>0</v>
      </c>
      <c r="X738" s="70">
        <v>0</v>
      </c>
      <c r="Y738" s="49">
        <v>0</v>
      </c>
      <c r="Z738" s="92">
        <v>0</v>
      </c>
      <c r="AA738" s="93">
        <v>0</v>
      </c>
    </row>
    <row r="739" spans="1:27" s="13" customFormat="1" ht="12">
      <c r="A739" s="27">
        <v>487</v>
      </c>
      <c r="B739" s="18">
        <v>487274314</v>
      </c>
      <c r="C739" s="28" t="s">
        <v>510</v>
      </c>
      <c r="D739" s="18">
        <v>274</v>
      </c>
      <c r="E739" s="28" t="s">
        <v>279</v>
      </c>
      <c r="F739" s="18">
        <v>314</v>
      </c>
      <c r="G739" s="47" t="s">
        <v>319</v>
      </c>
      <c r="H739" s="29">
        <v>16273</v>
      </c>
      <c r="I739" s="29">
        <v>8573</v>
      </c>
      <c r="J739" s="29">
        <v>0</v>
      </c>
      <c r="K739" s="29">
        <v>1188</v>
      </c>
      <c r="L739" s="30">
        <v>26034</v>
      </c>
      <c r="M739" s="48">
        <v>4</v>
      </c>
      <c r="N739" s="70">
        <v>99384</v>
      </c>
      <c r="O739" s="70">
        <v>0</v>
      </c>
      <c r="P739" s="70">
        <v>0</v>
      </c>
      <c r="Q739" s="71">
        <v>4752</v>
      </c>
      <c r="R739" s="103">
        <v>104136</v>
      </c>
      <c r="S739" s="75">
        <v>0</v>
      </c>
      <c r="T739" s="73">
        <v>0</v>
      </c>
      <c r="U739" s="73">
        <v>0.09</v>
      </c>
      <c r="V739" s="74">
        <v>1.3901771432304711E-3</v>
      </c>
      <c r="W739" s="49">
        <v>0</v>
      </c>
      <c r="X739" s="70">
        <v>0</v>
      </c>
      <c r="Y739" s="49">
        <v>0</v>
      </c>
      <c r="Z739" s="92">
        <v>0</v>
      </c>
      <c r="AA739" s="93">
        <v>0</v>
      </c>
    </row>
    <row r="740" spans="1:27" s="13" customFormat="1" ht="12">
      <c r="A740" s="27">
        <v>487</v>
      </c>
      <c r="B740" s="18">
        <v>487274336</v>
      </c>
      <c r="C740" s="28" t="s">
        <v>510</v>
      </c>
      <c r="D740" s="18">
        <v>274</v>
      </c>
      <c r="E740" s="28" t="s">
        <v>279</v>
      </c>
      <c r="F740" s="18">
        <v>336</v>
      </c>
      <c r="G740" s="47" t="s">
        <v>341</v>
      </c>
      <c r="H740" s="29">
        <v>15670</v>
      </c>
      <c r="I740" s="29">
        <v>3429</v>
      </c>
      <c r="J740" s="29">
        <v>0</v>
      </c>
      <c r="K740" s="29">
        <v>1188</v>
      </c>
      <c r="L740" s="30">
        <v>20287</v>
      </c>
      <c r="M740" s="48">
        <v>2</v>
      </c>
      <c r="N740" s="70">
        <v>38198</v>
      </c>
      <c r="O740" s="70">
        <v>0</v>
      </c>
      <c r="P740" s="70">
        <v>0</v>
      </c>
      <c r="Q740" s="71">
        <v>2376</v>
      </c>
      <c r="R740" s="103">
        <v>40574</v>
      </c>
      <c r="S740" s="75">
        <v>0</v>
      </c>
      <c r="T740" s="73">
        <v>0</v>
      </c>
      <c r="U740" s="73">
        <v>0.09</v>
      </c>
      <c r="V740" s="74">
        <v>4.0612139745391795E-2</v>
      </c>
      <c r="W740" s="49">
        <v>0</v>
      </c>
      <c r="X740" s="70">
        <v>0</v>
      </c>
      <c r="Y740" s="49">
        <v>0</v>
      </c>
      <c r="Z740" s="92">
        <v>0</v>
      </c>
      <c r="AA740" s="93">
        <v>0</v>
      </c>
    </row>
    <row r="741" spans="1:27" s="13" customFormat="1" ht="12">
      <c r="A741" s="27">
        <v>487</v>
      </c>
      <c r="B741" s="18">
        <v>487274342</v>
      </c>
      <c r="C741" s="28" t="s">
        <v>510</v>
      </c>
      <c r="D741" s="18">
        <v>274</v>
      </c>
      <c r="E741" s="28" t="s">
        <v>279</v>
      </c>
      <c r="F741" s="18">
        <v>342</v>
      </c>
      <c r="G741" s="47" t="s">
        <v>347</v>
      </c>
      <c r="H741" s="29">
        <v>16808</v>
      </c>
      <c r="I741" s="29">
        <v>13527</v>
      </c>
      <c r="J741" s="29">
        <v>0</v>
      </c>
      <c r="K741" s="29">
        <v>1188</v>
      </c>
      <c r="L741" s="30">
        <v>31523</v>
      </c>
      <c r="M741" s="48">
        <v>4</v>
      </c>
      <c r="N741" s="70">
        <v>121340</v>
      </c>
      <c r="O741" s="70">
        <v>0</v>
      </c>
      <c r="P741" s="70">
        <v>0</v>
      </c>
      <c r="Q741" s="71">
        <v>4752</v>
      </c>
      <c r="R741" s="103">
        <v>126092</v>
      </c>
      <c r="S741" s="75">
        <v>0</v>
      </c>
      <c r="T741" s="73">
        <v>0</v>
      </c>
      <c r="U741" s="73">
        <v>0.09</v>
      </c>
      <c r="V741" s="74">
        <v>3.1305266655991411E-3</v>
      </c>
      <c r="W741" s="49">
        <v>2</v>
      </c>
      <c r="X741" s="70">
        <v>0</v>
      </c>
      <c r="Y741" s="49">
        <v>0</v>
      </c>
      <c r="Z741" s="92">
        <v>0</v>
      </c>
      <c r="AA741" s="93">
        <v>0</v>
      </c>
    </row>
    <row r="742" spans="1:27" s="13" customFormat="1" ht="12">
      <c r="A742" s="27">
        <v>487</v>
      </c>
      <c r="B742" s="18">
        <v>487274344</v>
      </c>
      <c r="C742" s="28" t="s">
        <v>510</v>
      </c>
      <c r="D742" s="18">
        <v>274</v>
      </c>
      <c r="E742" s="28" t="s">
        <v>279</v>
      </c>
      <c r="F742" s="18">
        <v>344</v>
      </c>
      <c r="G742" s="47" t="s">
        <v>349</v>
      </c>
      <c r="H742" s="29">
        <v>16515</v>
      </c>
      <c r="I742" s="29">
        <v>7868</v>
      </c>
      <c r="J742" s="29">
        <v>0</v>
      </c>
      <c r="K742" s="29">
        <v>1188</v>
      </c>
      <c r="L742" s="30">
        <v>25571</v>
      </c>
      <c r="M742" s="48">
        <v>1</v>
      </c>
      <c r="N742" s="70">
        <v>24383</v>
      </c>
      <c r="O742" s="70">
        <v>0</v>
      </c>
      <c r="P742" s="70">
        <v>0</v>
      </c>
      <c r="Q742" s="71">
        <v>1188</v>
      </c>
      <c r="R742" s="103">
        <v>25571</v>
      </c>
      <c r="S742" s="75">
        <v>0</v>
      </c>
      <c r="T742" s="73">
        <v>0</v>
      </c>
      <c r="U742" s="73">
        <v>0.09</v>
      </c>
      <c r="V742" s="74">
        <v>2.7823618687903347E-4</v>
      </c>
      <c r="W742" s="49">
        <v>0</v>
      </c>
      <c r="X742" s="70">
        <v>0</v>
      </c>
      <c r="Y742" s="49">
        <v>0</v>
      </c>
      <c r="Z742" s="92">
        <v>0</v>
      </c>
      <c r="AA742" s="93">
        <v>0</v>
      </c>
    </row>
    <row r="743" spans="1:27" s="13" customFormat="1" ht="12">
      <c r="A743" s="27">
        <v>487</v>
      </c>
      <c r="B743" s="18">
        <v>487274346</v>
      </c>
      <c r="C743" s="28" t="s">
        <v>510</v>
      </c>
      <c r="D743" s="18">
        <v>274</v>
      </c>
      <c r="E743" s="28" t="s">
        <v>279</v>
      </c>
      <c r="F743" s="18">
        <v>346</v>
      </c>
      <c r="G743" s="47" t="s">
        <v>351</v>
      </c>
      <c r="H743" s="29">
        <v>11943</v>
      </c>
      <c r="I743" s="29">
        <v>1848</v>
      </c>
      <c r="J743" s="29">
        <v>0</v>
      </c>
      <c r="K743" s="29">
        <v>1188</v>
      </c>
      <c r="L743" s="30">
        <v>14979</v>
      </c>
      <c r="M743" s="48">
        <v>4</v>
      </c>
      <c r="N743" s="70">
        <v>55164</v>
      </c>
      <c r="O743" s="70">
        <v>0</v>
      </c>
      <c r="P743" s="70">
        <v>0</v>
      </c>
      <c r="Q743" s="71">
        <v>4752</v>
      </c>
      <c r="R743" s="103">
        <v>59916</v>
      </c>
      <c r="S743" s="75">
        <v>0</v>
      </c>
      <c r="T743" s="73">
        <v>0</v>
      </c>
      <c r="U743" s="73">
        <v>0.09</v>
      </c>
      <c r="V743" s="74">
        <v>2.0957251287915167E-2</v>
      </c>
      <c r="W743" s="49">
        <v>1</v>
      </c>
      <c r="X743" s="70">
        <v>0</v>
      </c>
      <c r="Y743" s="49">
        <v>0</v>
      </c>
      <c r="Z743" s="92">
        <v>0</v>
      </c>
      <c r="AA743" s="93">
        <v>0</v>
      </c>
    </row>
    <row r="744" spans="1:27" s="13" customFormat="1" ht="12">
      <c r="A744" s="27">
        <v>487</v>
      </c>
      <c r="B744" s="18">
        <v>487274347</v>
      </c>
      <c r="C744" s="28" t="s">
        <v>510</v>
      </c>
      <c r="D744" s="18">
        <v>274</v>
      </c>
      <c r="E744" s="28" t="s">
        <v>279</v>
      </c>
      <c r="F744" s="18">
        <v>347</v>
      </c>
      <c r="G744" s="47" t="s">
        <v>352</v>
      </c>
      <c r="H744" s="29">
        <v>17025</v>
      </c>
      <c r="I744" s="29">
        <v>7758</v>
      </c>
      <c r="J744" s="29">
        <v>0</v>
      </c>
      <c r="K744" s="29">
        <v>1188</v>
      </c>
      <c r="L744" s="30">
        <v>25971</v>
      </c>
      <c r="M744" s="48">
        <v>13</v>
      </c>
      <c r="N744" s="70">
        <v>322179</v>
      </c>
      <c r="O744" s="70">
        <v>0</v>
      </c>
      <c r="P744" s="70">
        <v>0</v>
      </c>
      <c r="Q744" s="71">
        <v>15444</v>
      </c>
      <c r="R744" s="103">
        <v>337623</v>
      </c>
      <c r="S744" s="75">
        <v>0</v>
      </c>
      <c r="T744" s="73">
        <v>0</v>
      </c>
      <c r="U744" s="73">
        <v>0.09</v>
      </c>
      <c r="V744" s="74">
        <v>9.342647275987671E-3</v>
      </c>
      <c r="W744" s="49">
        <v>3</v>
      </c>
      <c r="X744" s="70">
        <v>0</v>
      </c>
      <c r="Y744" s="49">
        <v>0</v>
      </c>
      <c r="Z744" s="92">
        <v>0</v>
      </c>
      <c r="AA744" s="93">
        <v>0</v>
      </c>
    </row>
    <row r="745" spans="1:27" s="13" customFormat="1" ht="12">
      <c r="A745" s="27">
        <v>487</v>
      </c>
      <c r="B745" s="18">
        <v>487274665</v>
      </c>
      <c r="C745" s="28" t="s">
        <v>510</v>
      </c>
      <c r="D745" s="18">
        <v>274</v>
      </c>
      <c r="E745" s="28" t="s">
        <v>279</v>
      </c>
      <c r="F745" s="18">
        <v>665</v>
      </c>
      <c r="G745" s="47" t="s">
        <v>378</v>
      </c>
      <c r="H745" s="29">
        <v>8609</v>
      </c>
      <c r="I745" s="29">
        <v>1650</v>
      </c>
      <c r="J745" s="29">
        <v>0</v>
      </c>
      <c r="K745" s="29">
        <v>1188</v>
      </c>
      <c r="L745" s="30">
        <v>11447</v>
      </c>
      <c r="M745" s="48">
        <v>2</v>
      </c>
      <c r="N745" s="70">
        <v>20518</v>
      </c>
      <c r="O745" s="70">
        <v>0</v>
      </c>
      <c r="P745" s="70">
        <v>0</v>
      </c>
      <c r="Q745" s="71">
        <v>2376</v>
      </c>
      <c r="R745" s="103">
        <v>22894</v>
      </c>
      <c r="S745" s="75">
        <v>0</v>
      </c>
      <c r="T745" s="73">
        <v>0</v>
      </c>
      <c r="U745" s="73">
        <v>0.09</v>
      </c>
      <c r="V745" s="74">
        <v>7.0795982652063945E-3</v>
      </c>
      <c r="W745" s="49">
        <v>0</v>
      </c>
      <c r="X745" s="70">
        <v>0</v>
      </c>
      <c r="Y745" s="49">
        <v>0</v>
      </c>
      <c r="Z745" s="92">
        <v>0</v>
      </c>
      <c r="AA745" s="93">
        <v>0</v>
      </c>
    </row>
    <row r="746" spans="1:27" s="13" customFormat="1" ht="12">
      <c r="A746" s="27">
        <v>488</v>
      </c>
      <c r="B746" s="18">
        <v>488219001</v>
      </c>
      <c r="C746" s="28" t="s">
        <v>438</v>
      </c>
      <c r="D746" s="18">
        <v>219</v>
      </c>
      <c r="E746" s="28" t="s">
        <v>224</v>
      </c>
      <c r="F746" s="18">
        <v>1</v>
      </c>
      <c r="G746" s="47" t="s">
        <v>6</v>
      </c>
      <c r="H746" s="29">
        <v>14644</v>
      </c>
      <c r="I746" s="29">
        <v>2087</v>
      </c>
      <c r="J746" s="29">
        <v>0</v>
      </c>
      <c r="K746" s="29">
        <v>1188</v>
      </c>
      <c r="L746" s="30">
        <v>17919</v>
      </c>
      <c r="M746" s="48">
        <v>55</v>
      </c>
      <c r="N746" s="70">
        <v>920205</v>
      </c>
      <c r="O746" s="70">
        <v>0</v>
      </c>
      <c r="P746" s="70">
        <v>0</v>
      </c>
      <c r="Q746" s="71">
        <v>65340</v>
      </c>
      <c r="R746" s="103">
        <v>985545</v>
      </c>
      <c r="S746" s="75">
        <v>0</v>
      </c>
      <c r="T746" s="73">
        <v>0</v>
      </c>
      <c r="U746" s="73">
        <v>0.09</v>
      </c>
      <c r="V746" s="74">
        <v>2.5665409444890982E-2</v>
      </c>
      <c r="W746" s="49">
        <v>20</v>
      </c>
      <c r="X746" s="70">
        <v>0</v>
      </c>
      <c r="Y746" s="49">
        <v>0</v>
      </c>
      <c r="Z746" s="92">
        <v>0</v>
      </c>
      <c r="AA746" s="93">
        <v>0</v>
      </c>
    </row>
    <row r="747" spans="1:27" s="13" customFormat="1" ht="12">
      <c r="A747" s="27">
        <v>488</v>
      </c>
      <c r="B747" s="18">
        <v>488219016</v>
      </c>
      <c r="C747" s="28" t="s">
        <v>438</v>
      </c>
      <c r="D747" s="18">
        <v>219</v>
      </c>
      <c r="E747" s="28" t="s">
        <v>224</v>
      </c>
      <c r="F747" s="18">
        <v>16</v>
      </c>
      <c r="G747" s="47" t="s">
        <v>21</v>
      </c>
      <c r="H747" s="29">
        <v>19693</v>
      </c>
      <c r="I747" s="29">
        <v>213</v>
      </c>
      <c r="J747" s="29">
        <v>0</v>
      </c>
      <c r="K747" s="29">
        <v>1188</v>
      </c>
      <c r="L747" s="30">
        <v>21094</v>
      </c>
      <c r="M747" s="48">
        <v>2</v>
      </c>
      <c r="N747" s="70">
        <v>39812</v>
      </c>
      <c r="O747" s="70">
        <v>0</v>
      </c>
      <c r="P747" s="70">
        <v>0</v>
      </c>
      <c r="Q747" s="71">
        <v>2376</v>
      </c>
      <c r="R747" s="103">
        <v>42188</v>
      </c>
      <c r="S747" s="75">
        <v>0</v>
      </c>
      <c r="T747" s="73">
        <v>0</v>
      </c>
      <c r="U747" s="73">
        <v>0.09</v>
      </c>
      <c r="V747" s="74">
        <v>1.9134614139528543E-2</v>
      </c>
      <c r="W747" s="49">
        <v>2</v>
      </c>
      <c r="X747" s="70">
        <v>0</v>
      </c>
      <c r="Y747" s="49">
        <v>0</v>
      </c>
      <c r="Z747" s="92">
        <v>0</v>
      </c>
      <c r="AA747" s="93">
        <v>0</v>
      </c>
    </row>
    <row r="748" spans="1:27" s="13" customFormat="1" ht="12">
      <c r="A748" s="27">
        <v>488</v>
      </c>
      <c r="B748" s="18">
        <v>488219018</v>
      </c>
      <c r="C748" s="28" t="s">
        <v>438</v>
      </c>
      <c r="D748" s="18">
        <v>219</v>
      </c>
      <c r="E748" s="28" t="s">
        <v>224</v>
      </c>
      <c r="F748" s="18">
        <v>18</v>
      </c>
      <c r="G748" s="47" t="s">
        <v>23</v>
      </c>
      <c r="H748" s="29">
        <v>17601.171054421768</v>
      </c>
      <c r="I748" s="29">
        <v>9570</v>
      </c>
      <c r="J748" s="29">
        <v>0</v>
      </c>
      <c r="K748" s="29">
        <v>1188</v>
      </c>
      <c r="L748" s="30">
        <v>28359.171054421768</v>
      </c>
      <c r="M748" s="48">
        <v>4</v>
      </c>
      <c r="N748" s="70">
        <v>108684</v>
      </c>
      <c r="O748" s="70">
        <v>0</v>
      </c>
      <c r="P748" s="70">
        <v>0</v>
      </c>
      <c r="Q748" s="71">
        <v>4752</v>
      </c>
      <c r="R748" s="103">
        <v>113436</v>
      </c>
      <c r="S748" s="75">
        <v>0</v>
      </c>
      <c r="T748" s="73">
        <v>0</v>
      </c>
      <c r="U748" s="73">
        <v>0.09</v>
      </c>
      <c r="V748" s="74">
        <v>2.9610694742858778E-2</v>
      </c>
      <c r="W748" s="49">
        <v>1</v>
      </c>
      <c r="X748" s="70">
        <v>0</v>
      </c>
      <c r="Y748" s="49">
        <v>0</v>
      </c>
      <c r="Z748" s="92">
        <v>0</v>
      </c>
      <c r="AA748" s="93">
        <v>0</v>
      </c>
    </row>
    <row r="749" spans="1:27" s="13" customFormat="1" ht="12">
      <c r="A749" s="27">
        <v>488</v>
      </c>
      <c r="B749" s="18">
        <v>488219035</v>
      </c>
      <c r="C749" s="28" t="s">
        <v>438</v>
      </c>
      <c r="D749" s="18">
        <v>219</v>
      </c>
      <c r="E749" s="28" t="s">
        <v>224</v>
      </c>
      <c r="F749" s="18">
        <v>35</v>
      </c>
      <c r="G749" s="47" t="s">
        <v>40</v>
      </c>
      <c r="H749" s="29">
        <v>21670</v>
      </c>
      <c r="I749" s="29">
        <v>7530</v>
      </c>
      <c r="J749" s="29">
        <v>0</v>
      </c>
      <c r="K749" s="29">
        <v>1188</v>
      </c>
      <c r="L749" s="30">
        <v>30388</v>
      </c>
      <c r="M749" s="48">
        <v>2</v>
      </c>
      <c r="N749" s="70">
        <v>58400</v>
      </c>
      <c r="O749" s="70">
        <v>0</v>
      </c>
      <c r="P749" s="70">
        <v>0</v>
      </c>
      <c r="Q749" s="71">
        <v>2376</v>
      </c>
      <c r="R749" s="103">
        <v>60776</v>
      </c>
      <c r="S749" s="75">
        <v>0</v>
      </c>
      <c r="T749" s="73">
        <v>0</v>
      </c>
      <c r="U749" s="73">
        <v>0.18</v>
      </c>
      <c r="V749" s="74">
        <v>0.16290793847418597</v>
      </c>
      <c r="W749" s="49">
        <v>2</v>
      </c>
      <c r="X749" s="70">
        <v>0</v>
      </c>
      <c r="Y749" s="49">
        <v>0</v>
      </c>
      <c r="Z749" s="92">
        <v>0</v>
      </c>
      <c r="AA749" s="93">
        <v>0</v>
      </c>
    </row>
    <row r="750" spans="1:27" s="13" customFormat="1" ht="12">
      <c r="A750" s="27">
        <v>488</v>
      </c>
      <c r="B750" s="18">
        <v>488219040</v>
      </c>
      <c r="C750" s="28" t="s">
        <v>438</v>
      </c>
      <c r="D750" s="18">
        <v>219</v>
      </c>
      <c r="E750" s="28" t="s">
        <v>224</v>
      </c>
      <c r="F750" s="18">
        <v>40</v>
      </c>
      <c r="G750" s="47" t="s">
        <v>45</v>
      </c>
      <c r="H750" s="29">
        <v>15687</v>
      </c>
      <c r="I750" s="29">
        <v>5246</v>
      </c>
      <c r="J750" s="29">
        <v>0</v>
      </c>
      <c r="K750" s="29">
        <v>1188</v>
      </c>
      <c r="L750" s="30">
        <v>22121</v>
      </c>
      <c r="M750" s="48">
        <v>31</v>
      </c>
      <c r="N750" s="70">
        <v>648923</v>
      </c>
      <c r="O750" s="70">
        <v>0</v>
      </c>
      <c r="P750" s="70">
        <v>0</v>
      </c>
      <c r="Q750" s="71">
        <v>36828</v>
      </c>
      <c r="R750" s="103">
        <v>685751</v>
      </c>
      <c r="S750" s="75">
        <v>0</v>
      </c>
      <c r="T750" s="73">
        <v>0</v>
      </c>
      <c r="U750" s="73">
        <v>0.09</v>
      </c>
      <c r="V750" s="74">
        <v>8.4582325750371546E-3</v>
      </c>
      <c r="W750" s="49">
        <v>7</v>
      </c>
      <c r="X750" s="70">
        <v>0</v>
      </c>
      <c r="Y750" s="49">
        <v>0</v>
      </c>
      <c r="Z750" s="92">
        <v>0</v>
      </c>
      <c r="AA750" s="93">
        <v>0</v>
      </c>
    </row>
    <row r="751" spans="1:27" s="13" customFormat="1" ht="12">
      <c r="A751" s="27">
        <v>488</v>
      </c>
      <c r="B751" s="18">
        <v>488219044</v>
      </c>
      <c r="C751" s="28" t="s">
        <v>438</v>
      </c>
      <c r="D751" s="18">
        <v>219</v>
      </c>
      <c r="E751" s="28" t="s">
        <v>224</v>
      </c>
      <c r="F751" s="18">
        <v>44</v>
      </c>
      <c r="G751" s="47" t="s">
        <v>49</v>
      </c>
      <c r="H751" s="29">
        <v>19024</v>
      </c>
      <c r="I751" s="29">
        <v>330</v>
      </c>
      <c r="J751" s="29">
        <v>0</v>
      </c>
      <c r="K751" s="29">
        <v>1188</v>
      </c>
      <c r="L751" s="30">
        <v>20542</v>
      </c>
      <c r="M751" s="48">
        <v>254</v>
      </c>
      <c r="N751" s="70">
        <v>4915916</v>
      </c>
      <c r="O751" s="70">
        <v>-363100.78563277452</v>
      </c>
      <c r="P751" s="70">
        <v>0</v>
      </c>
      <c r="Q751" s="71">
        <v>279477</v>
      </c>
      <c r="R751" s="103">
        <v>4832292.2143672258</v>
      </c>
      <c r="S751" s="75">
        <v>0</v>
      </c>
      <c r="T751" s="73">
        <v>0</v>
      </c>
      <c r="U751" s="73">
        <v>0.09</v>
      </c>
      <c r="V751" s="74">
        <v>9.3823705433192212E-2</v>
      </c>
      <c r="W751" s="49">
        <v>99</v>
      </c>
      <c r="X751" s="70">
        <v>18.761020235236877</v>
      </c>
      <c r="Y751" s="49">
        <v>363100.78563277452</v>
      </c>
      <c r="Z751" s="92">
        <v>0</v>
      </c>
      <c r="AA751" s="93">
        <v>0</v>
      </c>
    </row>
    <row r="752" spans="1:27" s="13" customFormat="1" ht="12">
      <c r="A752" s="27">
        <v>488</v>
      </c>
      <c r="B752" s="18">
        <v>488219050</v>
      </c>
      <c r="C752" s="28" t="s">
        <v>438</v>
      </c>
      <c r="D752" s="18">
        <v>219</v>
      </c>
      <c r="E752" s="28" t="s">
        <v>224</v>
      </c>
      <c r="F752" s="18">
        <v>50</v>
      </c>
      <c r="G752" s="47" t="s">
        <v>55</v>
      </c>
      <c r="H752" s="29">
        <v>14346.738139739473</v>
      </c>
      <c r="I752" s="29">
        <v>6526</v>
      </c>
      <c r="J752" s="29">
        <v>0</v>
      </c>
      <c r="K752" s="29">
        <v>1188</v>
      </c>
      <c r="L752" s="30">
        <v>22060.738139739471</v>
      </c>
      <c r="M752" s="48">
        <v>1</v>
      </c>
      <c r="N752" s="70">
        <v>20873</v>
      </c>
      <c r="O752" s="70">
        <v>0</v>
      </c>
      <c r="P752" s="70">
        <v>0</v>
      </c>
      <c r="Q752" s="71">
        <v>1188</v>
      </c>
      <c r="R752" s="103">
        <v>22061</v>
      </c>
      <c r="S752" s="75">
        <v>0</v>
      </c>
      <c r="T752" s="73">
        <v>0</v>
      </c>
      <c r="U752" s="73">
        <v>0.09</v>
      </c>
      <c r="V752" s="74">
        <v>4.8950314234445236E-3</v>
      </c>
      <c r="W752" s="49">
        <v>1</v>
      </c>
      <c r="X752" s="70">
        <v>0</v>
      </c>
      <c r="Y752" s="49">
        <v>0</v>
      </c>
      <c r="Z752" s="92">
        <v>0</v>
      </c>
      <c r="AA752" s="93">
        <v>0</v>
      </c>
    </row>
    <row r="753" spans="1:27" s="13" customFormat="1" ht="12">
      <c r="A753" s="27">
        <v>488</v>
      </c>
      <c r="B753" s="18">
        <v>488219052</v>
      </c>
      <c r="C753" s="28" t="s">
        <v>438</v>
      </c>
      <c r="D753" s="18">
        <v>219</v>
      </c>
      <c r="E753" s="28" t="s">
        <v>224</v>
      </c>
      <c r="F753" s="18">
        <v>52</v>
      </c>
      <c r="G753" s="47" t="s">
        <v>57</v>
      </c>
      <c r="H753" s="29">
        <v>14579.468685705522</v>
      </c>
      <c r="I753" s="29">
        <v>7696</v>
      </c>
      <c r="J753" s="29">
        <v>0</v>
      </c>
      <c r="K753" s="29">
        <v>1188</v>
      </c>
      <c r="L753" s="30">
        <v>23463.46868570552</v>
      </c>
      <c r="M753" s="48">
        <v>1</v>
      </c>
      <c r="N753" s="70">
        <v>22275</v>
      </c>
      <c r="O753" s="70">
        <v>0</v>
      </c>
      <c r="P753" s="70">
        <v>0</v>
      </c>
      <c r="Q753" s="71">
        <v>1188</v>
      </c>
      <c r="R753" s="103">
        <v>23463</v>
      </c>
      <c r="S753" s="75">
        <v>0</v>
      </c>
      <c r="T753" s="73">
        <v>0</v>
      </c>
      <c r="U753" s="73">
        <v>0.09</v>
      </c>
      <c r="V753" s="74">
        <v>5.0368067401631161E-2</v>
      </c>
      <c r="W753" s="49">
        <v>0</v>
      </c>
      <c r="X753" s="70">
        <v>0</v>
      </c>
      <c r="Y753" s="49">
        <v>0</v>
      </c>
      <c r="Z753" s="92">
        <v>0</v>
      </c>
      <c r="AA753" s="93">
        <v>0</v>
      </c>
    </row>
    <row r="754" spans="1:27" s="13" customFormat="1" ht="12">
      <c r="A754" s="27">
        <v>488</v>
      </c>
      <c r="B754" s="18">
        <v>488219065</v>
      </c>
      <c r="C754" s="28" t="s">
        <v>438</v>
      </c>
      <c r="D754" s="18">
        <v>219</v>
      </c>
      <c r="E754" s="28" t="s">
        <v>224</v>
      </c>
      <c r="F754" s="18">
        <v>65</v>
      </c>
      <c r="G754" s="47" t="s">
        <v>70</v>
      </c>
      <c r="H754" s="29">
        <v>14998</v>
      </c>
      <c r="I754" s="29">
        <v>10684</v>
      </c>
      <c r="J754" s="29">
        <v>0</v>
      </c>
      <c r="K754" s="29">
        <v>1188</v>
      </c>
      <c r="L754" s="30">
        <v>26870</v>
      </c>
      <c r="M754" s="48">
        <v>4</v>
      </c>
      <c r="N754" s="70">
        <v>102728</v>
      </c>
      <c r="O754" s="70">
        <v>0</v>
      </c>
      <c r="P754" s="70">
        <v>0</v>
      </c>
      <c r="Q754" s="71">
        <v>4752</v>
      </c>
      <c r="R754" s="103">
        <v>107480</v>
      </c>
      <c r="S754" s="75">
        <v>0</v>
      </c>
      <c r="T754" s="73">
        <v>0</v>
      </c>
      <c r="U754" s="73">
        <v>0.09</v>
      </c>
      <c r="V754" s="74">
        <v>3.1973513140260475E-3</v>
      </c>
      <c r="W754" s="49">
        <v>1</v>
      </c>
      <c r="X754" s="70">
        <v>0</v>
      </c>
      <c r="Y754" s="49">
        <v>0</v>
      </c>
      <c r="Z754" s="92">
        <v>0</v>
      </c>
      <c r="AA754" s="93">
        <v>0</v>
      </c>
    </row>
    <row r="755" spans="1:27" s="13" customFormat="1" ht="12">
      <c r="A755" s="27">
        <v>488</v>
      </c>
      <c r="B755" s="18">
        <v>488219082</v>
      </c>
      <c r="C755" s="28" t="s">
        <v>438</v>
      </c>
      <c r="D755" s="18">
        <v>219</v>
      </c>
      <c r="E755" s="28" t="s">
        <v>224</v>
      </c>
      <c r="F755" s="18">
        <v>82</v>
      </c>
      <c r="G755" s="47" t="s">
        <v>87</v>
      </c>
      <c r="H755" s="29">
        <v>13016.780711919793</v>
      </c>
      <c r="I755" s="29">
        <v>6102</v>
      </c>
      <c r="J755" s="29">
        <v>0</v>
      </c>
      <c r="K755" s="29">
        <v>1188</v>
      </c>
      <c r="L755" s="30">
        <v>20306.780711919793</v>
      </c>
      <c r="M755" s="48">
        <v>2</v>
      </c>
      <c r="N755" s="70">
        <v>38238</v>
      </c>
      <c r="O755" s="70">
        <v>0</v>
      </c>
      <c r="P755" s="70">
        <v>0</v>
      </c>
      <c r="Q755" s="71">
        <v>2376</v>
      </c>
      <c r="R755" s="103">
        <v>40614</v>
      </c>
      <c r="S755" s="75">
        <v>0</v>
      </c>
      <c r="T755" s="73">
        <v>0</v>
      </c>
      <c r="U755" s="73">
        <v>0.09</v>
      </c>
      <c r="V755" s="74">
        <v>5.0285815557547589E-3</v>
      </c>
      <c r="W755" s="49">
        <v>0</v>
      </c>
      <c r="X755" s="70">
        <v>0</v>
      </c>
      <c r="Y755" s="49">
        <v>0</v>
      </c>
      <c r="Z755" s="92">
        <v>0</v>
      </c>
      <c r="AA755" s="93">
        <v>0</v>
      </c>
    </row>
    <row r="756" spans="1:27" s="13" customFormat="1" ht="12">
      <c r="A756" s="27">
        <v>488</v>
      </c>
      <c r="B756" s="18">
        <v>488219083</v>
      </c>
      <c r="C756" s="28" t="s">
        <v>438</v>
      </c>
      <c r="D756" s="18">
        <v>219</v>
      </c>
      <c r="E756" s="28" t="s">
        <v>224</v>
      </c>
      <c r="F756" s="18">
        <v>83</v>
      </c>
      <c r="G756" s="47" t="s">
        <v>88</v>
      </c>
      <c r="H756" s="29">
        <v>14150</v>
      </c>
      <c r="I756" s="29">
        <v>2763</v>
      </c>
      <c r="J756" s="29">
        <v>0</v>
      </c>
      <c r="K756" s="29">
        <v>1188</v>
      </c>
      <c r="L756" s="30">
        <v>18101</v>
      </c>
      <c r="M756" s="48">
        <v>4</v>
      </c>
      <c r="N756" s="70">
        <v>67652</v>
      </c>
      <c r="O756" s="70">
        <v>0</v>
      </c>
      <c r="P756" s="70">
        <v>0</v>
      </c>
      <c r="Q756" s="71">
        <v>4752</v>
      </c>
      <c r="R756" s="103">
        <v>72404</v>
      </c>
      <c r="S756" s="75">
        <v>0</v>
      </c>
      <c r="T756" s="73">
        <v>0</v>
      </c>
      <c r="U756" s="73">
        <v>0.09</v>
      </c>
      <c r="V756" s="74">
        <v>6.4604897292531265E-3</v>
      </c>
      <c r="W756" s="49">
        <v>1</v>
      </c>
      <c r="X756" s="70">
        <v>0</v>
      </c>
      <c r="Y756" s="49">
        <v>0</v>
      </c>
      <c r="Z756" s="92">
        <v>0</v>
      </c>
      <c r="AA756" s="93">
        <v>0</v>
      </c>
    </row>
    <row r="757" spans="1:27" s="13" customFormat="1" ht="12">
      <c r="A757" s="27">
        <v>488</v>
      </c>
      <c r="B757" s="18">
        <v>488219088</v>
      </c>
      <c r="C757" s="28" t="s">
        <v>438</v>
      </c>
      <c r="D757" s="18">
        <v>219</v>
      </c>
      <c r="E757" s="28" t="s">
        <v>224</v>
      </c>
      <c r="F757" s="18">
        <v>88</v>
      </c>
      <c r="G757" s="47" t="s">
        <v>93</v>
      </c>
      <c r="H757" s="29">
        <v>13522.748360704687</v>
      </c>
      <c r="I757" s="29">
        <v>3971</v>
      </c>
      <c r="J757" s="29">
        <v>0</v>
      </c>
      <c r="K757" s="29">
        <v>1188</v>
      </c>
      <c r="L757" s="30">
        <v>18681.748360704689</v>
      </c>
      <c r="M757" s="48">
        <v>1</v>
      </c>
      <c r="N757" s="70">
        <v>17494</v>
      </c>
      <c r="O757" s="70">
        <v>0</v>
      </c>
      <c r="P757" s="70">
        <v>0</v>
      </c>
      <c r="Q757" s="71">
        <v>1188</v>
      </c>
      <c r="R757" s="103">
        <v>18682</v>
      </c>
      <c r="S757" s="75">
        <v>0</v>
      </c>
      <c r="T757" s="73">
        <v>0</v>
      </c>
      <c r="U757" s="73">
        <v>0.09</v>
      </c>
      <c r="V757" s="74">
        <v>6.9240702689687536E-3</v>
      </c>
      <c r="W757" s="49">
        <v>0</v>
      </c>
      <c r="X757" s="70">
        <v>0</v>
      </c>
      <c r="Y757" s="49">
        <v>0</v>
      </c>
      <c r="Z757" s="92">
        <v>0</v>
      </c>
      <c r="AA757" s="93">
        <v>0</v>
      </c>
    </row>
    <row r="758" spans="1:27" s="13" customFormat="1" ht="12">
      <c r="A758" s="27">
        <v>488</v>
      </c>
      <c r="B758" s="18">
        <v>488219122</v>
      </c>
      <c r="C758" s="28" t="s">
        <v>438</v>
      </c>
      <c r="D758" s="18">
        <v>219</v>
      </c>
      <c r="E758" s="28" t="s">
        <v>224</v>
      </c>
      <c r="F758" s="18">
        <v>122</v>
      </c>
      <c r="G758" s="47" t="s">
        <v>127</v>
      </c>
      <c r="H758" s="29">
        <v>13729</v>
      </c>
      <c r="I758" s="29">
        <v>4937</v>
      </c>
      <c r="J758" s="29">
        <v>0</v>
      </c>
      <c r="K758" s="29">
        <v>1188</v>
      </c>
      <c r="L758" s="30">
        <v>19854</v>
      </c>
      <c r="M758" s="48">
        <v>23</v>
      </c>
      <c r="N758" s="70">
        <v>429318</v>
      </c>
      <c r="O758" s="70">
        <v>0</v>
      </c>
      <c r="P758" s="70">
        <v>0</v>
      </c>
      <c r="Q758" s="71">
        <v>27324</v>
      </c>
      <c r="R758" s="103">
        <v>456642</v>
      </c>
      <c r="S758" s="75">
        <v>0</v>
      </c>
      <c r="T758" s="73">
        <v>0</v>
      </c>
      <c r="U758" s="73">
        <v>0.09</v>
      </c>
      <c r="V758" s="74">
        <v>1.1129209489566831E-2</v>
      </c>
      <c r="W758" s="49">
        <v>12</v>
      </c>
      <c r="X758" s="70">
        <v>0</v>
      </c>
      <c r="Y758" s="49">
        <v>0</v>
      </c>
      <c r="Z758" s="92">
        <v>0</v>
      </c>
      <c r="AA758" s="93">
        <v>0</v>
      </c>
    </row>
    <row r="759" spans="1:27" s="13" customFormat="1" ht="12">
      <c r="A759" s="27">
        <v>488</v>
      </c>
      <c r="B759" s="18">
        <v>488219131</v>
      </c>
      <c r="C759" s="28" t="s">
        <v>438</v>
      </c>
      <c r="D759" s="18">
        <v>219</v>
      </c>
      <c r="E759" s="28" t="s">
        <v>224</v>
      </c>
      <c r="F759" s="18">
        <v>131</v>
      </c>
      <c r="G759" s="47" t="s">
        <v>136</v>
      </c>
      <c r="H759" s="29">
        <v>13279</v>
      </c>
      <c r="I759" s="29">
        <v>8563</v>
      </c>
      <c r="J759" s="29">
        <v>0</v>
      </c>
      <c r="K759" s="29">
        <v>1188</v>
      </c>
      <c r="L759" s="30">
        <v>23030</v>
      </c>
      <c r="M759" s="48">
        <v>4</v>
      </c>
      <c r="N759" s="70">
        <v>87368</v>
      </c>
      <c r="O759" s="70">
        <v>0</v>
      </c>
      <c r="P759" s="70">
        <v>0</v>
      </c>
      <c r="Q759" s="71">
        <v>4752</v>
      </c>
      <c r="R759" s="103">
        <v>92120</v>
      </c>
      <c r="S759" s="75">
        <v>0</v>
      </c>
      <c r="T759" s="73">
        <v>0</v>
      </c>
      <c r="U759" s="73">
        <v>0.09</v>
      </c>
      <c r="V759" s="74">
        <v>1.4463782027782774E-3</v>
      </c>
      <c r="W759" s="49">
        <v>1</v>
      </c>
      <c r="X759" s="70">
        <v>0</v>
      </c>
      <c r="Y759" s="49">
        <v>0</v>
      </c>
      <c r="Z759" s="92">
        <v>0</v>
      </c>
      <c r="AA759" s="93">
        <v>0</v>
      </c>
    </row>
    <row r="760" spans="1:27" s="13" customFormat="1" ht="12">
      <c r="A760" s="27">
        <v>488</v>
      </c>
      <c r="B760" s="18">
        <v>488219133</v>
      </c>
      <c r="C760" s="28" t="s">
        <v>438</v>
      </c>
      <c r="D760" s="18">
        <v>219</v>
      </c>
      <c r="E760" s="28" t="s">
        <v>224</v>
      </c>
      <c r="F760" s="18">
        <v>133</v>
      </c>
      <c r="G760" s="47" t="s">
        <v>138</v>
      </c>
      <c r="H760" s="29">
        <v>14974</v>
      </c>
      <c r="I760" s="29">
        <v>0</v>
      </c>
      <c r="J760" s="29">
        <v>0</v>
      </c>
      <c r="K760" s="29">
        <v>1188</v>
      </c>
      <c r="L760" s="30">
        <v>16162</v>
      </c>
      <c r="M760" s="48">
        <v>44</v>
      </c>
      <c r="N760" s="70">
        <v>658856</v>
      </c>
      <c r="O760" s="70">
        <v>0</v>
      </c>
      <c r="P760" s="70">
        <v>0</v>
      </c>
      <c r="Q760" s="71">
        <v>52272</v>
      </c>
      <c r="R760" s="103">
        <v>711128</v>
      </c>
      <c r="S760" s="75">
        <v>0</v>
      </c>
      <c r="T760" s="73">
        <v>0</v>
      </c>
      <c r="U760" s="73">
        <v>0.09</v>
      </c>
      <c r="V760" s="74">
        <v>3.846204535849463E-2</v>
      </c>
      <c r="W760" s="49">
        <v>22</v>
      </c>
      <c r="X760" s="70">
        <v>0</v>
      </c>
      <c r="Y760" s="49">
        <v>0</v>
      </c>
      <c r="Z760" s="92">
        <v>0</v>
      </c>
      <c r="AA760" s="93">
        <v>0</v>
      </c>
    </row>
    <row r="761" spans="1:27" s="13" customFormat="1" ht="12">
      <c r="A761" s="27">
        <v>488</v>
      </c>
      <c r="B761" s="18">
        <v>488219142</v>
      </c>
      <c r="C761" s="28" t="s">
        <v>438</v>
      </c>
      <c r="D761" s="18">
        <v>219</v>
      </c>
      <c r="E761" s="28" t="s">
        <v>224</v>
      </c>
      <c r="F761" s="18">
        <v>142</v>
      </c>
      <c r="G761" s="47" t="s">
        <v>147</v>
      </c>
      <c r="H761" s="29">
        <v>14183</v>
      </c>
      <c r="I761" s="29">
        <v>15011</v>
      </c>
      <c r="J761" s="29">
        <v>0</v>
      </c>
      <c r="K761" s="29">
        <v>1188</v>
      </c>
      <c r="L761" s="30">
        <v>30382</v>
      </c>
      <c r="M761" s="48">
        <v>10</v>
      </c>
      <c r="N761" s="70">
        <v>291940</v>
      </c>
      <c r="O761" s="70">
        <v>0</v>
      </c>
      <c r="P761" s="70">
        <v>0</v>
      </c>
      <c r="Q761" s="71">
        <v>11880</v>
      </c>
      <c r="R761" s="103">
        <v>303820</v>
      </c>
      <c r="S761" s="75">
        <v>0</v>
      </c>
      <c r="T761" s="73">
        <v>0</v>
      </c>
      <c r="U761" s="73">
        <v>0.09</v>
      </c>
      <c r="V761" s="74">
        <v>1.3093409571953795E-2</v>
      </c>
      <c r="W761" s="49">
        <v>4</v>
      </c>
      <c r="X761" s="70">
        <v>0</v>
      </c>
      <c r="Y761" s="49">
        <v>0</v>
      </c>
      <c r="Z761" s="92">
        <v>0</v>
      </c>
      <c r="AA761" s="93">
        <v>0</v>
      </c>
    </row>
    <row r="762" spans="1:27" s="13" customFormat="1" ht="12">
      <c r="A762" s="27">
        <v>488</v>
      </c>
      <c r="B762" s="18">
        <v>488219145</v>
      </c>
      <c r="C762" s="28" t="s">
        <v>438</v>
      </c>
      <c r="D762" s="18">
        <v>219</v>
      </c>
      <c r="E762" s="28" t="s">
        <v>224</v>
      </c>
      <c r="F762" s="18">
        <v>145</v>
      </c>
      <c r="G762" s="47" t="s">
        <v>150</v>
      </c>
      <c r="H762" s="29">
        <v>13638</v>
      </c>
      <c r="I762" s="29">
        <v>1147</v>
      </c>
      <c r="J762" s="29">
        <v>0</v>
      </c>
      <c r="K762" s="29">
        <v>1188</v>
      </c>
      <c r="L762" s="30">
        <v>15973</v>
      </c>
      <c r="M762" s="48">
        <v>4</v>
      </c>
      <c r="N762" s="70">
        <v>59140</v>
      </c>
      <c r="O762" s="70">
        <v>0</v>
      </c>
      <c r="P762" s="70">
        <v>0</v>
      </c>
      <c r="Q762" s="71">
        <v>4752</v>
      </c>
      <c r="R762" s="103">
        <v>63892</v>
      </c>
      <c r="S762" s="75">
        <v>0</v>
      </c>
      <c r="T762" s="73">
        <v>0</v>
      </c>
      <c r="U762" s="73">
        <v>0.09</v>
      </c>
      <c r="V762" s="74">
        <v>1.2924271344987416E-2</v>
      </c>
      <c r="W762" s="49">
        <v>3</v>
      </c>
      <c r="X762" s="70">
        <v>0</v>
      </c>
      <c r="Y762" s="49">
        <v>0</v>
      </c>
      <c r="Z762" s="92">
        <v>0</v>
      </c>
      <c r="AA762" s="93">
        <v>0</v>
      </c>
    </row>
    <row r="763" spans="1:27" s="13" customFormat="1" ht="12">
      <c r="A763" s="27">
        <v>488</v>
      </c>
      <c r="B763" s="18">
        <v>488219171</v>
      </c>
      <c r="C763" s="28" t="s">
        <v>438</v>
      </c>
      <c r="D763" s="18">
        <v>219</v>
      </c>
      <c r="E763" s="28" t="s">
        <v>224</v>
      </c>
      <c r="F763" s="18">
        <v>171</v>
      </c>
      <c r="G763" s="47" t="s">
        <v>176</v>
      </c>
      <c r="H763" s="29">
        <v>16304</v>
      </c>
      <c r="I763" s="29">
        <v>4522</v>
      </c>
      <c r="J763" s="29">
        <v>0</v>
      </c>
      <c r="K763" s="29">
        <v>1188</v>
      </c>
      <c r="L763" s="30">
        <v>22014</v>
      </c>
      <c r="M763" s="48">
        <v>12</v>
      </c>
      <c r="N763" s="70">
        <v>249912</v>
      </c>
      <c r="O763" s="70">
        <v>0</v>
      </c>
      <c r="P763" s="70">
        <v>0</v>
      </c>
      <c r="Q763" s="71">
        <v>14256</v>
      </c>
      <c r="R763" s="103">
        <v>264168</v>
      </c>
      <c r="S763" s="75">
        <v>0</v>
      </c>
      <c r="T763" s="73">
        <v>0</v>
      </c>
      <c r="U763" s="73">
        <v>0.09</v>
      </c>
      <c r="V763" s="74">
        <v>1.2419397677099606E-2</v>
      </c>
      <c r="W763" s="49">
        <v>4</v>
      </c>
      <c r="X763" s="70">
        <v>0</v>
      </c>
      <c r="Y763" s="49">
        <v>0</v>
      </c>
      <c r="Z763" s="92">
        <v>0</v>
      </c>
      <c r="AA763" s="93">
        <v>0</v>
      </c>
    </row>
    <row r="764" spans="1:27" s="13" customFormat="1" ht="12">
      <c r="A764" s="27">
        <v>488</v>
      </c>
      <c r="B764" s="18">
        <v>488219219</v>
      </c>
      <c r="C764" s="28" t="s">
        <v>438</v>
      </c>
      <c r="D764" s="18">
        <v>219</v>
      </c>
      <c r="E764" s="28" t="s">
        <v>224</v>
      </c>
      <c r="F764" s="18">
        <v>219</v>
      </c>
      <c r="G764" s="47" t="s">
        <v>224</v>
      </c>
      <c r="H764" s="29">
        <v>14381</v>
      </c>
      <c r="I764" s="29">
        <v>6277</v>
      </c>
      <c r="J764" s="29">
        <v>0</v>
      </c>
      <c r="K764" s="29">
        <v>1188</v>
      </c>
      <c r="L764" s="30">
        <v>21846</v>
      </c>
      <c r="M764" s="48">
        <v>3</v>
      </c>
      <c r="N764" s="70">
        <v>61974</v>
      </c>
      <c r="O764" s="70">
        <v>0</v>
      </c>
      <c r="P764" s="70">
        <v>0</v>
      </c>
      <c r="Q764" s="71">
        <v>3564</v>
      </c>
      <c r="R764" s="103">
        <v>65538</v>
      </c>
      <c r="S764" s="75">
        <v>0</v>
      </c>
      <c r="T764" s="73">
        <v>0</v>
      </c>
      <c r="U764" s="73">
        <v>0.09</v>
      </c>
      <c r="V764" s="74">
        <v>2.1372452744972828E-3</v>
      </c>
      <c r="W764" s="49">
        <v>2</v>
      </c>
      <c r="X764" s="70">
        <v>0</v>
      </c>
      <c r="Y764" s="49">
        <v>0</v>
      </c>
      <c r="Z764" s="92">
        <v>0</v>
      </c>
      <c r="AA764" s="93">
        <v>0</v>
      </c>
    </row>
    <row r="765" spans="1:27" s="13" customFormat="1" ht="12">
      <c r="A765" s="27">
        <v>488</v>
      </c>
      <c r="B765" s="18">
        <v>488219231</v>
      </c>
      <c r="C765" s="28" t="s">
        <v>438</v>
      </c>
      <c r="D765" s="18">
        <v>219</v>
      </c>
      <c r="E765" s="28" t="s">
        <v>224</v>
      </c>
      <c r="F765" s="18">
        <v>231</v>
      </c>
      <c r="G765" s="47" t="s">
        <v>236</v>
      </c>
      <c r="H765" s="29">
        <v>14180</v>
      </c>
      <c r="I765" s="29">
        <v>5135</v>
      </c>
      <c r="J765" s="29">
        <v>0</v>
      </c>
      <c r="K765" s="29">
        <v>1188</v>
      </c>
      <c r="L765" s="30">
        <v>20503</v>
      </c>
      <c r="M765" s="48">
        <v>15</v>
      </c>
      <c r="N765" s="70">
        <v>289725</v>
      </c>
      <c r="O765" s="70">
        <v>0</v>
      </c>
      <c r="P765" s="70">
        <v>0</v>
      </c>
      <c r="Q765" s="71">
        <v>17820</v>
      </c>
      <c r="R765" s="103">
        <v>307545</v>
      </c>
      <c r="S765" s="75">
        <v>0</v>
      </c>
      <c r="T765" s="73">
        <v>0</v>
      </c>
      <c r="U765" s="73">
        <v>0.09</v>
      </c>
      <c r="V765" s="74">
        <v>1.9370294910533627E-2</v>
      </c>
      <c r="W765" s="49">
        <v>5</v>
      </c>
      <c r="X765" s="70">
        <v>0</v>
      </c>
      <c r="Y765" s="49">
        <v>0</v>
      </c>
      <c r="Z765" s="92">
        <v>0</v>
      </c>
      <c r="AA765" s="93">
        <v>0</v>
      </c>
    </row>
    <row r="766" spans="1:27" s="13" customFormat="1" ht="12">
      <c r="A766" s="27">
        <v>488</v>
      </c>
      <c r="B766" s="18">
        <v>488219239</v>
      </c>
      <c r="C766" s="28" t="s">
        <v>438</v>
      </c>
      <c r="D766" s="18">
        <v>219</v>
      </c>
      <c r="E766" s="28" t="s">
        <v>224</v>
      </c>
      <c r="F766" s="18">
        <v>239</v>
      </c>
      <c r="G766" s="47" t="s">
        <v>244</v>
      </c>
      <c r="H766" s="29">
        <v>16876</v>
      </c>
      <c r="I766" s="29">
        <v>6099</v>
      </c>
      <c r="J766" s="29">
        <v>0</v>
      </c>
      <c r="K766" s="29">
        <v>1188</v>
      </c>
      <c r="L766" s="30">
        <v>24163</v>
      </c>
      <c r="M766" s="48">
        <v>9</v>
      </c>
      <c r="N766" s="70">
        <v>206775</v>
      </c>
      <c r="O766" s="70">
        <v>0</v>
      </c>
      <c r="P766" s="70">
        <v>0</v>
      </c>
      <c r="Q766" s="71">
        <v>10692</v>
      </c>
      <c r="R766" s="103">
        <v>217467</v>
      </c>
      <c r="S766" s="75">
        <v>0</v>
      </c>
      <c r="T766" s="73">
        <v>0</v>
      </c>
      <c r="U766" s="73">
        <v>0.09</v>
      </c>
      <c r="V766" s="74">
        <v>4.3629757822341783E-2</v>
      </c>
      <c r="W766" s="49">
        <v>3</v>
      </c>
      <c r="X766" s="70">
        <v>0</v>
      </c>
      <c r="Y766" s="49">
        <v>0</v>
      </c>
      <c r="Z766" s="92">
        <v>0</v>
      </c>
      <c r="AA766" s="93">
        <v>0</v>
      </c>
    </row>
    <row r="767" spans="1:27" s="13" customFormat="1" ht="12">
      <c r="A767" s="27">
        <v>488</v>
      </c>
      <c r="B767" s="18">
        <v>488219243</v>
      </c>
      <c r="C767" s="28" t="s">
        <v>438</v>
      </c>
      <c r="D767" s="18">
        <v>219</v>
      </c>
      <c r="E767" s="28" t="s">
        <v>224</v>
      </c>
      <c r="F767" s="18">
        <v>243</v>
      </c>
      <c r="G767" s="47" t="s">
        <v>248</v>
      </c>
      <c r="H767" s="29">
        <v>14955</v>
      </c>
      <c r="I767" s="29">
        <v>1935</v>
      </c>
      <c r="J767" s="29">
        <v>0</v>
      </c>
      <c r="K767" s="29">
        <v>1188</v>
      </c>
      <c r="L767" s="30">
        <v>18078</v>
      </c>
      <c r="M767" s="48">
        <v>40</v>
      </c>
      <c r="N767" s="70">
        <v>675600</v>
      </c>
      <c r="O767" s="70">
        <v>0</v>
      </c>
      <c r="P767" s="70">
        <v>0</v>
      </c>
      <c r="Q767" s="71">
        <v>47520</v>
      </c>
      <c r="R767" s="103">
        <v>723120</v>
      </c>
      <c r="S767" s="75">
        <v>0</v>
      </c>
      <c r="T767" s="73">
        <v>0</v>
      </c>
      <c r="U767" s="73">
        <v>0.09</v>
      </c>
      <c r="V767" s="74">
        <v>5.954759563149079E-3</v>
      </c>
      <c r="W767" s="49">
        <v>8</v>
      </c>
      <c r="X767" s="70">
        <v>0</v>
      </c>
      <c r="Y767" s="49">
        <v>0</v>
      </c>
      <c r="Z767" s="92">
        <v>0</v>
      </c>
      <c r="AA767" s="93">
        <v>0</v>
      </c>
    </row>
    <row r="768" spans="1:27" s="13" customFormat="1" ht="12">
      <c r="A768" s="27">
        <v>488</v>
      </c>
      <c r="B768" s="18">
        <v>488219244</v>
      </c>
      <c r="C768" s="28" t="s">
        <v>438</v>
      </c>
      <c r="D768" s="18">
        <v>219</v>
      </c>
      <c r="E768" s="28" t="s">
        <v>224</v>
      </c>
      <c r="F768" s="18">
        <v>244</v>
      </c>
      <c r="G768" s="47" t="s">
        <v>249</v>
      </c>
      <c r="H768" s="29">
        <v>17239</v>
      </c>
      <c r="I768" s="29">
        <v>4137</v>
      </c>
      <c r="J768" s="29">
        <v>0</v>
      </c>
      <c r="K768" s="29">
        <v>1188</v>
      </c>
      <c r="L768" s="30">
        <v>22564</v>
      </c>
      <c r="M768" s="48">
        <v>160</v>
      </c>
      <c r="N768" s="70">
        <v>3420160</v>
      </c>
      <c r="O768" s="70">
        <v>0</v>
      </c>
      <c r="P768" s="70">
        <v>0</v>
      </c>
      <c r="Q768" s="71">
        <v>190080</v>
      </c>
      <c r="R768" s="103">
        <v>3610240</v>
      </c>
      <c r="S768" s="75">
        <v>0</v>
      </c>
      <c r="T768" s="73">
        <v>0</v>
      </c>
      <c r="U768" s="73">
        <v>0.09</v>
      </c>
      <c r="V768" s="74">
        <v>7.9114321810778362E-2</v>
      </c>
      <c r="W768" s="49">
        <v>79</v>
      </c>
      <c r="X768" s="70">
        <v>0</v>
      </c>
      <c r="Y768" s="49">
        <v>0</v>
      </c>
      <c r="Z768" s="92">
        <v>0</v>
      </c>
      <c r="AA768" s="93">
        <v>0</v>
      </c>
    </row>
    <row r="769" spans="1:27" s="13" customFormat="1" ht="12">
      <c r="A769" s="27">
        <v>488</v>
      </c>
      <c r="B769" s="18">
        <v>488219251</v>
      </c>
      <c r="C769" s="28" t="s">
        <v>438</v>
      </c>
      <c r="D769" s="18">
        <v>219</v>
      </c>
      <c r="E769" s="28" t="s">
        <v>224</v>
      </c>
      <c r="F769" s="18">
        <v>251</v>
      </c>
      <c r="G769" s="47" t="s">
        <v>256</v>
      </c>
      <c r="H769" s="29">
        <v>15461</v>
      </c>
      <c r="I769" s="29">
        <v>2440</v>
      </c>
      <c r="J769" s="29">
        <v>0</v>
      </c>
      <c r="K769" s="29">
        <v>1188</v>
      </c>
      <c r="L769" s="30">
        <v>19089</v>
      </c>
      <c r="M769" s="48">
        <v>103</v>
      </c>
      <c r="N769" s="70">
        <v>1843803</v>
      </c>
      <c r="O769" s="70">
        <v>0</v>
      </c>
      <c r="P769" s="70">
        <v>0</v>
      </c>
      <c r="Q769" s="71">
        <v>122364</v>
      </c>
      <c r="R769" s="103">
        <v>1966167</v>
      </c>
      <c r="S769" s="75">
        <v>0</v>
      </c>
      <c r="T769" s="73">
        <v>0</v>
      </c>
      <c r="U769" s="73">
        <v>0.09</v>
      </c>
      <c r="V769" s="74">
        <v>4.323449733053495E-2</v>
      </c>
      <c r="W769" s="49">
        <v>36</v>
      </c>
      <c r="X769" s="70">
        <v>0</v>
      </c>
      <c r="Y769" s="49">
        <v>0</v>
      </c>
      <c r="Z769" s="92">
        <v>0</v>
      </c>
      <c r="AA769" s="93">
        <v>0</v>
      </c>
    </row>
    <row r="770" spans="1:27" s="13" customFormat="1" ht="12">
      <c r="A770" s="27">
        <v>488</v>
      </c>
      <c r="B770" s="18">
        <v>488219264</v>
      </c>
      <c r="C770" s="28" t="s">
        <v>438</v>
      </c>
      <c r="D770" s="18">
        <v>219</v>
      </c>
      <c r="E770" s="28" t="s">
        <v>224</v>
      </c>
      <c r="F770" s="18">
        <v>264</v>
      </c>
      <c r="G770" s="47" t="s">
        <v>269</v>
      </c>
      <c r="H770" s="29">
        <v>12556</v>
      </c>
      <c r="I770" s="29">
        <v>7630</v>
      </c>
      <c r="J770" s="29">
        <v>0</v>
      </c>
      <c r="K770" s="29">
        <v>1188</v>
      </c>
      <c r="L770" s="30">
        <v>21374</v>
      </c>
      <c r="M770" s="48">
        <v>7</v>
      </c>
      <c r="N770" s="70">
        <v>141302</v>
      </c>
      <c r="O770" s="70">
        <v>0</v>
      </c>
      <c r="P770" s="70">
        <v>0</v>
      </c>
      <c r="Q770" s="71">
        <v>8316</v>
      </c>
      <c r="R770" s="103">
        <v>149618</v>
      </c>
      <c r="S770" s="75">
        <v>0</v>
      </c>
      <c r="T770" s="73">
        <v>0</v>
      </c>
      <c r="U770" s="73">
        <v>0.09</v>
      </c>
      <c r="V770" s="74">
        <v>2.4135962164625454E-3</v>
      </c>
      <c r="W770" s="49">
        <v>4</v>
      </c>
      <c r="X770" s="70">
        <v>0</v>
      </c>
      <c r="Y770" s="49">
        <v>0</v>
      </c>
      <c r="Z770" s="92">
        <v>0</v>
      </c>
      <c r="AA770" s="93">
        <v>0</v>
      </c>
    </row>
    <row r="771" spans="1:27" s="13" customFormat="1" ht="12">
      <c r="A771" s="27">
        <v>488</v>
      </c>
      <c r="B771" s="18">
        <v>488219285</v>
      </c>
      <c r="C771" s="28" t="s">
        <v>438</v>
      </c>
      <c r="D771" s="18">
        <v>219</v>
      </c>
      <c r="E771" s="28" t="s">
        <v>224</v>
      </c>
      <c r="F771" s="18">
        <v>285</v>
      </c>
      <c r="G771" s="47" t="s">
        <v>290</v>
      </c>
      <c r="H771" s="29">
        <v>14713</v>
      </c>
      <c r="I771" s="29">
        <v>3220</v>
      </c>
      <c r="J771" s="29">
        <v>0</v>
      </c>
      <c r="K771" s="29">
        <v>1188</v>
      </c>
      <c r="L771" s="30">
        <v>19121</v>
      </c>
      <c r="M771" s="48">
        <v>4</v>
      </c>
      <c r="N771" s="70">
        <v>71732</v>
      </c>
      <c r="O771" s="70">
        <v>0</v>
      </c>
      <c r="P771" s="70">
        <v>0</v>
      </c>
      <c r="Q771" s="71">
        <v>4752</v>
      </c>
      <c r="R771" s="103">
        <v>76484</v>
      </c>
      <c r="S771" s="75">
        <v>0</v>
      </c>
      <c r="T771" s="73">
        <v>0</v>
      </c>
      <c r="U771" s="73">
        <v>0.09</v>
      </c>
      <c r="V771" s="74">
        <v>2.2268826678387064E-2</v>
      </c>
      <c r="W771" s="49">
        <v>2</v>
      </c>
      <c r="X771" s="70">
        <v>0</v>
      </c>
      <c r="Y771" s="49">
        <v>0</v>
      </c>
      <c r="Z771" s="92">
        <v>0</v>
      </c>
      <c r="AA771" s="93">
        <v>0</v>
      </c>
    </row>
    <row r="772" spans="1:27" s="13" customFormat="1" ht="12">
      <c r="A772" s="27">
        <v>488</v>
      </c>
      <c r="B772" s="18">
        <v>488219293</v>
      </c>
      <c r="C772" s="28" t="s">
        <v>438</v>
      </c>
      <c r="D772" s="18">
        <v>219</v>
      </c>
      <c r="E772" s="28" t="s">
        <v>224</v>
      </c>
      <c r="F772" s="18">
        <v>293</v>
      </c>
      <c r="G772" s="47" t="s">
        <v>298</v>
      </c>
      <c r="H772" s="29">
        <v>21027</v>
      </c>
      <c r="I772" s="29">
        <v>376</v>
      </c>
      <c r="J772" s="29">
        <v>0</v>
      </c>
      <c r="K772" s="29">
        <v>1188</v>
      </c>
      <c r="L772" s="30">
        <v>22591</v>
      </c>
      <c r="M772" s="48">
        <v>4</v>
      </c>
      <c r="N772" s="70">
        <v>85612</v>
      </c>
      <c r="O772" s="70">
        <v>0</v>
      </c>
      <c r="P772" s="70">
        <v>0</v>
      </c>
      <c r="Q772" s="71">
        <v>4752</v>
      </c>
      <c r="R772" s="103">
        <v>90364</v>
      </c>
      <c r="S772" s="75">
        <v>0</v>
      </c>
      <c r="T772" s="73">
        <v>0</v>
      </c>
      <c r="U772" s="73">
        <v>0.18</v>
      </c>
      <c r="V772" s="74">
        <v>2.0156245022983129E-2</v>
      </c>
      <c r="W772" s="49">
        <v>1</v>
      </c>
      <c r="X772" s="70">
        <v>0</v>
      </c>
      <c r="Y772" s="49">
        <v>0</v>
      </c>
      <c r="Z772" s="92">
        <v>0</v>
      </c>
      <c r="AA772" s="93">
        <v>0</v>
      </c>
    </row>
    <row r="773" spans="1:27" s="13" customFormat="1" ht="12">
      <c r="A773" s="27">
        <v>488</v>
      </c>
      <c r="B773" s="18">
        <v>488219336</v>
      </c>
      <c r="C773" s="28" t="s">
        <v>438</v>
      </c>
      <c r="D773" s="18">
        <v>219</v>
      </c>
      <c r="E773" s="28" t="s">
        <v>224</v>
      </c>
      <c r="F773" s="18">
        <v>336</v>
      </c>
      <c r="G773" s="47" t="s">
        <v>341</v>
      </c>
      <c r="H773" s="29">
        <v>14312</v>
      </c>
      <c r="I773" s="29">
        <v>3132</v>
      </c>
      <c r="J773" s="29">
        <v>0</v>
      </c>
      <c r="K773" s="29">
        <v>1188</v>
      </c>
      <c r="L773" s="30">
        <v>18632</v>
      </c>
      <c r="M773" s="48">
        <v>258</v>
      </c>
      <c r="N773" s="70">
        <v>4500552</v>
      </c>
      <c r="O773" s="70">
        <v>0</v>
      </c>
      <c r="P773" s="70">
        <v>0</v>
      </c>
      <c r="Q773" s="71">
        <v>306504</v>
      </c>
      <c r="R773" s="103">
        <v>4807056</v>
      </c>
      <c r="S773" s="75">
        <v>0</v>
      </c>
      <c r="T773" s="73">
        <v>0</v>
      </c>
      <c r="U773" s="73">
        <v>0.09</v>
      </c>
      <c r="V773" s="74">
        <v>4.0612139745391795E-2</v>
      </c>
      <c r="W773" s="49">
        <v>92</v>
      </c>
      <c r="X773" s="70">
        <v>0</v>
      </c>
      <c r="Y773" s="49">
        <v>0</v>
      </c>
      <c r="Z773" s="92">
        <v>0</v>
      </c>
      <c r="AA773" s="93">
        <v>0</v>
      </c>
    </row>
    <row r="774" spans="1:27" s="13" customFormat="1" ht="12">
      <c r="A774" s="27">
        <v>488</v>
      </c>
      <c r="B774" s="18">
        <v>488219625</v>
      </c>
      <c r="C774" s="28" t="s">
        <v>438</v>
      </c>
      <c r="D774" s="18">
        <v>219</v>
      </c>
      <c r="E774" s="28" t="s">
        <v>224</v>
      </c>
      <c r="F774" s="18">
        <v>625</v>
      </c>
      <c r="G774" s="47" t="s">
        <v>368</v>
      </c>
      <c r="H774" s="29">
        <v>14374</v>
      </c>
      <c r="I774" s="29">
        <v>1028</v>
      </c>
      <c r="J774" s="29">
        <v>0</v>
      </c>
      <c r="K774" s="29">
        <v>1188</v>
      </c>
      <c r="L774" s="30">
        <v>16590</v>
      </c>
      <c r="M774" s="48">
        <v>9</v>
      </c>
      <c r="N774" s="70">
        <v>138618</v>
      </c>
      <c r="O774" s="70">
        <v>0</v>
      </c>
      <c r="P774" s="70">
        <v>0</v>
      </c>
      <c r="Q774" s="71">
        <v>10692</v>
      </c>
      <c r="R774" s="103">
        <v>149310</v>
      </c>
      <c r="S774" s="75">
        <v>0</v>
      </c>
      <c r="T774" s="73">
        <v>0</v>
      </c>
      <c r="U774" s="73">
        <v>0.09</v>
      </c>
      <c r="V774" s="74">
        <v>8.2354800228127047E-3</v>
      </c>
      <c r="W774" s="49">
        <v>6</v>
      </c>
      <c r="X774" s="70">
        <v>0</v>
      </c>
      <c r="Y774" s="49">
        <v>0</v>
      </c>
      <c r="Z774" s="92">
        <v>0</v>
      </c>
      <c r="AA774" s="93">
        <v>0</v>
      </c>
    </row>
    <row r="775" spans="1:27" s="13" customFormat="1" ht="12">
      <c r="A775" s="27">
        <v>488</v>
      </c>
      <c r="B775" s="18">
        <v>488219760</v>
      </c>
      <c r="C775" s="28" t="s">
        <v>438</v>
      </c>
      <c r="D775" s="18">
        <v>219</v>
      </c>
      <c r="E775" s="28" t="s">
        <v>224</v>
      </c>
      <c r="F775" s="18">
        <v>760</v>
      </c>
      <c r="G775" s="47" t="s">
        <v>406</v>
      </c>
      <c r="H775" s="29">
        <v>16415</v>
      </c>
      <c r="I775" s="29">
        <v>5250</v>
      </c>
      <c r="J775" s="29">
        <v>0</v>
      </c>
      <c r="K775" s="29">
        <v>1188</v>
      </c>
      <c r="L775" s="30">
        <v>22853</v>
      </c>
      <c r="M775" s="48">
        <v>6</v>
      </c>
      <c r="N775" s="70">
        <v>129990</v>
      </c>
      <c r="O775" s="70">
        <v>0</v>
      </c>
      <c r="P775" s="70">
        <v>0</v>
      </c>
      <c r="Q775" s="71">
        <v>7128</v>
      </c>
      <c r="R775" s="103">
        <v>137118</v>
      </c>
      <c r="S775" s="75">
        <v>0</v>
      </c>
      <c r="T775" s="73">
        <v>0</v>
      </c>
      <c r="U775" s="73">
        <v>0.09</v>
      </c>
      <c r="V775" s="74">
        <v>3.9444221682116282E-2</v>
      </c>
      <c r="W775" s="49">
        <v>3</v>
      </c>
      <c r="X775" s="70">
        <v>0</v>
      </c>
      <c r="Y775" s="49">
        <v>0</v>
      </c>
      <c r="Z775" s="92">
        <v>0</v>
      </c>
      <c r="AA775" s="93">
        <v>0</v>
      </c>
    </row>
    <row r="776" spans="1:27" s="13" customFormat="1" ht="12">
      <c r="A776" s="27">
        <v>488</v>
      </c>
      <c r="B776" s="18">
        <v>488219780</v>
      </c>
      <c r="C776" s="28" t="s">
        <v>438</v>
      </c>
      <c r="D776" s="18">
        <v>219</v>
      </c>
      <c r="E776" s="28" t="s">
        <v>224</v>
      </c>
      <c r="F776" s="18">
        <v>780</v>
      </c>
      <c r="G776" s="47" t="s">
        <v>416</v>
      </c>
      <c r="H776" s="29">
        <v>13926</v>
      </c>
      <c r="I776" s="29">
        <v>2703</v>
      </c>
      <c r="J776" s="29">
        <v>0</v>
      </c>
      <c r="K776" s="29">
        <v>1188</v>
      </c>
      <c r="L776" s="30">
        <v>17817</v>
      </c>
      <c r="M776" s="48">
        <v>60</v>
      </c>
      <c r="N776" s="70">
        <v>997740</v>
      </c>
      <c r="O776" s="70">
        <v>0</v>
      </c>
      <c r="P776" s="70">
        <v>0</v>
      </c>
      <c r="Q776" s="71">
        <v>71280</v>
      </c>
      <c r="R776" s="103">
        <v>1069020</v>
      </c>
      <c r="S776" s="75">
        <v>0</v>
      </c>
      <c r="T776" s="73">
        <v>0</v>
      </c>
      <c r="U776" s="73">
        <v>0.09</v>
      </c>
      <c r="V776" s="74">
        <v>2.208643453056066E-2</v>
      </c>
      <c r="W776" s="49">
        <v>24</v>
      </c>
      <c r="X776" s="70">
        <v>0</v>
      </c>
      <c r="Y776" s="49">
        <v>0</v>
      </c>
      <c r="Z776" s="92">
        <v>0</v>
      </c>
      <c r="AA776" s="93">
        <v>0</v>
      </c>
    </row>
    <row r="777" spans="1:27" s="13" customFormat="1" ht="12">
      <c r="A777" s="27">
        <v>489</v>
      </c>
      <c r="B777" s="18">
        <v>489020020</v>
      </c>
      <c r="C777" s="28" t="s">
        <v>511</v>
      </c>
      <c r="D777" s="18">
        <v>20</v>
      </c>
      <c r="E777" s="28" t="s">
        <v>25</v>
      </c>
      <c r="F777" s="18">
        <v>20</v>
      </c>
      <c r="G777" s="47" t="s">
        <v>25</v>
      </c>
      <c r="H777" s="29">
        <v>15654</v>
      </c>
      <c r="I777" s="29">
        <v>3586</v>
      </c>
      <c r="J777" s="29">
        <v>0</v>
      </c>
      <c r="K777" s="29">
        <v>1188</v>
      </c>
      <c r="L777" s="30">
        <v>20428</v>
      </c>
      <c r="M777" s="48">
        <v>281</v>
      </c>
      <c r="N777" s="70">
        <v>5406440</v>
      </c>
      <c r="O777" s="70">
        <v>0</v>
      </c>
      <c r="P777" s="70">
        <v>0</v>
      </c>
      <c r="Q777" s="71">
        <v>333828</v>
      </c>
      <c r="R777" s="103">
        <v>5740268</v>
      </c>
      <c r="S777" s="75">
        <v>0</v>
      </c>
      <c r="T777" s="73">
        <v>0</v>
      </c>
      <c r="U777" s="73">
        <v>0.09</v>
      </c>
      <c r="V777" s="74">
        <v>6.6458688823697043E-2</v>
      </c>
      <c r="W777" s="49">
        <v>58</v>
      </c>
      <c r="X777" s="70">
        <v>0</v>
      </c>
      <c r="Y777" s="49">
        <v>0</v>
      </c>
      <c r="Z777" s="92">
        <v>0</v>
      </c>
      <c r="AA777" s="93">
        <v>0</v>
      </c>
    </row>
    <row r="778" spans="1:27" s="13" customFormat="1" ht="12">
      <c r="A778" s="27">
        <v>489</v>
      </c>
      <c r="B778" s="18">
        <v>489020036</v>
      </c>
      <c r="C778" s="28" t="s">
        <v>511</v>
      </c>
      <c r="D778" s="18">
        <v>20</v>
      </c>
      <c r="E778" s="28" t="s">
        <v>25</v>
      </c>
      <c r="F778" s="18">
        <v>36</v>
      </c>
      <c r="G778" s="47" t="s">
        <v>41</v>
      </c>
      <c r="H778" s="29">
        <v>14437</v>
      </c>
      <c r="I778" s="29">
        <v>7475</v>
      </c>
      <c r="J778" s="29">
        <v>0</v>
      </c>
      <c r="K778" s="29">
        <v>1188</v>
      </c>
      <c r="L778" s="30">
        <v>23100</v>
      </c>
      <c r="M778" s="48">
        <v>68</v>
      </c>
      <c r="N778" s="70">
        <v>1490016</v>
      </c>
      <c r="O778" s="70">
        <v>0</v>
      </c>
      <c r="P778" s="70">
        <v>0</v>
      </c>
      <c r="Q778" s="71">
        <v>80784</v>
      </c>
      <c r="R778" s="103">
        <v>1570800</v>
      </c>
      <c r="S778" s="75">
        <v>0</v>
      </c>
      <c r="T778" s="73">
        <v>0</v>
      </c>
      <c r="U778" s="73">
        <v>0.09</v>
      </c>
      <c r="V778" s="74">
        <v>6.0236192302667829E-2</v>
      </c>
      <c r="W778" s="49">
        <v>15</v>
      </c>
      <c r="X778" s="70">
        <v>0</v>
      </c>
      <c r="Y778" s="49">
        <v>0</v>
      </c>
      <c r="Z778" s="92">
        <v>0</v>
      </c>
      <c r="AA778" s="93">
        <v>0</v>
      </c>
    </row>
    <row r="779" spans="1:27" s="13" customFormat="1" ht="12">
      <c r="A779" s="27">
        <v>489</v>
      </c>
      <c r="B779" s="18">
        <v>489020082</v>
      </c>
      <c r="C779" s="28" t="s">
        <v>511</v>
      </c>
      <c r="D779" s="18">
        <v>20</v>
      </c>
      <c r="E779" s="28" t="s">
        <v>25</v>
      </c>
      <c r="F779" s="18">
        <v>82</v>
      </c>
      <c r="G779" s="47" t="s">
        <v>87</v>
      </c>
      <c r="H779" s="29">
        <v>12989</v>
      </c>
      <c r="I779" s="29">
        <v>6089</v>
      </c>
      <c r="J779" s="29">
        <v>0</v>
      </c>
      <c r="K779" s="29">
        <v>1188</v>
      </c>
      <c r="L779" s="30">
        <v>20266</v>
      </c>
      <c r="M779" s="48">
        <v>1</v>
      </c>
      <c r="N779" s="70">
        <v>19078</v>
      </c>
      <c r="O779" s="70">
        <v>0</v>
      </c>
      <c r="P779" s="70">
        <v>0</v>
      </c>
      <c r="Q779" s="71">
        <v>1188</v>
      </c>
      <c r="R779" s="103">
        <v>20266</v>
      </c>
      <c r="S779" s="75">
        <v>0</v>
      </c>
      <c r="T779" s="73">
        <v>0</v>
      </c>
      <c r="U779" s="73">
        <v>0.09</v>
      </c>
      <c r="V779" s="74">
        <v>5.0285815557547589E-3</v>
      </c>
      <c r="W779" s="49">
        <v>0</v>
      </c>
      <c r="X779" s="70">
        <v>0</v>
      </c>
      <c r="Y779" s="49">
        <v>0</v>
      </c>
      <c r="Z779" s="92">
        <v>0</v>
      </c>
      <c r="AA779" s="93">
        <v>0</v>
      </c>
    </row>
    <row r="780" spans="1:27" s="13" customFormat="1" ht="12">
      <c r="A780" s="27">
        <v>489</v>
      </c>
      <c r="B780" s="18">
        <v>489020096</v>
      </c>
      <c r="C780" s="28" t="s">
        <v>511</v>
      </c>
      <c r="D780" s="18">
        <v>20</v>
      </c>
      <c r="E780" s="28" t="s">
        <v>25</v>
      </c>
      <c r="F780" s="18">
        <v>96</v>
      </c>
      <c r="G780" s="47" t="s">
        <v>101</v>
      </c>
      <c r="H780" s="29">
        <v>14078</v>
      </c>
      <c r="I780" s="29">
        <v>10053</v>
      </c>
      <c r="J780" s="29">
        <v>0</v>
      </c>
      <c r="K780" s="29">
        <v>1188</v>
      </c>
      <c r="L780" s="30">
        <v>25319</v>
      </c>
      <c r="M780" s="48">
        <v>90</v>
      </c>
      <c r="N780" s="70">
        <v>2171790</v>
      </c>
      <c r="O780" s="70">
        <v>0</v>
      </c>
      <c r="P780" s="70">
        <v>0</v>
      </c>
      <c r="Q780" s="71">
        <v>106920</v>
      </c>
      <c r="R780" s="103">
        <v>2278710</v>
      </c>
      <c r="S780" s="75">
        <v>0</v>
      </c>
      <c r="T780" s="73">
        <v>0</v>
      </c>
      <c r="U780" s="73">
        <v>0.09</v>
      </c>
      <c r="V780" s="74">
        <v>3.7185649824155655E-2</v>
      </c>
      <c r="W780" s="49">
        <v>29</v>
      </c>
      <c r="X780" s="70">
        <v>0</v>
      </c>
      <c r="Y780" s="49">
        <v>0</v>
      </c>
      <c r="Z780" s="92">
        <v>0</v>
      </c>
      <c r="AA780" s="93">
        <v>0</v>
      </c>
    </row>
    <row r="781" spans="1:27" s="13" customFormat="1" ht="12">
      <c r="A781" s="27">
        <v>489</v>
      </c>
      <c r="B781" s="18">
        <v>489020122</v>
      </c>
      <c r="C781" s="28" t="s">
        <v>511</v>
      </c>
      <c r="D781" s="18">
        <v>20</v>
      </c>
      <c r="E781" s="28" t="s">
        <v>25</v>
      </c>
      <c r="F781" s="18">
        <v>122</v>
      </c>
      <c r="G781" s="47" t="s">
        <v>127</v>
      </c>
      <c r="H781" s="29">
        <v>12989</v>
      </c>
      <c r="I781" s="29">
        <v>4671</v>
      </c>
      <c r="J781" s="29">
        <v>0</v>
      </c>
      <c r="K781" s="29">
        <v>1188</v>
      </c>
      <c r="L781" s="30">
        <v>18848</v>
      </c>
      <c r="M781" s="48">
        <v>1</v>
      </c>
      <c r="N781" s="70">
        <v>17660</v>
      </c>
      <c r="O781" s="70">
        <v>0</v>
      </c>
      <c r="P781" s="70">
        <v>0</v>
      </c>
      <c r="Q781" s="71">
        <v>1188</v>
      </c>
      <c r="R781" s="103">
        <v>18848</v>
      </c>
      <c r="S781" s="75">
        <v>0</v>
      </c>
      <c r="T781" s="73">
        <v>0</v>
      </c>
      <c r="U781" s="73">
        <v>0.09</v>
      </c>
      <c r="V781" s="74">
        <v>1.1129209489566831E-2</v>
      </c>
      <c r="W781" s="49">
        <v>0</v>
      </c>
      <c r="X781" s="70">
        <v>0</v>
      </c>
      <c r="Y781" s="49">
        <v>0</v>
      </c>
      <c r="Z781" s="92">
        <v>0</v>
      </c>
      <c r="AA781" s="93">
        <v>0</v>
      </c>
    </row>
    <row r="782" spans="1:27" s="13" customFormat="1" ht="12">
      <c r="A782" s="27">
        <v>489</v>
      </c>
      <c r="B782" s="18">
        <v>489020172</v>
      </c>
      <c r="C782" s="28" t="s">
        <v>511</v>
      </c>
      <c r="D782" s="18">
        <v>20</v>
      </c>
      <c r="E782" s="28" t="s">
        <v>25</v>
      </c>
      <c r="F782" s="18">
        <v>172</v>
      </c>
      <c r="G782" s="47" t="s">
        <v>177</v>
      </c>
      <c r="H782" s="29">
        <v>14445</v>
      </c>
      <c r="I782" s="29">
        <v>10635</v>
      </c>
      <c r="J782" s="29">
        <v>0</v>
      </c>
      <c r="K782" s="29">
        <v>1188</v>
      </c>
      <c r="L782" s="30">
        <v>26268</v>
      </c>
      <c r="M782" s="48">
        <v>36</v>
      </c>
      <c r="N782" s="70">
        <v>902880</v>
      </c>
      <c r="O782" s="70">
        <v>0</v>
      </c>
      <c r="P782" s="70">
        <v>0</v>
      </c>
      <c r="Q782" s="71">
        <v>42768</v>
      </c>
      <c r="R782" s="103">
        <v>945648</v>
      </c>
      <c r="S782" s="75">
        <v>0</v>
      </c>
      <c r="T782" s="73">
        <v>0</v>
      </c>
      <c r="U782" s="73">
        <v>0.09</v>
      </c>
      <c r="V782" s="74">
        <v>3.4817416355347186E-2</v>
      </c>
      <c r="W782" s="49">
        <v>7</v>
      </c>
      <c r="X782" s="70">
        <v>0</v>
      </c>
      <c r="Y782" s="49">
        <v>0</v>
      </c>
      <c r="Z782" s="92">
        <v>0</v>
      </c>
      <c r="AA782" s="93">
        <v>0</v>
      </c>
    </row>
    <row r="783" spans="1:27" s="13" customFormat="1" ht="12">
      <c r="A783" s="27">
        <v>489</v>
      </c>
      <c r="B783" s="18">
        <v>489020197</v>
      </c>
      <c r="C783" s="28" t="s">
        <v>511</v>
      </c>
      <c r="D783" s="18">
        <v>20</v>
      </c>
      <c r="E783" s="28" t="s">
        <v>25</v>
      </c>
      <c r="F783" s="18">
        <v>197</v>
      </c>
      <c r="G783" s="47" t="s">
        <v>202</v>
      </c>
      <c r="H783" s="29">
        <v>12989</v>
      </c>
      <c r="I783" s="29">
        <v>12049</v>
      </c>
      <c r="J783" s="29">
        <v>0</v>
      </c>
      <c r="K783" s="29">
        <v>1188</v>
      </c>
      <c r="L783" s="30">
        <v>26226</v>
      </c>
      <c r="M783" s="48">
        <v>2</v>
      </c>
      <c r="N783" s="70">
        <v>50076</v>
      </c>
      <c r="O783" s="70">
        <v>0</v>
      </c>
      <c r="P783" s="70">
        <v>0</v>
      </c>
      <c r="Q783" s="71">
        <v>2376</v>
      </c>
      <c r="R783" s="103">
        <v>52452</v>
      </c>
      <c r="S783" s="75">
        <v>0</v>
      </c>
      <c r="T783" s="73">
        <v>0</v>
      </c>
      <c r="U783" s="73">
        <v>0.09</v>
      </c>
      <c r="V783" s="74">
        <v>9.3436438902434879E-4</v>
      </c>
      <c r="W783" s="49">
        <v>0</v>
      </c>
      <c r="X783" s="70">
        <v>0</v>
      </c>
      <c r="Y783" s="49">
        <v>0</v>
      </c>
      <c r="Z783" s="92">
        <v>0</v>
      </c>
      <c r="AA783" s="93">
        <v>0</v>
      </c>
    </row>
    <row r="784" spans="1:27" s="13" customFormat="1" ht="12">
      <c r="A784" s="27">
        <v>489</v>
      </c>
      <c r="B784" s="18">
        <v>489020231</v>
      </c>
      <c r="C784" s="28" t="s">
        <v>511</v>
      </c>
      <c r="D784" s="18">
        <v>20</v>
      </c>
      <c r="E784" s="28" t="s">
        <v>25</v>
      </c>
      <c r="F784" s="18">
        <v>231</v>
      </c>
      <c r="G784" s="47" t="s">
        <v>236</v>
      </c>
      <c r="H784" s="29">
        <v>13745.654693282724</v>
      </c>
      <c r="I784" s="29">
        <v>4978</v>
      </c>
      <c r="J784" s="29">
        <v>0</v>
      </c>
      <c r="K784" s="29">
        <v>1188</v>
      </c>
      <c r="L784" s="30">
        <v>19911.654693282726</v>
      </c>
      <c r="M784" s="48">
        <v>1</v>
      </c>
      <c r="N784" s="70">
        <v>18724</v>
      </c>
      <c r="O784" s="70">
        <v>0</v>
      </c>
      <c r="P784" s="70">
        <v>0</v>
      </c>
      <c r="Q784" s="71">
        <v>1188</v>
      </c>
      <c r="R784" s="103">
        <v>19912</v>
      </c>
      <c r="S784" s="75">
        <v>0</v>
      </c>
      <c r="T784" s="73">
        <v>0</v>
      </c>
      <c r="U784" s="73">
        <v>0.09</v>
      </c>
      <c r="V784" s="74">
        <v>1.9370294910533627E-2</v>
      </c>
      <c r="W784" s="49">
        <v>0</v>
      </c>
      <c r="X784" s="70">
        <v>0</v>
      </c>
      <c r="Y784" s="49">
        <v>0</v>
      </c>
      <c r="Z784" s="92">
        <v>0</v>
      </c>
      <c r="AA784" s="93">
        <v>0</v>
      </c>
    </row>
    <row r="785" spans="1:27" s="13" customFormat="1" ht="12">
      <c r="A785" s="27">
        <v>489</v>
      </c>
      <c r="B785" s="18">
        <v>489020239</v>
      </c>
      <c r="C785" s="28" t="s">
        <v>511</v>
      </c>
      <c r="D785" s="18">
        <v>20</v>
      </c>
      <c r="E785" s="28" t="s">
        <v>25</v>
      </c>
      <c r="F785" s="18">
        <v>239</v>
      </c>
      <c r="G785" s="47" t="s">
        <v>244</v>
      </c>
      <c r="H785" s="29">
        <v>13942</v>
      </c>
      <c r="I785" s="29">
        <v>5039</v>
      </c>
      <c r="J785" s="29">
        <v>0</v>
      </c>
      <c r="K785" s="29">
        <v>1188</v>
      </c>
      <c r="L785" s="30">
        <v>20169</v>
      </c>
      <c r="M785" s="48">
        <v>41</v>
      </c>
      <c r="N785" s="70">
        <v>778221</v>
      </c>
      <c r="O785" s="70">
        <v>0</v>
      </c>
      <c r="P785" s="70">
        <v>0</v>
      </c>
      <c r="Q785" s="71">
        <v>48708</v>
      </c>
      <c r="R785" s="103">
        <v>826929</v>
      </c>
      <c r="S785" s="75">
        <v>0</v>
      </c>
      <c r="T785" s="73">
        <v>0</v>
      </c>
      <c r="U785" s="73">
        <v>0.09</v>
      </c>
      <c r="V785" s="74">
        <v>4.3629757822341783E-2</v>
      </c>
      <c r="W785" s="49">
        <v>6</v>
      </c>
      <c r="X785" s="70">
        <v>0</v>
      </c>
      <c r="Y785" s="49">
        <v>0</v>
      </c>
      <c r="Z785" s="92">
        <v>0</v>
      </c>
      <c r="AA785" s="93">
        <v>0</v>
      </c>
    </row>
    <row r="786" spans="1:27" s="13" customFormat="1" ht="12">
      <c r="A786" s="27">
        <v>489</v>
      </c>
      <c r="B786" s="18">
        <v>489020261</v>
      </c>
      <c r="C786" s="28" t="s">
        <v>511</v>
      </c>
      <c r="D786" s="18">
        <v>20</v>
      </c>
      <c r="E786" s="28" t="s">
        <v>25</v>
      </c>
      <c r="F786" s="18">
        <v>261</v>
      </c>
      <c r="G786" s="47" t="s">
        <v>266</v>
      </c>
      <c r="H786" s="29">
        <v>13921</v>
      </c>
      <c r="I786" s="29">
        <v>12341</v>
      </c>
      <c r="J786" s="29">
        <v>0</v>
      </c>
      <c r="K786" s="29">
        <v>1188</v>
      </c>
      <c r="L786" s="30">
        <v>27450</v>
      </c>
      <c r="M786" s="48">
        <v>130</v>
      </c>
      <c r="N786" s="70">
        <v>3414060</v>
      </c>
      <c r="O786" s="70">
        <v>0</v>
      </c>
      <c r="P786" s="70">
        <v>0</v>
      </c>
      <c r="Q786" s="71">
        <v>154440</v>
      </c>
      <c r="R786" s="103">
        <v>3568500</v>
      </c>
      <c r="S786" s="75">
        <v>0</v>
      </c>
      <c r="T786" s="73">
        <v>0</v>
      </c>
      <c r="U786" s="73">
        <v>0.09</v>
      </c>
      <c r="V786" s="74">
        <v>7.058722937491492E-2</v>
      </c>
      <c r="W786" s="49">
        <v>33</v>
      </c>
      <c r="X786" s="70">
        <v>0</v>
      </c>
      <c r="Y786" s="49">
        <v>0</v>
      </c>
      <c r="Z786" s="92">
        <v>0</v>
      </c>
      <c r="AA786" s="93">
        <v>0</v>
      </c>
    </row>
    <row r="787" spans="1:27" s="13" customFormat="1" ht="12">
      <c r="A787" s="27">
        <v>489</v>
      </c>
      <c r="B787" s="18">
        <v>489020310</v>
      </c>
      <c r="C787" s="28" t="s">
        <v>511</v>
      </c>
      <c r="D787" s="18">
        <v>20</v>
      </c>
      <c r="E787" s="28" t="s">
        <v>25</v>
      </c>
      <c r="F787" s="18">
        <v>310</v>
      </c>
      <c r="G787" s="47" t="s">
        <v>315</v>
      </c>
      <c r="H787" s="29">
        <v>14724</v>
      </c>
      <c r="I787" s="29">
        <v>3259</v>
      </c>
      <c r="J787" s="29">
        <v>0</v>
      </c>
      <c r="K787" s="29">
        <v>1188</v>
      </c>
      <c r="L787" s="30">
        <v>19171</v>
      </c>
      <c r="M787" s="48">
        <v>16</v>
      </c>
      <c r="N787" s="70">
        <v>287728</v>
      </c>
      <c r="O787" s="70">
        <v>0</v>
      </c>
      <c r="P787" s="70">
        <v>0</v>
      </c>
      <c r="Q787" s="71">
        <v>19008</v>
      </c>
      <c r="R787" s="103">
        <v>306736</v>
      </c>
      <c r="S787" s="75">
        <v>0</v>
      </c>
      <c r="T787" s="73">
        <v>0</v>
      </c>
      <c r="U787" s="73">
        <v>0.09</v>
      </c>
      <c r="V787" s="74">
        <v>6.7022140433411051E-2</v>
      </c>
      <c r="W787" s="49">
        <v>6</v>
      </c>
      <c r="X787" s="70">
        <v>0</v>
      </c>
      <c r="Y787" s="49">
        <v>0</v>
      </c>
      <c r="Z787" s="92">
        <v>0</v>
      </c>
      <c r="AA787" s="93">
        <v>0</v>
      </c>
    </row>
    <row r="788" spans="1:27" s="13" customFormat="1" ht="12">
      <c r="A788" s="27">
        <v>489</v>
      </c>
      <c r="B788" s="18">
        <v>489020645</v>
      </c>
      <c r="C788" s="28" t="s">
        <v>511</v>
      </c>
      <c r="D788" s="18">
        <v>20</v>
      </c>
      <c r="E788" s="28" t="s">
        <v>25</v>
      </c>
      <c r="F788" s="18">
        <v>645</v>
      </c>
      <c r="G788" s="47" t="s">
        <v>372</v>
      </c>
      <c r="H788" s="29">
        <v>15651</v>
      </c>
      <c r="I788" s="29">
        <v>4114</v>
      </c>
      <c r="J788" s="29">
        <v>0</v>
      </c>
      <c r="K788" s="29">
        <v>1188</v>
      </c>
      <c r="L788" s="30">
        <v>20953</v>
      </c>
      <c r="M788" s="48">
        <v>89</v>
      </c>
      <c r="N788" s="70">
        <v>1759085</v>
      </c>
      <c r="O788" s="70">
        <v>0</v>
      </c>
      <c r="P788" s="70">
        <v>0</v>
      </c>
      <c r="Q788" s="71">
        <v>105732</v>
      </c>
      <c r="R788" s="103">
        <v>1864817</v>
      </c>
      <c r="S788" s="75">
        <v>0</v>
      </c>
      <c r="T788" s="73">
        <v>0</v>
      </c>
      <c r="U788" s="73">
        <v>0.09</v>
      </c>
      <c r="V788" s="74">
        <v>3.6520450479966077E-2</v>
      </c>
      <c r="W788" s="49">
        <v>15</v>
      </c>
      <c r="X788" s="70">
        <v>0</v>
      </c>
      <c r="Y788" s="49">
        <v>0</v>
      </c>
      <c r="Z788" s="92">
        <v>0</v>
      </c>
      <c r="AA788" s="93">
        <v>0</v>
      </c>
    </row>
    <row r="789" spans="1:27" s="13" customFormat="1" ht="12">
      <c r="A789" s="27">
        <v>489</v>
      </c>
      <c r="B789" s="18">
        <v>489020660</v>
      </c>
      <c r="C789" s="28" t="s">
        <v>511</v>
      </c>
      <c r="D789" s="18">
        <v>20</v>
      </c>
      <c r="E789" s="28" t="s">
        <v>25</v>
      </c>
      <c r="F789" s="18">
        <v>660</v>
      </c>
      <c r="G789" s="47" t="s">
        <v>376</v>
      </c>
      <c r="H789" s="29">
        <v>14641</v>
      </c>
      <c r="I789" s="29">
        <v>12275</v>
      </c>
      <c r="J789" s="29">
        <v>0</v>
      </c>
      <c r="K789" s="29">
        <v>1188</v>
      </c>
      <c r="L789" s="30">
        <v>28104</v>
      </c>
      <c r="M789" s="48">
        <v>56</v>
      </c>
      <c r="N789" s="70">
        <v>1507296</v>
      </c>
      <c r="O789" s="70">
        <v>0</v>
      </c>
      <c r="P789" s="70">
        <v>0</v>
      </c>
      <c r="Q789" s="71">
        <v>66528</v>
      </c>
      <c r="R789" s="103">
        <v>1573824</v>
      </c>
      <c r="S789" s="75">
        <v>0</v>
      </c>
      <c r="T789" s="73">
        <v>0</v>
      </c>
      <c r="U789" s="73">
        <v>0.09</v>
      </c>
      <c r="V789" s="74">
        <v>7.8156897396156264E-2</v>
      </c>
      <c r="W789" s="49">
        <v>12</v>
      </c>
      <c r="X789" s="70">
        <v>0</v>
      </c>
      <c r="Y789" s="49">
        <v>0</v>
      </c>
      <c r="Z789" s="92">
        <v>0</v>
      </c>
      <c r="AA789" s="93">
        <v>0</v>
      </c>
    </row>
    <row r="790" spans="1:27" s="13" customFormat="1" ht="12">
      <c r="A790" s="27">
        <v>489</v>
      </c>
      <c r="B790" s="18">
        <v>489020712</v>
      </c>
      <c r="C790" s="28" t="s">
        <v>511</v>
      </c>
      <c r="D790" s="18">
        <v>20</v>
      </c>
      <c r="E790" s="28" t="s">
        <v>25</v>
      </c>
      <c r="F790" s="18">
        <v>712</v>
      </c>
      <c r="G790" s="47" t="s">
        <v>393</v>
      </c>
      <c r="H790" s="29">
        <v>14970</v>
      </c>
      <c r="I790" s="29">
        <v>10973</v>
      </c>
      <c r="J790" s="29">
        <v>0</v>
      </c>
      <c r="K790" s="29">
        <v>1188</v>
      </c>
      <c r="L790" s="30">
        <v>27131</v>
      </c>
      <c r="M790" s="48">
        <v>17</v>
      </c>
      <c r="N790" s="70">
        <v>441031</v>
      </c>
      <c r="O790" s="70">
        <v>0</v>
      </c>
      <c r="P790" s="70">
        <v>0</v>
      </c>
      <c r="Q790" s="71">
        <v>20196</v>
      </c>
      <c r="R790" s="103">
        <v>461227</v>
      </c>
      <c r="S790" s="75">
        <v>0</v>
      </c>
      <c r="T790" s="73">
        <v>0</v>
      </c>
      <c r="U790" s="73">
        <v>0.09</v>
      </c>
      <c r="V790" s="74">
        <v>1.8152116493016367E-2</v>
      </c>
      <c r="W790" s="49">
        <v>1</v>
      </c>
      <c r="X790" s="70">
        <v>0</v>
      </c>
      <c r="Y790" s="49">
        <v>0</v>
      </c>
      <c r="Z790" s="92">
        <v>0</v>
      </c>
      <c r="AA790" s="93">
        <v>0</v>
      </c>
    </row>
    <row r="791" spans="1:27" s="13" customFormat="1" ht="12">
      <c r="A791" s="27">
        <v>489</v>
      </c>
      <c r="B791" s="18">
        <v>489020740</v>
      </c>
      <c r="C791" s="28" t="s">
        <v>511</v>
      </c>
      <c r="D791" s="18">
        <v>20</v>
      </c>
      <c r="E791" s="28" t="s">
        <v>25</v>
      </c>
      <c r="F791" s="18">
        <v>740</v>
      </c>
      <c r="G791" s="47" t="s">
        <v>401</v>
      </c>
      <c r="H791" s="29">
        <v>14645.316701461375</v>
      </c>
      <c r="I791" s="29">
        <v>7680</v>
      </c>
      <c r="J791" s="29">
        <v>0</v>
      </c>
      <c r="K791" s="29">
        <v>1188</v>
      </c>
      <c r="L791" s="30">
        <v>23513.316701461375</v>
      </c>
      <c r="M791" s="48">
        <v>2</v>
      </c>
      <c r="N791" s="70">
        <v>44650</v>
      </c>
      <c r="O791" s="70">
        <v>0</v>
      </c>
      <c r="P791" s="70">
        <v>0</v>
      </c>
      <c r="Q791" s="71">
        <v>2376</v>
      </c>
      <c r="R791" s="103">
        <v>47026</v>
      </c>
      <c r="S791" s="75">
        <v>0</v>
      </c>
      <c r="T791" s="73">
        <v>0</v>
      </c>
      <c r="U791" s="73">
        <v>0.09</v>
      </c>
      <c r="V791" s="74">
        <v>1.5187732965264085E-2</v>
      </c>
      <c r="W791" s="49">
        <v>1</v>
      </c>
      <c r="X791" s="70">
        <v>0</v>
      </c>
      <c r="Y791" s="49">
        <v>0</v>
      </c>
      <c r="Z791" s="92">
        <v>0</v>
      </c>
      <c r="AA791" s="93">
        <v>0</v>
      </c>
    </row>
    <row r="792" spans="1:27" s="13" customFormat="1" ht="12">
      <c r="A792" s="27">
        <v>489</v>
      </c>
      <c r="B792" s="18">
        <v>489020760</v>
      </c>
      <c r="C792" s="28" t="s">
        <v>511</v>
      </c>
      <c r="D792" s="18">
        <v>20</v>
      </c>
      <c r="E792" s="28" t="s">
        <v>25</v>
      </c>
      <c r="F792" s="18">
        <v>760</v>
      </c>
      <c r="G792" s="47" t="s">
        <v>406</v>
      </c>
      <c r="H792" s="29">
        <v>12989</v>
      </c>
      <c r="I792" s="29">
        <v>4154</v>
      </c>
      <c r="J792" s="29">
        <v>0</v>
      </c>
      <c r="K792" s="29">
        <v>1188</v>
      </c>
      <c r="L792" s="30">
        <v>18331</v>
      </c>
      <c r="M792" s="48">
        <v>2</v>
      </c>
      <c r="N792" s="70">
        <v>34286</v>
      </c>
      <c r="O792" s="70">
        <v>0</v>
      </c>
      <c r="P792" s="70">
        <v>0</v>
      </c>
      <c r="Q792" s="71">
        <v>2376</v>
      </c>
      <c r="R792" s="103">
        <v>36662</v>
      </c>
      <c r="S792" s="75">
        <v>0</v>
      </c>
      <c r="T792" s="73">
        <v>0</v>
      </c>
      <c r="U792" s="73">
        <v>0.09</v>
      </c>
      <c r="V792" s="74">
        <v>3.9444221682116282E-2</v>
      </c>
      <c r="W792" s="49">
        <v>0</v>
      </c>
      <c r="X792" s="70">
        <v>0</v>
      </c>
      <c r="Y792" s="49">
        <v>0</v>
      </c>
      <c r="Z792" s="92">
        <v>0</v>
      </c>
      <c r="AA792" s="93">
        <v>0</v>
      </c>
    </row>
    <row r="793" spans="1:27" s="13" customFormat="1" ht="12">
      <c r="A793" s="27">
        <v>491</v>
      </c>
      <c r="B793" s="18">
        <v>491095072</v>
      </c>
      <c r="C793" s="28" t="s">
        <v>512</v>
      </c>
      <c r="D793" s="18">
        <v>95</v>
      </c>
      <c r="E793" s="28" t="s">
        <v>100</v>
      </c>
      <c r="F793" s="18">
        <v>72</v>
      </c>
      <c r="G793" s="47" t="s">
        <v>77</v>
      </c>
      <c r="H793" s="29">
        <v>21060</v>
      </c>
      <c r="I793" s="29">
        <v>6681</v>
      </c>
      <c r="J793" s="29">
        <v>0</v>
      </c>
      <c r="K793" s="29">
        <v>1188</v>
      </c>
      <c r="L793" s="30">
        <v>28929</v>
      </c>
      <c r="M793" s="48">
        <v>3</v>
      </c>
      <c r="N793" s="70">
        <v>83223</v>
      </c>
      <c r="O793" s="70">
        <v>0</v>
      </c>
      <c r="P793" s="70">
        <v>0</v>
      </c>
      <c r="Q793" s="71">
        <v>3564</v>
      </c>
      <c r="R793" s="103">
        <v>86787</v>
      </c>
      <c r="S793" s="75">
        <v>0</v>
      </c>
      <c r="T793" s="73">
        <v>0</v>
      </c>
      <c r="U793" s="73">
        <v>0.09</v>
      </c>
      <c r="V793" s="74">
        <v>2.5458516960632565E-3</v>
      </c>
      <c r="W793" s="49">
        <v>2</v>
      </c>
      <c r="X793" s="70">
        <v>0</v>
      </c>
      <c r="Y793" s="49">
        <v>0</v>
      </c>
      <c r="Z793" s="92">
        <v>0</v>
      </c>
      <c r="AA793" s="93">
        <v>0</v>
      </c>
    </row>
    <row r="794" spans="1:27" s="13" customFormat="1" ht="12">
      <c r="A794" s="27">
        <v>491</v>
      </c>
      <c r="B794" s="18">
        <v>491095095</v>
      </c>
      <c r="C794" s="28" t="s">
        <v>512</v>
      </c>
      <c r="D794" s="18">
        <v>95</v>
      </c>
      <c r="E794" s="28" t="s">
        <v>100</v>
      </c>
      <c r="F794" s="18">
        <v>95</v>
      </c>
      <c r="G794" s="47" t="s">
        <v>100</v>
      </c>
      <c r="H794" s="29">
        <v>18693</v>
      </c>
      <c r="I794" s="29">
        <v>12</v>
      </c>
      <c r="J794" s="29">
        <v>0</v>
      </c>
      <c r="K794" s="29">
        <v>1188</v>
      </c>
      <c r="L794" s="30">
        <v>19893</v>
      </c>
      <c r="M794" s="48">
        <v>1175</v>
      </c>
      <c r="N794" s="70">
        <v>21978375</v>
      </c>
      <c r="O794" s="70">
        <v>0</v>
      </c>
      <c r="P794" s="70">
        <v>0</v>
      </c>
      <c r="Q794" s="71">
        <v>1395900</v>
      </c>
      <c r="R794" s="103">
        <v>23374275</v>
      </c>
      <c r="S794" s="75">
        <v>0</v>
      </c>
      <c r="T794" s="73">
        <v>0</v>
      </c>
      <c r="U794" s="73">
        <v>0.18</v>
      </c>
      <c r="V794" s="74">
        <v>0.12452842842038275</v>
      </c>
      <c r="W794" s="49">
        <v>493</v>
      </c>
      <c r="X794" s="70">
        <v>0</v>
      </c>
      <c r="Y794" s="49">
        <v>0</v>
      </c>
      <c r="Z794" s="92">
        <v>0</v>
      </c>
      <c r="AA794" s="93">
        <v>0</v>
      </c>
    </row>
    <row r="795" spans="1:27" s="13" customFormat="1" ht="12">
      <c r="A795" s="27">
        <v>491</v>
      </c>
      <c r="B795" s="18">
        <v>491095201</v>
      </c>
      <c r="C795" s="28" t="s">
        <v>512</v>
      </c>
      <c r="D795" s="18">
        <v>95</v>
      </c>
      <c r="E795" s="28" t="s">
        <v>100</v>
      </c>
      <c r="F795" s="18">
        <v>201</v>
      </c>
      <c r="G795" s="47" t="s">
        <v>206</v>
      </c>
      <c r="H795" s="29">
        <v>21868</v>
      </c>
      <c r="I795" s="29">
        <v>0</v>
      </c>
      <c r="J795" s="29">
        <v>0</v>
      </c>
      <c r="K795" s="29">
        <v>1188</v>
      </c>
      <c r="L795" s="30">
        <v>23056</v>
      </c>
      <c r="M795" s="48">
        <v>9</v>
      </c>
      <c r="N795" s="70">
        <v>196812</v>
      </c>
      <c r="O795" s="70">
        <v>0</v>
      </c>
      <c r="P795" s="70">
        <v>0</v>
      </c>
      <c r="Q795" s="71">
        <v>10692</v>
      </c>
      <c r="R795" s="103">
        <v>207504</v>
      </c>
      <c r="S795" s="75">
        <v>0</v>
      </c>
      <c r="T795" s="73">
        <v>0</v>
      </c>
      <c r="U795" s="73">
        <v>0.18</v>
      </c>
      <c r="V795" s="74">
        <v>0.10531221162109514</v>
      </c>
      <c r="W795" s="49">
        <v>5</v>
      </c>
      <c r="X795" s="70">
        <v>0</v>
      </c>
      <c r="Y795" s="49">
        <v>0</v>
      </c>
      <c r="Z795" s="92">
        <v>0</v>
      </c>
      <c r="AA795" s="93">
        <v>0</v>
      </c>
    </row>
    <row r="796" spans="1:27" s="13" customFormat="1" ht="12">
      <c r="A796" s="27">
        <v>491</v>
      </c>
      <c r="B796" s="18">
        <v>491095244</v>
      </c>
      <c r="C796" s="28" t="s">
        <v>512</v>
      </c>
      <c r="D796" s="18">
        <v>95</v>
      </c>
      <c r="E796" s="28" t="s">
        <v>100</v>
      </c>
      <c r="F796" s="18">
        <v>244</v>
      </c>
      <c r="G796" s="47" t="s">
        <v>249</v>
      </c>
      <c r="H796" s="29">
        <v>18438.649227546706</v>
      </c>
      <c r="I796" s="29">
        <v>4425</v>
      </c>
      <c r="J796" s="29">
        <v>0</v>
      </c>
      <c r="K796" s="29">
        <v>1188</v>
      </c>
      <c r="L796" s="30">
        <v>24051.649227546706</v>
      </c>
      <c r="M796" s="48">
        <v>1</v>
      </c>
      <c r="N796" s="70">
        <v>22864</v>
      </c>
      <c r="O796" s="70">
        <v>0</v>
      </c>
      <c r="P796" s="70">
        <v>0</v>
      </c>
      <c r="Q796" s="71">
        <v>1188</v>
      </c>
      <c r="R796" s="103">
        <v>24052</v>
      </c>
      <c r="S796" s="75">
        <v>0</v>
      </c>
      <c r="T796" s="73">
        <v>0</v>
      </c>
      <c r="U796" s="73">
        <v>0.09</v>
      </c>
      <c r="V796" s="74">
        <v>7.9114321810778362E-2</v>
      </c>
      <c r="W796" s="49">
        <v>0</v>
      </c>
      <c r="X796" s="70">
        <v>0</v>
      </c>
      <c r="Y796" s="49">
        <v>0</v>
      </c>
      <c r="Z796" s="92">
        <v>0</v>
      </c>
      <c r="AA796" s="93">
        <v>0</v>
      </c>
    </row>
    <row r="797" spans="1:27" s="13" customFormat="1" ht="12">
      <c r="A797" s="27">
        <v>491</v>
      </c>
      <c r="B797" s="18">
        <v>491095265</v>
      </c>
      <c r="C797" s="28" t="s">
        <v>512</v>
      </c>
      <c r="D797" s="18">
        <v>95</v>
      </c>
      <c r="E797" s="28" t="s">
        <v>100</v>
      </c>
      <c r="F797" s="18">
        <v>265</v>
      </c>
      <c r="G797" s="47" t="s">
        <v>270</v>
      </c>
      <c r="H797" s="29">
        <v>11091</v>
      </c>
      <c r="I797" s="29">
        <v>4248</v>
      </c>
      <c r="J797" s="29">
        <v>0</v>
      </c>
      <c r="K797" s="29">
        <v>1188</v>
      </c>
      <c r="L797" s="30">
        <v>16527</v>
      </c>
      <c r="M797" s="48">
        <v>2</v>
      </c>
      <c r="N797" s="70">
        <v>30678</v>
      </c>
      <c r="O797" s="70">
        <v>0</v>
      </c>
      <c r="P797" s="70">
        <v>0</v>
      </c>
      <c r="Q797" s="71">
        <v>2376</v>
      </c>
      <c r="R797" s="103">
        <v>33054</v>
      </c>
      <c r="S797" s="75">
        <v>0</v>
      </c>
      <c r="T797" s="73">
        <v>0</v>
      </c>
      <c r="U797" s="73">
        <v>0.09</v>
      </c>
      <c r="V797" s="74">
        <v>1.22988284891031E-3</v>
      </c>
      <c r="W797" s="49">
        <v>0</v>
      </c>
      <c r="X797" s="70">
        <v>0</v>
      </c>
      <c r="Y797" s="49">
        <v>0</v>
      </c>
      <c r="Z797" s="92">
        <v>0</v>
      </c>
      <c r="AA797" s="93">
        <v>0</v>
      </c>
    </row>
    <row r="798" spans="1:27" s="13" customFormat="1" ht="12">
      <c r="A798" s="27">
        <v>491</v>
      </c>
      <c r="B798" s="18">
        <v>491095273</v>
      </c>
      <c r="C798" s="28" t="s">
        <v>512</v>
      </c>
      <c r="D798" s="18">
        <v>95</v>
      </c>
      <c r="E798" s="28" t="s">
        <v>100</v>
      </c>
      <c r="F798" s="18">
        <v>273</v>
      </c>
      <c r="G798" s="47" t="s">
        <v>278</v>
      </c>
      <c r="H798" s="29">
        <v>13652</v>
      </c>
      <c r="I798" s="29">
        <v>5682</v>
      </c>
      <c r="J798" s="29">
        <v>0</v>
      </c>
      <c r="K798" s="29">
        <v>1188</v>
      </c>
      <c r="L798" s="30">
        <v>20522</v>
      </c>
      <c r="M798" s="48">
        <v>13</v>
      </c>
      <c r="N798" s="70">
        <v>251342</v>
      </c>
      <c r="O798" s="70">
        <v>0</v>
      </c>
      <c r="P798" s="70">
        <v>0</v>
      </c>
      <c r="Q798" s="71">
        <v>15444</v>
      </c>
      <c r="R798" s="103">
        <v>266786</v>
      </c>
      <c r="S798" s="75">
        <v>0</v>
      </c>
      <c r="T798" s="73">
        <v>0</v>
      </c>
      <c r="U798" s="73">
        <v>0.09</v>
      </c>
      <c r="V798" s="74">
        <v>9.2026996133246497E-3</v>
      </c>
      <c r="W798" s="49">
        <v>7</v>
      </c>
      <c r="X798" s="70">
        <v>0</v>
      </c>
      <c r="Y798" s="49">
        <v>0</v>
      </c>
      <c r="Z798" s="92">
        <v>0</v>
      </c>
      <c r="AA798" s="93">
        <v>0</v>
      </c>
    </row>
    <row r="799" spans="1:27" s="13" customFormat="1" ht="12">
      <c r="A799" s="27">
        <v>491</v>
      </c>
      <c r="B799" s="18">
        <v>491095292</v>
      </c>
      <c r="C799" s="28" t="s">
        <v>512</v>
      </c>
      <c r="D799" s="18">
        <v>95</v>
      </c>
      <c r="E799" s="28" t="s">
        <v>100</v>
      </c>
      <c r="F799" s="18">
        <v>292</v>
      </c>
      <c r="G799" s="47" t="s">
        <v>297</v>
      </c>
      <c r="H799" s="29">
        <v>16079</v>
      </c>
      <c r="I799" s="29">
        <v>4627</v>
      </c>
      <c r="J799" s="29">
        <v>0</v>
      </c>
      <c r="K799" s="29">
        <v>1188</v>
      </c>
      <c r="L799" s="30">
        <v>21894</v>
      </c>
      <c r="M799" s="48">
        <v>11</v>
      </c>
      <c r="N799" s="70">
        <v>227766</v>
      </c>
      <c r="O799" s="70">
        <v>0</v>
      </c>
      <c r="P799" s="70">
        <v>0</v>
      </c>
      <c r="Q799" s="71">
        <v>13068</v>
      </c>
      <c r="R799" s="103">
        <v>240834</v>
      </c>
      <c r="S799" s="75">
        <v>0</v>
      </c>
      <c r="T799" s="73">
        <v>0</v>
      </c>
      <c r="U799" s="73">
        <v>0.09</v>
      </c>
      <c r="V799" s="74">
        <v>8.6844594610874896E-3</v>
      </c>
      <c r="W799" s="49">
        <v>5</v>
      </c>
      <c r="X799" s="70">
        <v>0</v>
      </c>
      <c r="Y799" s="49">
        <v>0</v>
      </c>
      <c r="Z799" s="92">
        <v>0</v>
      </c>
      <c r="AA799" s="93">
        <v>0</v>
      </c>
    </row>
    <row r="800" spans="1:27" s="13" customFormat="1" ht="12">
      <c r="A800" s="27">
        <v>491</v>
      </c>
      <c r="B800" s="18">
        <v>491095293</v>
      </c>
      <c r="C800" s="28" t="s">
        <v>512</v>
      </c>
      <c r="D800" s="18">
        <v>95</v>
      </c>
      <c r="E800" s="28" t="s">
        <v>100</v>
      </c>
      <c r="F800" s="18">
        <v>293</v>
      </c>
      <c r="G800" s="47" t="s">
        <v>298</v>
      </c>
      <c r="H800" s="29">
        <v>18150.523254109023</v>
      </c>
      <c r="I800" s="29">
        <v>324</v>
      </c>
      <c r="J800" s="29">
        <v>0</v>
      </c>
      <c r="K800" s="29">
        <v>1188</v>
      </c>
      <c r="L800" s="30">
        <v>19662.523254109023</v>
      </c>
      <c r="M800" s="48">
        <v>1</v>
      </c>
      <c r="N800" s="70">
        <v>18475</v>
      </c>
      <c r="O800" s="70">
        <v>0</v>
      </c>
      <c r="P800" s="70">
        <v>0</v>
      </c>
      <c r="Q800" s="71">
        <v>1188</v>
      </c>
      <c r="R800" s="103">
        <v>19663</v>
      </c>
      <c r="S800" s="75">
        <v>0</v>
      </c>
      <c r="T800" s="73">
        <v>0</v>
      </c>
      <c r="U800" s="73">
        <v>0.18</v>
      </c>
      <c r="V800" s="74">
        <v>2.0156245022983129E-2</v>
      </c>
      <c r="W800" s="49">
        <v>0</v>
      </c>
      <c r="X800" s="70">
        <v>0</v>
      </c>
      <c r="Y800" s="49">
        <v>0</v>
      </c>
      <c r="Z800" s="92">
        <v>0</v>
      </c>
      <c r="AA800" s="93">
        <v>0</v>
      </c>
    </row>
    <row r="801" spans="1:27" s="13" customFormat="1" ht="12">
      <c r="A801" s="27">
        <v>491</v>
      </c>
      <c r="B801" s="18">
        <v>491095331</v>
      </c>
      <c r="C801" s="28" t="s">
        <v>512</v>
      </c>
      <c r="D801" s="18">
        <v>95</v>
      </c>
      <c r="E801" s="28" t="s">
        <v>100</v>
      </c>
      <c r="F801" s="18">
        <v>331</v>
      </c>
      <c r="G801" s="47" t="s">
        <v>336</v>
      </c>
      <c r="H801" s="29">
        <v>15178</v>
      </c>
      <c r="I801" s="29">
        <v>2896</v>
      </c>
      <c r="J801" s="29">
        <v>0</v>
      </c>
      <c r="K801" s="29">
        <v>1188</v>
      </c>
      <c r="L801" s="30">
        <v>19262</v>
      </c>
      <c r="M801" s="48">
        <v>13</v>
      </c>
      <c r="N801" s="70">
        <v>234962</v>
      </c>
      <c r="O801" s="70">
        <v>0</v>
      </c>
      <c r="P801" s="70">
        <v>0</v>
      </c>
      <c r="Q801" s="71">
        <v>15444</v>
      </c>
      <c r="R801" s="103">
        <v>250406</v>
      </c>
      <c r="S801" s="75">
        <v>0</v>
      </c>
      <c r="T801" s="73">
        <v>0</v>
      </c>
      <c r="U801" s="73">
        <v>0.09</v>
      </c>
      <c r="V801" s="74">
        <v>9.9571336018639874E-3</v>
      </c>
      <c r="W801" s="49">
        <v>6</v>
      </c>
      <c r="X801" s="70">
        <v>0</v>
      </c>
      <c r="Y801" s="49">
        <v>0</v>
      </c>
      <c r="Z801" s="92">
        <v>0</v>
      </c>
      <c r="AA801" s="93">
        <v>0</v>
      </c>
    </row>
    <row r="802" spans="1:27" s="13" customFormat="1" ht="12">
      <c r="A802" s="27">
        <v>491</v>
      </c>
      <c r="B802" s="18">
        <v>491095665</v>
      </c>
      <c r="C802" s="28" t="s">
        <v>512</v>
      </c>
      <c r="D802" s="18">
        <v>95</v>
      </c>
      <c r="E802" s="28" t="s">
        <v>100</v>
      </c>
      <c r="F802" s="18">
        <v>665</v>
      </c>
      <c r="G802" s="47" t="s">
        <v>378</v>
      </c>
      <c r="H802" s="29">
        <v>14176</v>
      </c>
      <c r="I802" s="29">
        <v>2718</v>
      </c>
      <c r="J802" s="29">
        <v>0</v>
      </c>
      <c r="K802" s="29">
        <v>1188</v>
      </c>
      <c r="L802" s="30">
        <v>18082</v>
      </c>
      <c r="M802" s="48">
        <v>2</v>
      </c>
      <c r="N802" s="70">
        <v>33788</v>
      </c>
      <c r="O802" s="70">
        <v>0</v>
      </c>
      <c r="P802" s="70">
        <v>0</v>
      </c>
      <c r="Q802" s="71">
        <v>2376</v>
      </c>
      <c r="R802" s="103">
        <v>36164</v>
      </c>
      <c r="S802" s="75">
        <v>0</v>
      </c>
      <c r="T802" s="73">
        <v>0</v>
      </c>
      <c r="U802" s="73">
        <v>0.09</v>
      </c>
      <c r="V802" s="74">
        <v>7.0795982652063945E-3</v>
      </c>
      <c r="W802" s="49">
        <v>1</v>
      </c>
      <c r="X802" s="70">
        <v>0</v>
      </c>
      <c r="Y802" s="49">
        <v>0</v>
      </c>
      <c r="Z802" s="92">
        <v>0</v>
      </c>
      <c r="AA802" s="93">
        <v>0</v>
      </c>
    </row>
    <row r="803" spans="1:27" s="13" customFormat="1" ht="12">
      <c r="A803" s="27">
        <v>491</v>
      </c>
      <c r="B803" s="18">
        <v>491095763</v>
      </c>
      <c r="C803" s="28" t="s">
        <v>512</v>
      </c>
      <c r="D803" s="18">
        <v>95</v>
      </c>
      <c r="E803" s="28" t="s">
        <v>100</v>
      </c>
      <c r="F803" s="18">
        <v>763</v>
      </c>
      <c r="G803" s="47" t="s">
        <v>407</v>
      </c>
      <c r="H803" s="29">
        <v>14876</v>
      </c>
      <c r="I803" s="29">
        <v>4449</v>
      </c>
      <c r="J803" s="29">
        <v>0</v>
      </c>
      <c r="K803" s="29">
        <v>1188</v>
      </c>
      <c r="L803" s="30">
        <v>20513</v>
      </c>
      <c r="M803" s="48">
        <v>4</v>
      </c>
      <c r="N803" s="70">
        <v>77300</v>
      </c>
      <c r="O803" s="70">
        <v>0</v>
      </c>
      <c r="P803" s="70">
        <v>0</v>
      </c>
      <c r="Q803" s="71">
        <v>4752</v>
      </c>
      <c r="R803" s="103">
        <v>82052</v>
      </c>
      <c r="S803" s="75">
        <v>0</v>
      </c>
      <c r="T803" s="73">
        <v>0</v>
      </c>
      <c r="U803" s="73">
        <v>0.09</v>
      </c>
      <c r="V803" s="74">
        <v>6.8254406577432283E-3</v>
      </c>
      <c r="W803" s="49">
        <v>1</v>
      </c>
      <c r="X803" s="70">
        <v>0</v>
      </c>
      <c r="Y803" s="49">
        <v>0</v>
      </c>
      <c r="Z803" s="92">
        <v>0</v>
      </c>
      <c r="AA803" s="93">
        <v>0</v>
      </c>
    </row>
    <row r="804" spans="1:27" s="13" customFormat="1" ht="12">
      <c r="A804" s="27">
        <v>492</v>
      </c>
      <c r="B804" s="18">
        <v>492281061</v>
      </c>
      <c r="C804" s="28" t="s">
        <v>513</v>
      </c>
      <c r="D804" s="18">
        <v>281</v>
      </c>
      <c r="E804" s="28" t="s">
        <v>286</v>
      </c>
      <c r="F804" s="18">
        <v>61</v>
      </c>
      <c r="G804" s="47" t="s">
        <v>66</v>
      </c>
      <c r="H804" s="29">
        <v>15773</v>
      </c>
      <c r="I804" s="29">
        <v>1612</v>
      </c>
      <c r="J804" s="29">
        <v>0</v>
      </c>
      <c r="K804" s="29">
        <v>1188</v>
      </c>
      <c r="L804" s="30">
        <v>18573</v>
      </c>
      <c r="M804" s="48">
        <v>4</v>
      </c>
      <c r="N804" s="70">
        <v>69540</v>
      </c>
      <c r="O804" s="70">
        <v>0</v>
      </c>
      <c r="P804" s="70">
        <v>0</v>
      </c>
      <c r="Q804" s="71">
        <v>4752</v>
      </c>
      <c r="R804" s="103">
        <v>74292</v>
      </c>
      <c r="S804" s="75">
        <v>0</v>
      </c>
      <c r="T804" s="73">
        <v>0</v>
      </c>
      <c r="U804" s="73">
        <v>0.18</v>
      </c>
      <c r="V804" s="74">
        <v>4.8555043170210872E-2</v>
      </c>
      <c r="W804" s="49">
        <v>3</v>
      </c>
      <c r="X804" s="70">
        <v>0</v>
      </c>
      <c r="Y804" s="49">
        <v>0</v>
      </c>
      <c r="Z804" s="92">
        <v>0</v>
      </c>
      <c r="AA804" s="93">
        <v>0</v>
      </c>
    </row>
    <row r="805" spans="1:27" s="13" customFormat="1" ht="12">
      <c r="A805" s="27">
        <v>492</v>
      </c>
      <c r="B805" s="18">
        <v>492281086</v>
      </c>
      <c r="C805" s="28" t="s">
        <v>513</v>
      </c>
      <c r="D805" s="18">
        <v>281</v>
      </c>
      <c r="E805" s="28" t="s">
        <v>286</v>
      </c>
      <c r="F805" s="18">
        <v>86</v>
      </c>
      <c r="G805" s="47" t="s">
        <v>91</v>
      </c>
      <c r="H805" s="29">
        <v>11462</v>
      </c>
      <c r="I805" s="29">
        <v>2639</v>
      </c>
      <c r="J805" s="29">
        <v>0</v>
      </c>
      <c r="K805" s="29">
        <v>1188</v>
      </c>
      <c r="L805" s="30">
        <v>15289</v>
      </c>
      <c r="M805" s="48">
        <v>1</v>
      </c>
      <c r="N805" s="70">
        <v>14101</v>
      </c>
      <c r="O805" s="70">
        <v>0</v>
      </c>
      <c r="P805" s="70">
        <v>0</v>
      </c>
      <c r="Q805" s="71">
        <v>1188</v>
      </c>
      <c r="R805" s="103">
        <v>15289</v>
      </c>
      <c r="S805" s="75">
        <v>0</v>
      </c>
      <c r="T805" s="73">
        <v>0</v>
      </c>
      <c r="U805" s="73">
        <v>0.09</v>
      </c>
      <c r="V805" s="74">
        <v>6.768067667861305E-2</v>
      </c>
      <c r="W805" s="49">
        <v>0</v>
      </c>
      <c r="X805" s="70">
        <v>0</v>
      </c>
      <c r="Y805" s="49">
        <v>0</v>
      </c>
      <c r="Z805" s="92">
        <v>0</v>
      </c>
      <c r="AA805" s="93">
        <v>0</v>
      </c>
    </row>
    <row r="806" spans="1:27" s="13" customFormat="1" ht="12">
      <c r="A806" s="27">
        <v>492</v>
      </c>
      <c r="B806" s="18">
        <v>492281087</v>
      </c>
      <c r="C806" s="28" t="s">
        <v>513</v>
      </c>
      <c r="D806" s="18">
        <v>281</v>
      </c>
      <c r="E806" s="28" t="s">
        <v>286</v>
      </c>
      <c r="F806" s="18">
        <v>87</v>
      </c>
      <c r="G806" s="47" t="s">
        <v>92</v>
      </c>
      <c r="H806" s="29">
        <v>17096</v>
      </c>
      <c r="I806" s="29">
        <v>5643</v>
      </c>
      <c r="J806" s="29">
        <v>0</v>
      </c>
      <c r="K806" s="29">
        <v>1188</v>
      </c>
      <c r="L806" s="30">
        <v>23927</v>
      </c>
      <c r="M806" s="48">
        <v>4</v>
      </c>
      <c r="N806" s="70">
        <v>90956</v>
      </c>
      <c r="O806" s="70">
        <v>0</v>
      </c>
      <c r="P806" s="70">
        <v>0</v>
      </c>
      <c r="Q806" s="71">
        <v>4752</v>
      </c>
      <c r="R806" s="103">
        <v>95708</v>
      </c>
      <c r="S806" s="75">
        <v>0</v>
      </c>
      <c r="T806" s="73">
        <v>0</v>
      </c>
      <c r="U806" s="73">
        <v>0.09</v>
      </c>
      <c r="V806" s="74">
        <v>9.3485610283823538E-3</v>
      </c>
      <c r="W806" s="49">
        <v>2</v>
      </c>
      <c r="X806" s="70">
        <v>0</v>
      </c>
      <c r="Y806" s="49">
        <v>0</v>
      </c>
      <c r="Z806" s="92">
        <v>0</v>
      </c>
      <c r="AA806" s="93">
        <v>0</v>
      </c>
    </row>
    <row r="807" spans="1:27" s="13" customFormat="1" ht="12">
      <c r="A807" s="27">
        <v>492</v>
      </c>
      <c r="B807" s="18">
        <v>492281137</v>
      </c>
      <c r="C807" s="28" t="s">
        <v>513</v>
      </c>
      <c r="D807" s="18">
        <v>281</v>
      </c>
      <c r="E807" s="28" t="s">
        <v>286</v>
      </c>
      <c r="F807" s="18">
        <v>137</v>
      </c>
      <c r="G807" s="47" t="s">
        <v>142</v>
      </c>
      <c r="H807" s="29">
        <v>20986</v>
      </c>
      <c r="I807" s="29">
        <v>616</v>
      </c>
      <c r="J807" s="29">
        <v>0</v>
      </c>
      <c r="K807" s="29">
        <v>1188</v>
      </c>
      <c r="L807" s="30">
        <v>22790</v>
      </c>
      <c r="M807" s="48">
        <v>1</v>
      </c>
      <c r="N807" s="70">
        <v>21602</v>
      </c>
      <c r="O807" s="70">
        <v>0</v>
      </c>
      <c r="P807" s="70">
        <v>0</v>
      </c>
      <c r="Q807" s="71">
        <v>1188</v>
      </c>
      <c r="R807" s="103">
        <v>22790</v>
      </c>
      <c r="S807" s="75">
        <v>0</v>
      </c>
      <c r="T807" s="73">
        <v>0</v>
      </c>
      <c r="U807" s="73">
        <v>0.18</v>
      </c>
      <c r="V807" s="74">
        <v>0.10494474274122682</v>
      </c>
      <c r="W807" s="49">
        <v>0</v>
      </c>
      <c r="X807" s="70">
        <v>0</v>
      </c>
      <c r="Y807" s="49">
        <v>0</v>
      </c>
      <c r="Z807" s="92">
        <v>0</v>
      </c>
      <c r="AA807" s="93">
        <v>0</v>
      </c>
    </row>
    <row r="808" spans="1:27" s="13" customFormat="1" ht="12">
      <c r="A808" s="27">
        <v>492</v>
      </c>
      <c r="B808" s="18">
        <v>492281281</v>
      </c>
      <c r="C808" s="28" t="s">
        <v>513</v>
      </c>
      <c r="D808" s="18">
        <v>281</v>
      </c>
      <c r="E808" s="28" t="s">
        <v>286</v>
      </c>
      <c r="F808" s="18">
        <v>281</v>
      </c>
      <c r="G808" s="47" t="s">
        <v>286</v>
      </c>
      <c r="H808" s="29">
        <v>20318</v>
      </c>
      <c r="I808" s="29">
        <v>0</v>
      </c>
      <c r="J808" s="29">
        <v>0</v>
      </c>
      <c r="K808" s="29">
        <v>1188</v>
      </c>
      <c r="L808" s="30">
        <v>21506</v>
      </c>
      <c r="M808" s="48">
        <v>341</v>
      </c>
      <c r="N808" s="70">
        <v>6928438</v>
      </c>
      <c r="O808" s="70">
        <v>0</v>
      </c>
      <c r="P808" s="70">
        <v>0</v>
      </c>
      <c r="Q808" s="71">
        <v>405108</v>
      </c>
      <c r="R808" s="103">
        <v>7333546</v>
      </c>
      <c r="S808" s="75">
        <v>0</v>
      </c>
      <c r="T808" s="73">
        <v>0</v>
      </c>
      <c r="U808" s="73">
        <v>0.18</v>
      </c>
      <c r="V808" s="74">
        <v>0.16378422036966389</v>
      </c>
      <c r="W808" s="49">
        <v>100</v>
      </c>
      <c r="X808" s="70">
        <v>0</v>
      </c>
      <c r="Y808" s="49">
        <v>0</v>
      </c>
      <c r="Z808" s="92">
        <v>0</v>
      </c>
      <c r="AA808" s="93">
        <v>0</v>
      </c>
    </row>
    <row r="809" spans="1:27" s="13" customFormat="1" ht="12">
      <c r="A809" s="27">
        <v>492</v>
      </c>
      <c r="B809" s="18">
        <v>492281325</v>
      </c>
      <c r="C809" s="28" t="s">
        <v>513</v>
      </c>
      <c r="D809" s="18">
        <v>281</v>
      </c>
      <c r="E809" s="28" t="s">
        <v>286</v>
      </c>
      <c r="F809" s="18">
        <v>325</v>
      </c>
      <c r="G809" s="47" t="s">
        <v>330</v>
      </c>
      <c r="H809" s="29">
        <v>18684</v>
      </c>
      <c r="I809" s="29">
        <v>1232</v>
      </c>
      <c r="J809" s="29">
        <v>0</v>
      </c>
      <c r="K809" s="29">
        <v>1188</v>
      </c>
      <c r="L809" s="30">
        <v>21104</v>
      </c>
      <c r="M809" s="48">
        <v>1</v>
      </c>
      <c r="N809" s="70">
        <v>19916</v>
      </c>
      <c r="O809" s="70">
        <v>0</v>
      </c>
      <c r="P809" s="70">
        <v>0</v>
      </c>
      <c r="Q809" s="71">
        <v>1188</v>
      </c>
      <c r="R809" s="103">
        <v>21104</v>
      </c>
      <c r="S809" s="75">
        <v>0</v>
      </c>
      <c r="T809" s="73">
        <v>0</v>
      </c>
      <c r="U809" s="73">
        <v>0.09</v>
      </c>
      <c r="V809" s="74">
        <v>1.2615345256527317E-2</v>
      </c>
      <c r="W809" s="49">
        <v>0</v>
      </c>
      <c r="X809" s="70">
        <v>0</v>
      </c>
      <c r="Y809" s="49">
        <v>0</v>
      </c>
      <c r="Z809" s="92">
        <v>0</v>
      </c>
      <c r="AA809" s="93">
        <v>0</v>
      </c>
    </row>
    <row r="810" spans="1:27" s="13" customFormat="1" ht="12">
      <c r="A810" s="27">
        <v>492</v>
      </c>
      <c r="B810" s="18">
        <v>492281332</v>
      </c>
      <c r="C810" s="28" t="s">
        <v>513</v>
      </c>
      <c r="D810" s="18">
        <v>281</v>
      </c>
      <c r="E810" s="28" t="s">
        <v>286</v>
      </c>
      <c r="F810" s="18">
        <v>332</v>
      </c>
      <c r="G810" s="47" t="s">
        <v>337</v>
      </c>
      <c r="H810" s="29">
        <v>17633</v>
      </c>
      <c r="I810" s="29">
        <v>519</v>
      </c>
      <c r="J810" s="29">
        <v>0</v>
      </c>
      <c r="K810" s="29">
        <v>1188</v>
      </c>
      <c r="L810" s="30">
        <v>19340</v>
      </c>
      <c r="M810" s="48">
        <v>2</v>
      </c>
      <c r="N810" s="70">
        <v>36304</v>
      </c>
      <c r="O810" s="70">
        <v>0</v>
      </c>
      <c r="P810" s="70">
        <v>0</v>
      </c>
      <c r="Q810" s="71">
        <v>2376</v>
      </c>
      <c r="R810" s="103">
        <v>38680</v>
      </c>
      <c r="S810" s="75">
        <v>0</v>
      </c>
      <c r="T810" s="73">
        <v>0</v>
      </c>
      <c r="U810" s="73">
        <v>0.09</v>
      </c>
      <c r="V810" s="74">
        <v>2.6843473686183936E-2</v>
      </c>
      <c r="W810" s="49">
        <v>1</v>
      </c>
      <c r="X810" s="70">
        <v>0</v>
      </c>
      <c r="Y810" s="49">
        <v>0</v>
      </c>
      <c r="Z810" s="92">
        <v>0</v>
      </c>
      <c r="AA810" s="93">
        <v>0</v>
      </c>
    </row>
    <row r="811" spans="1:27" s="13" customFormat="1" ht="12">
      <c r="A811" s="27">
        <v>493</v>
      </c>
      <c r="B811" s="18">
        <v>493057030</v>
      </c>
      <c r="C811" s="28" t="s">
        <v>514</v>
      </c>
      <c r="D811" s="18">
        <v>57</v>
      </c>
      <c r="E811" s="28" t="s">
        <v>62</v>
      </c>
      <c r="F811" s="18">
        <v>30</v>
      </c>
      <c r="G811" s="47" t="s">
        <v>35</v>
      </c>
      <c r="H811" s="29">
        <v>14452.325895875592</v>
      </c>
      <c r="I811" s="29">
        <v>5234</v>
      </c>
      <c r="J811" s="29">
        <v>0</v>
      </c>
      <c r="K811" s="29">
        <v>1188</v>
      </c>
      <c r="L811" s="30">
        <v>20874.325895875591</v>
      </c>
      <c r="M811" s="48">
        <v>1</v>
      </c>
      <c r="N811" s="70">
        <v>19686</v>
      </c>
      <c r="O811" s="70">
        <v>0</v>
      </c>
      <c r="P811" s="70">
        <v>0</v>
      </c>
      <c r="Q811" s="71">
        <v>1188</v>
      </c>
      <c r="R811" s="103">
        <v>20874</v>
      </c>
      <c r="S811" s="75">
        <v>0</v>
      </c>
      <c r="T811" s="73">
        <v>0</v>
      </c>
      <c r="U811" s="73">
        <v>0.09</v>
      </c>
      <c r="V811" s="74">
        <v>7.4099519968201773E-3</v>
      </c>
      <c r="W811" s="49">
        <v>0</v>
      </c>
      <c r="X811" s="70">
        <v>0</v>
      </c>
      <c r="Y811" s="49">
        <v>0</v>
      </c>
      <c r="Z811" s="92">
        <v>0</v>
      </c>
      <c r="AA811" s="93">
        <v>0</v>
      </c>
    </row>
    <row r="812" spans="1:27" s="13" customFormat="1" ht="12">
      <c r="A812" s="27">
        <v>493</v>
      </c>
      <c r="B812" s="18">
        <v>493057035</v>
      </c>
      <c r="C812" s="28" t="s">
        <v>514</v>
      </c>
      <c r="D812" s="18">
        <v>57</v>
      </c>
      <c r="E812" s="28" t="s">
        <v>62</v>
      </c>
      <c r="F812" s="18">
        <v>35</v>
      </c>
      <c r="G812" s="47" t="s">
        <v>40</v>
      </c>
      <c r="H812" s="29">
        <v>23718</v>
      </c>
      <c r="I812" s="29">
        <v>8241</v>
      </c>
      <c r="J812" s="29">
        <v>0</v>
      </c>
      <c r="K812" s="29">
        <v>1188</v>
      </c>
      <c r="L812" s="30">
        <v>33147</v>
      </c>
      <c r="M812" s="48">
        <v>7</v>
      </c>
      <c r="N812" s="70">
        <v>223713</v>
      </c>
      <c r="O812" s="70">
        <v>0</v>
      </c>
      <c r="P812" s="70">
        <v>0</v>
      </c>
      <c r="Q812" s="71">
        <v>8316</v>
      </c>
      <c r="R812" s="103">
        <v>232029</v>
      </c>
      <c r="S812" s="75">
        <v>0</v>
      </c>
      <c r="T812" s="73">
        <v>0</v>
      </c>
      <c r="U812" s="73">
        <v>0.18</v>
      </c>
      <c r="V812" s="74">
        <v>0.16290793847418597</v>
      </c>
      <c r="W812" s="49">
        <v>0</v>
      </c>
      <c r="X812" s="70">
        <v>0</v>
      </c>
      <c r="Y812" s="49">
        <v>0</v>
      </c>
      <c r="Z812" s="92">
        <v>0</v>
      </c>
      <c r="AA812" s="93">
        <v>0</v>
      </c>
    </row>
    <row r="813" spans="1:27" s="13" customFormat="1" ht="12">
      <c r="A813" s="27">
        <v>493</v>
      </c>
      <c r="B813" s="18">
        <v>493057044</v>
      </c>
      <c r="C813" s="28" t="s">
        <v>514</v>
      </c>
      <c r="D813" s="18">
        <v>57</v>
      </c>
      <c r="E813" s="28" t="s">
        <v>62</v>
      </c>
      <c r="F813" s="18">
        <v>44</v>
      </c>
      <c r="G813" s="47" t="s">
        <v>49</v>
      </c>
      <c r="H813" s="29">
        <v>17077</v>
      </c>
      <c r="I813" s="29">
        <v>296</v>
      </c>
      <c r="J813" s="29">
        <v>0</v>
      </c>
      <c r="K813" s="29">
        <v>1188</v>
      </c>
      <c r="L813" s="30">
        <v>18561</v>
      </c>
      <c r="M813" s="48">
        <v>1</v>
      </c>
      <c r="N813" s="70">
        <v>17373</v>
      </c>
      <c r="O813" s="70">
        <v>0</v>
      </c>
      <c r="P813" s="70">
        <v>0</v>
      </c>
      <c r="Q813" s="71">
        <v>1188</v>
      </c>
      <c r="R813" s="103">
        <v>18561</v>
      </c>
      <c r="S813" s="75">
        <v>0</v>
      </c>
      <c r="T813" s="73">
        <v>0</v>
      </c>
      <c r="U813" s="73">
        <v>0.09</v>
      </c>
      <c r="V813" s="74">
        <v>9.3823705433192212E-2</v>
      </c>
      <c r="W813" s="49">
        <v>0</v>
      </c>
      <c r="X813" s="70">
        <v>0</v>
      </c>
      <c r="Y813" s="49">
        <v>0</v>
      </c>
      <c r="Z813" s="92">
        <v>0</v>
      </c>
      <c r="AA813" s="93">
        <v>0</v>
      </c>
    </row>
    <row r="814" spans="1:27" s="13" customFormat="1" ht="12">
      <c r="A814" s="27">
        <v>493</v>
      </c>
      <c r="B814" s="18">
        <v>493057057</v>
      </c>
      <c r="C814" s="28" t="s">
        <v>514</v>
      </c>
      <c r="D814" s="18">
        <v>57</v>
      </c>
      <c r="E814" s="28" t="s">
        <v>62</v>
      </c>
      <c r="F814" s="18">
        <v>57</v>
      </c>
      <c r="G814" s="47" t="s">
        <v>62</v>
      </c>
      <c r="H814" s="29">
        <v>24597</v>
      </c>
      <c r="I814" s="29">
        <v>1104</v>
      </c>
      <c r="J814" s="29">
        <v>0</v>
      </c>
      <c r="K814" s="29">
        <v>1188</v>
      </c>
      <c r="L814" s="30">
        <v>26889</v>
      </c>
      <c r="M814" s="48">
        <v>99</v>
      </c>
      <c r="N814" s="70">
        <v>2544399</v>
      </c>
      <c r="O814" s="70">
        <v>0</v>
      </c>
      <c r="P814" s="70">
        <v>0</v>
      </c>
      <c r="Q814" s="71">
        <v>117612</v>
      </c>
      <c r="R814" s="103">
        <v>2662011</v>
      </c>
      <c r="S814" s="75">
        <v>0</v>
      </c>
      <c r="T814" s="73">
        <v>0</v>
      </c>
      <c r="U814" s="73">
        <v>0.18</v>
      </c>
      <c r="V814" s="74">
        <v>0.12451516929493252</v>
      </c>
      <c r="W814" s="49">
        <v>0</v>
      </c>
      <c r="X814" s="70">
        <v>0</v>
      </c>
      <c r="Y814" s="49">
        <v>0</v>
      </c>
      <c r="Z814" s="92">
        <v>0</v>
      </c>
      <c r="AA814" s="93">
        <v>0</v>
      </c>
    </row>
    <row r="815" spans="1:27" s="13" customFormat="1" ht="12">
      <c r="A815" s="27">
        <v>493</v>
      </c>
      <c r="B815" s="18">
        <v>493057093</v>
      </c>
      <c r="C815" s="28" t="s">
        <v>514</v>
      </c>
      <c r="D815" s="18">
        <v>57</v>
      </c>
      <c r="E815" s="28" t="s">
        <v>62</v>
      </c>
      <c r="F815" s="18">
        <v>93</v>
      </c>
      <c r="G815" s="47" t="s">
        <v>98</v>
      </c>
      <c r="H815" s="29">
        <v>24417</v>
      </c>
      <c r="I815" s="29">
        <v>0</v>
      </c>
      <c r="J815" s="29">
        <v>0</v>
      </c>
      <c r="K815" s="29">
        <v>1188</v>
      </c>
      <c r="L815" s="30">
        <v>25605</v>
      </c>
      <c r="M815" s="48">
        <v>37</v>
      </c>
      <c r="N815" s="70">
        <v>903429</v>
      </c>
      <c r="O815" s="70">
        <v>0</v>
      </c>
      <c r="P815" s="70">
        <v>0</v>
      </c>
      <c r="Q815" s="71">
        <v>43956</v>
      </c>
      <c r="R815" s="103">
        <v>947385</v>
      </c>
      <c r="S815" s="75">
        <v>0</v>
      </c>
      <c r="T815" s="73">
        <v>0</v>
      </c>
      <c r="U815" s="73">
        <v>0.18</v>
      </c>
      <c r="V815" s="74">
        <v>8.6029155103013247E-2</v>
      </c>
      <c r="W815" s="49">
        <v>0</v>
      </c>
      <c r="X815" s="70">
        <v>0</v>
      </c>
      <c r="Y815" s="49">
        <v>0</v>
      </c>
      <c r="Z815" s="92">
        <v>0</v>
      </c>
      <c r="AA815" s="93">
        <v>0</v>
      </c>
    </row>
    <row r="816" spans="1:27" s="13" customFormat="1" ht="12">
      <c r="A816" s="27">
        <v>493</v>
      </c>
      <c r="B816" s="18">
        <v>493057163</v>
      </c>
      <c r="C816" s="28" t="s">
        <v>514</v>
      </c>
      <c r="D816" s="18">
        <v>57</v>
      </c>
      <c r="E816" s="28" t="s">
        <v>62</v>
      </c>
      <c r="F816" s="18">
        <v>163</v>
      </c>
      <c r="G816" s="47" t="s">
        <v>168</v>
      </c>
      <c r="H816" s="29">
        <v>20602</v>
      </c>
      <c r="I816" s="29">
        <v>0</v>
      </c>
      <c r="J816" s="29">
        <v>0</v>
      </c>
      <c r="K816" s="29">
        <v>1188</v>
      </c>
      <c r="L816" s="30">
        <v>21790</v>
      </c>
      <c r="M816" s="48">
        <v>4</v>
      </c>
      <c r="N816" s="70">
        <v>82408</v>
      </c>
      <c r="O816" s="70">
        <v>0</v>
      </c>
      <c r="P816" s="70">
        <v>0</v>
      </c>
      <c r="Q816" s="71">
        <v>4752</v>
      </c>
      <c r="R816" s="103">
        <v>87160</v>
      </c>
      <c r="S816" s="75">
        <v>0</v>
      </c>
      <c r="T816" s="73">
        <v>0</v>
      </c>
      <c r="U816" s="73">
        <v>0.18</v>
      </c>
      <c r="V816" s="74">
        <v>9.6025808246793312E-2</v>
      </c>
      <c r="W816" s="49">
        <v>0</v>
      </c>
      <c r="X816" s="70">
        <v>0</v>
      </c>
      <c r="Y816" s="49">
        <v>0</v>
      </c>
      <c r="Z816" s="92">
        <v>0</v>
      </c>
      <c r="AA816" s="93">
        <v>0</v>
      </c>
    </row>
    <row r="817" spans="1:27" s="13" customFormat="1" ht="12">
      <c r="A817" s="27">
        <v>493</v>
      </c>
      <c r="B817" s="18">
        <v>493057176</v>
      </c>
      <c r="C817" s="28" t="s">
        <v>514</v>
      </c>
      <c r="D817" s="18">
        <v>57</v>
      </c>
      <c r="E817" s="28" t="s">
        <v>62</v>
      </c>
      <c r="F817" s="18">
        <v>176</v>
      </c>
      <c r="G817" s="47" t="s">
        <v>181</v>
      </c>
      <c r="H817" s="29">
        <v>18717</v>
      </c>
      <c r="I817" s="29">
        <v>7421</v>
      </c>
      <c r="J817" s="29">
        <v>0</v>
      </c>
      <c r="K817" s="29">
        <v>1188</v>
      </c>
      <c r="L817" s="30">
        <v>27326</v>
      </c>
      <c r="M817" s="48">
        <v>1</v>
      </c>
      <c r="N817" s="70">
        <v>26138</v>
      </c>
      <c r="O817" s="70">
        <v>0</v>
      </c>
      <c r="P817" s="70">
        <v>0</v>
      </c>
      <c r="Q817" s="71">
        <v>1188</v>
      </c>
      <c r="R817" s="103">
        <v>27326</v>
      </c>
      <c r="S817" s="75">
        <v>0</v>
      </c>
      <c r="T817" s="73">
        <v>0</v>
      </c>
      <c r="U817" s="73">
        <v>0.09</v>
      </c>
      <c r="V817" s="74">
        <v>7.6256358764643081E-2</v>
      </c>
      <c r="W817" s="49">
        <v>0</v>
      </c>
      <c r="X817" s="70">
        <v>0</v>
      </c>
      <c r="Y817" s="49">
        <v>0</v>
      </c>
      <c r="Z817" s="92">
        <v>0</v>
      </c>
      <c r="AA817" s="93">
        <v>0</v>
      </c>
    </row>
    <row r="818" spans="1:27" s="13" customFormat="1" ht="12">
      <c r="A818" s="27">
        <v>493</v>
      </c>
      <c r="B818" s="18">
        <v>493057207</v>
      </c>
      <c r="C818" s="28" t="s">
        <v>514</v>
      </c>
      <c r="D818" s="18">
        <v>57</v>
      </c>
      <c r="E818" s="28" t="s">
        <v>62</v>
      </c>
      <c r="F818" s="18">
        <v>207</v>
      </c>
      <c r="G818" s="47" t="s">
        <v>212</v>
      </c>
      <c r="H818" s="29">
        <v>13387</v>
      </c>
      <c r="I818" s="29">
        <v>11222</v>
      </c>
      <c r="J818" s="29">
        <v>0</v>
      </c>
      <c r="K818" s="29">
        <v>1188</v>
      </c>
      <c r="L818" s="30">
        <v>25797</v>
      </c>
      <c r="M818" s="48">
        <v>1</v>
      </c>
      <c r="N818" s="70">
        <v>24609</v>
      </c>
      <c r="O818" s="70">
        <v>0</v>
      </c>
      <c r="P818" s="70">
        <v>0</v>
      </c>
      <c r="Q818" s="71">
        <v>1188</v>
      </c>
      <c r="R818" s="103">
        <v>25797</v>
      </c>
      <c r="S818" s="75">
        <v>0</v>
      </c>
      <c r="T818" s="73">
        <v>0</v>
      </c>
      <c r="U818" s="73">
        <v>0.09</v>
      </c>
      <c r="V818" s="74">
        <v>3.8441873659852017E-4</v>
      </c>
      <c r="W818" s="49">
        <v>0</v>
      </c>
      <c r="X818" s="70">
        <v>0</v>
      </c>
      <c r="Y818" s="49">
        <v>0</v>
      </c>
      <c r="Z818" s="92">
        <v>0</v>
      </c>
      <c r="AA818" s="93">
        <v>0</v>
      </c>
    </row>
    <row r="819" spans="1:27" s="13" customFormat="1" ht="12">
      <c r="A819" s="27">
        <v>493</v>
      </c>
      <c r="B819" s="18">
        <v>493057248</v>
      </c>
      <c r="C819" s="28" t="s">
        <v>514</v>
      </c>
      <c r="D819" s="18">
        <v>57</v>
      </c>
      <c r="E819" s="28" t="s">
        <v>62</v>
      </c>
      <c r="F819" s="18">
        <v>248</v>
      </c>
      <c r="G819" s="47" t="s">
        <v>253</v>
      </c>
      <c r="H819" s="29">
        <v>23373</v>
      </c>
      <c r="I819" s="29">
        <v>852</v>
      </c>
      <c r="J819" s="29">
        <v>0</v>
      </c>
      <c r="K819" s="29">
        <v>1188</v>
      </c>
      <c r="L819" s="30">
        <v>25413</v>
      </c>
      <c r="M819" s="48">
        <v>38</v>
      </c>
      <c r="N819" s="70">
        <v>920550</v>
      </c>
      <c r="O819" s="70">
        <v>0</v>
      </c>
      <c r="P819" s="70">
        <v>0</v>
      </c>
      <c r="Q819" s="71">
        <v>45144</v>
      </c>
      <c r="R819" s="103">
        <v>965694</v>
      </c>
      <c r="S819" s="75">
        <v>0</v>
      </c>
      <c r="T819" s="73">
        <v>0</v>
      </c>
      <c r="U819" s="73">
        <v>0.18</v>
      </c>
      <c r="V819" s="74">
        <v>6.915990449254858E-2</v>
      </c>
      <c r="W819" s="49">
        <v>0</v>
      </c>
      <c r="X819" s="70">
        <v>0</v>
      </c>
      <c r="Y819" s="49">
        <v>0</v>
      </c>
      <c r="Z819" s="92">
        <v>0</v>
      </c>
      <c r="AA819" s="93">
        <v>0</v>
      </c>
    </row>
    <row r="820" spans="1:27" s="13" customFormat="1" ht="12">
      <c r="A820" s="27">
        <v>493</v>
      </c>
      <c r="B820" s="18">
        <v>493057262</v>
      </c>
      <c r="C820" s="28" t="s">
        <v>514</v>
      </c>
      <c r="D820" s="18">
        <v>57</v>
      </c>
      <c r="E820" s="28" t="s">
        <v>62</v>
      </c>
      <c r="F820" s="18">
        <v>262</v>
      </c>
      <c r="G820" s="47" t="s">
        <v>267</v>
      </c>
      <c r="H820" s="29">
        <v>21472</v>
      </c>
      <c r="I820" s="29">
        <v>201</v>
      </c>
      <c r="J820" s="29">
        <v>0</v>
      </c>
      <c r="K820" s="29">
        <v>1188</v>
      </c>
      <c r="L820" s="30">
        <v>22861</v>
      </c>
      <c r="M820" s="48">
        <v>1</v>
      </c>
      <c r="N820" s="70">
        <v>21673</v>
      </c>
      <c r="O820" s="70">
        <v>0</v>
      </c>
      <c r="P820" s="70">
        <v>0</v>
      </c>
      <c r="Q820" s="71">
        <v>1188</v>
      </c>
      <c r="R820" s="103">
        <v>22861</v>
      </c>
      <c r="S820" s="75">
        <v>0</v>
      </c>
      <c r="T820" s="73">
        <v>0</v>
      </c>
      <c r="U820" s="73">
        <v>0.09</v>
      </c>
      <c r="V820" s="74">
        <v>8.7644249277373867E-2</v>
      </c>
      <c r="W820" s="49">
        <v>0</v>
      </c>
      <c r="X820" s="70">
        <v>0</v>
      </c>
      <c r="Y820" s="49">
        <v>0</v>
      </c>
      <c r="Z820" s="92">
        <v>0</v>
      </c>
      <c r="AA820" s="93">
        <v>0</v>
      </c>
    </row>
    <row r="821" spans="1:27" s="13" customFormat="1" ht="12">
      <c r="A821" s="27">
        <v>493</v>
      </c>
      <c r="B821" s="18">
        <v>493057346</v>
      </c>
      <c r="C821" s="28" t="s">
        <v>514</v>
      </c>
      <c r="D821" s="18">
        <v>57</v>
      </c>
      <c r="E821" s="28" t="s">
        <v>62</v>
      </c>
      <c r="F821" s="18">
        <v>346</v>
      </c>
      <c r="G821" s="47" t="s">
        <v>351</v>
      </c>
      <c r="H821" s="29">
        <v>22202</v>
      </c>
      <c r="I821" s="29">
        <v>3435</v>
      </c>
      <c r="J821" s="29">
        <v>0</v>
      </c>
      <c r="K821" s="29">
        <v>1188</v>
      </c>
      <c r="L821" s="30">
        <v>26825</v>
      </c>
      <c r="M821" s="48">
        <v>4</v>
      </c>
      <c r="N821" s="70">
        <v>102548</v>
      </c>
      <c r="O821" s="70">
        <v>0</v>
      </c>
      <c r="P821" s="70">
        <v>0</v>
      </c>
      <c r="Q821" s="71">
        <v>4752</v>
      </c>
      <c r="R821" s="103">
        <v>107300</v>
      </c>
      <c r="S821" s="75">
        <v>0</v>
      </c>
      <c r="T821" s="73">
        <v>0</v>
      </c>
      <c r="U821" s="73">
        <v>0.09</v>
      </c>
      <c r="V821" s="74">
        <v>2.0957251287915167E-2</v>
      </c>
      <c r="W821" s="49">
        <v>0</v>
      </c>
      <c r="X821" s="70">
        <v>0</v>
      </c>
      <c r="Y821" s="49">
        <v>0</v>
      </c>
      <c r="Z821" s="92">
        <v>0</v>
      </c>
      <c r="AA821" s="93">
        <v>0</v>
      </c>
    </row>
    <row r="822" spans="1:27" s="13" customFormat="1" ht="12">
      <c r="A822" s="27">
        <v>494</v>
      </c>
      <c r="B822" s="18">
        <v>494093035</v>
      </c>
      <c r="C822" s="28" t="s">
        <v>515</v>
      </c>
      <c r="D822" s="18">
        <v>93</v>
      </c>
      <c r="E822" s="28" t="s">
        <v>98</v>
      </c>
      <c r="F822" s="18">
        <v>35</v>
      </c>
      <c r="G822" s="47" t="s">
        <v>40</v>
      </c>
      <c r="H822" s="29">
        <v>21999</v>
      </c>
      <c r="I822" s="29">
        <v>7644</v>
      </c>
      <c r="J822" s="29">
        <v>0</v>
      </c>
      <c r="K822" s="29">
        <v>1188</v>
      </c>
      <c r="L822" s="30">
        <v>30831</v>
      </c>
      <c r="M822" s="48">
        <v>4</v>
      </c>
      <c r="N822" s="70">
        <v>117668</v>
      </c>
      <c r="O822" s="70">
        <v>0</v>
      </c>
      <c r="P822" s="70">
        <v>0</v>
      </c>
      <c r="Q822" s="71">
        <v>4716</v>
      </c>
      <c r="R822" s="103">
        <v>122384</v>
      </c>
      <c r="S822" s="75">
        <v>3.0534351145038167E-2</v>
      </c>
      <c r="T822" s="73">
        <v>0</v>
      </c>
      <c r="U822" s="73">
        <v>0.18</v>
      </c>
      <c r="V822" s="74">
        <v>0.16290793847418597</v>
      </c>
      <c r="W822" s="49">
        <v>2</v>
      </c>
      <c r="X822" s="70">
        <v>0</v>
      </c>
      <c r="Y822" s="49">
        <v>0</v>
      </c>
      <c r="Z822" s="92">
        <v>0</v>
      </c>
      <c r="AA822" s="93">
        <v>0</v>
      </c>
    </row>
    <row r="823" spans="1:27" s="13" customFormat="1" ht="12">
      <c r="A823" s="27">
        <v>494</v>
      </c>
      <c r="B823" s="18">
        <v>494093049</v>
      </c>
      <c r="C823" s="28" t="s">
        <v>515</v>
      </c>
      <c r="D823" s="18">
        <v>93</v>
      </c>
      <c r="E823" s="28" t="s">
        <v>98</v>
      </c>
      <c r="F823" s="18">
        <v>49</v>
      </c>
      <c r="G823" s="47" t="s">
        <v>54</v>
      </c>
      <c r="H823" s="29">
        <v>20405</v>
      </c>
      <c r="I823" s="29">
        <v>25257</v>
      </c>
      <c r="J823" s="29">
        <v>0</v>
      </c>
      <c r="K823" s="29">
        <v>1188</v>
      </c>
      <c r="L823" s="30">
        <v>46850</v>
      </c>
      <c r="M823" s="48">
        <v>4</v>
      </c>
      <c r="N823" s="70">
        <v>181252</v>
      </c>
      <c r="O823" s="70">
        <v>0</v>
      </c>
      <c r="P823" s="70">
        <v>0</v>
      </c>
      <c r="Q823" s="71">
        <v>4716</v>
      </c>
      <c r="R823" s="103">
        <v>185968</v>
      </c>
      <c r="S823" s="75">
        <v>3.0534351145038167E-2</v>
      </c>
      <c r="T823" s="73">
        <v>0</v>
      </c>
      <c r="U823" s="73">
        <v>0.09</v>
      </c>
      <c r="V823" s="74">
        <v>6.4827721323234361E-2</v>
      </c>
      <c r="W823" s="49">
        <v>3</v>
      </c>
      <c r="X823" s="70">
        <v>0</v>
      </c>
      <c r="Y823" s="49">
        <v>0</v>
      </c>
      <c r="Z823" s="92">
        <v>0</v>
      </c>
      <c r="AA823" s="93">
        <v>0</v>
      </c>
    </row>
    <row r="824" spans="1:27" s="13" customFormat="1" ht="12">
      <c r="A824" s="27">
        <v>494</v>
      </c>
      <c r="B824" s="18">
        <v>494093056</v>
      </c>
      <c r="C824" s="28" t="s">
        <v>515</v>
      </c>
      <c r="D824" s="18">
        <v>93</v>
      </c>
      <c r="E824" s="28" t="s">
        <v>98</v>
      </c>
      <c r="F824" s="18">
        <v>56</v>
      </c>
      <c r="G824" s="47" t="s">
        <v>61</v>
      </c>
      <c r="H824" s="29">
        <v>13418</v>
      </c>
      <c r="I824" s="29">
        <v>4253</v>
      </c>
      <c r="J824" s="29">
        <v>0</v>
      </c>
      <c r="K824" s="29">
        <v>1188</v>
      </c>
      <c r="L824" s="30">
        <v>18859</v>
      </c>
      <c r="M824" s="48">
        <v>1</v>
      </c>
      <c r="N824" s="70">
        <v>17536</v>
      </c>
      <c r="O824" s="70">
        <v>0</v>
      </c>
      <c r="P824" s="70">
        <v>0</v>
      </c>
      <c r="Q824" s="71">
        <v>1179</v>
      </c>
      <c r="R824" s="103">
        <v>18715</v>
      </c>
      <c r="S824" s="75">
        <v>7.6335877862595417E-3</v>
      </c>
      <c r="T824" s="73">
        <v>0</v>
      </c>
      <c r="U824" s="73">
        <v>0.09</v>
      </c>
      <c r="V824" s="74">
        <v>1.4008964259425674E-2</v>
      </c>
      <c r="W824" s="49">
        <v>1</v>
      </c>
      <c r="X824" s="70">
        <v>0</v>
      </c>
      <c r="Y824" s="49">
        <v>0</v>
      </c>
      <c r="Z824" s="92">
        <v>0</v>
      </c>
      <c r="AA824" s="93">
        <v>0</v>
      </c>
    </row>
    <row r="825" spans="1:27" s="13" customFormat="1" ht="12">
      <c r="A825" s="27">
        <v>494</v>
      </c>
      <c r="B825" s="18">
        <v>494093057</v>
      </c>
      <c r="C825" s="28" t="s">
        <v>515</v>
      </c>
      <c r="D825" s="18">
        <v>93</v>
      </c>
      <c r="E825" s="28" t="s">
        <v>98</v>
      </c>
      <c r="F825" s="18">
        <v>57</v>
      </c>
      <c r="G825" s="47" t="s">
        <v>62</v>
      </c>
      <c r="H825" s="29">
        <v>19993</v>
      </c>
      <c r="I825" s="29">
        <v>897</v>
      </c>
      <c r="J825" s="29">
        <v>0</v>
      </c>
      <c r="K825" s="29">
        <v>1188</v>
      </c>
      <c r="L825" s="30">
        <v>22078</v>
      </c>
      <c r="M825" s="48">
        <v>79</v>
      </c>
      <c r="N825" s="70">
        <v>1637749</v>
      </c>
      <c r="O825" s="70">
        <v>0</v>
      </c>
      <c r="P825" s="70">
        <v>0</v>
      </c>
      <c r="Q825" s="71">
        <v>93141</v>
      </c>
      <c r="R825" s="103">
        <v>1730890</v>
      </c>
      <c r="S825" s="75">
        <v>0.6030534351145046</v>
      </c>
      <c r="T825" s="73">
        <v>0</v>
      </c>
      <c r="U825" s="73">
        <v>0.18</v>
      </c>
      <c r="V825" s="74">
        <v>0.12451516929493252</v>
      </c>
      <c r="W825" s="49">
        <v>34</v>
      </c>
      <c r="X825" s="70">
        <v>0</v>
      </c>
      <c r="Y825" s="49">
        <v>0</v>
      </c>
      <c r="Z825" s="92">
        <v>0</v>
      </c>
      <c r="AA825" s="93">
        <v>0</v>
      </c>
    </row>
    <row r="826" spans="1:27" s="13" customFormat="1" ht="12">
      <c r="A826" s="27">
        <v>494</v>
      </c>
      <c r="B826" s="18">
        <v>494093071</v>
      </c>
      <c r="C826" s="28" t="s">
        <v>515</v>
      </c>
      <c r="D826" s="18">
        <v>93</v>
      </c>
      <c r="E826" s="28" t="s">
        <v>98</v>
      </c>
      <c r="F826" s="18">
        <v>71</v>
      </c>
      <c r="G826" s="47" t="s">
        <v>76</v>
      </c>
      <c r="H826" s="29">
        <v>12625</v>
      </c>
      <c r="I826" s="29">
        <v>5335</v>
      </c>
      <c r="J826" s="29">
        <v>0</v>
      </c>
      <c r="K826" s="29">
        <v>1188</v>
      </c>
      <c r="L826" s="30">
        <v>19148</v>
      </c>
      <c r="M826" s="48">
        <v>2</v>
      </c>
      <c r="N826" s="70">
        <v>35646</v>
      </c>
      <c r="O826" s="70">
        <v>0</v>
      </c>
      <c r="P826" s="70">
        <v>0</v>
      </c>
      <c r="Q826" s="71">
        <v>2358</v>
      </c>
      <c r="R826" s="103">
        <v>38004</v>
      </c>
      <c r="S826" s="75">
        <v>1.5267175572519083E-2</v>
      </c>
      <c r="T826" s="73">
        <v>0</v>
      </c>
      <c r="U826" s="73">
        <v>0.09</v>
      </c>
      <c r="V826" s="74">
        <v>4.1932669122119251E-3</v>
      </c>
      <c r="W826" s="49">
        <v>2</v>
      </c>
      <c r="X826" s="70">
        <v>0</v>
      </c>
      <c r="Y826" s="49">
        <v>0</v>
      </c>
      <c r="Z826" s="92">
        <v>0</v>
      </c>
      <c r="AA826" s="93">
        <v>0</v>
      </c>
    </row>
    <row r="827" spans="1:27" s="13" customFormat="1" ht="12">
      <c r="A827" s="27">
        <v>494</v>
      </c>
      <c r="B827" s="18">
        <v>494093093</v>
      </c>
      <c r="C827" s="28" t="s">
        <v>515</v>
      </c>
      <c r="D827" s="18">
        <v>93</v>
      </c>
      <c r="E827" s="28" t="s">
        <v>98</v>
      </c>
      <c r="F827" s="18">
        <v>93</v>
      </c>
      <c r="G827" s="47" t="s">
        <v>98</v>
      </c>
      <c r="H827" s="29">
        <v>18221</v>
      </c>
      <c r="I827" s="29">
        <v>0</v>
      </c>
      <c r="J827" s="29">
        <v>0</v>
      </c>
      <c r="K827" s="29">
        <v>1188</v>
      </c>
      <c r="L827" s="30">
        <v>19409</v>
      </c>
      <c r="M827" s="48">
        <v>282</v>
      </c>
      <c r="N827" s="70">
        <v>5099124</v>
      </c>
      <c r="O827" s="70">
        <v>0</v>
      </c>
      <c r="P827" s="70">
        <v>0</v>
      </c>
      <c r="Q827" s="71">
        <v>332478</v>
      </c>
      <c r="R827" s="103">
        <v>5431602</v>
      </c>
      <c r="S827" s="75">
        <v>2.1526717557251773</v>
      </c>
      <c r="T827" s="73">
        <v>0</v>
      </c>
      <c r="U827" s="73">
        <v>0.18</v>
      </c>
      <c r="V827" s="74">
        <v>8.6029155103013247E-2</v>
      </c>
      <c r="W827" s="49">
        <v>117</v>
      </c>
      <c r="X827" s="70">
        <v>0</v>
      </c>
      <c r="Y827" s="49">
        <v>0</v>
      </c>
      <c r="Z827" s="92">
        <v>0</v>
      </c>
      <c r="AA827" s="93">
        <v>0</v>
      </c>
    </row>
    <row r="828" spans="1:27" s="13" customFormat="1" ht="12">
      <c r="A828" s="27">
        <v>494</v>
      </c>
      <c r="B828" s="18">
        <v>494093097</v>
      </c>
      <c r="C828" s="28" t="s">
        <v>515</v>
      </c>
      <c r="D828" s="18">
        <v>93</v>
      </c>
      <c r="E828" s="28" t="s">
        <v>98</v>
      </c>
      <c r="F828" s="18">
        <v>97</v>
      </c>
      <c r="G828" s="47" t="s">
        <v>102</v>
      </c>
      <c r="H828" s="29">
        <v>22674</v>
      </c>
      <c r="I828" s="29">
        <v>141</v>
      </c>
      <c r="J828" s="29">
        <v>0</v>
      </c>
      <c r="K828" s="29">
        <v>1188</v>
      </c>
      <c r="L828" s="30">
        <v>24003</v>
      </c>
      <c r="M828" s="48">
        <v>3</v>
      </c>
      <c r="N828" s="70">
        <v>67923</v>
      </c>
      <c r="O828" s="70">
        <v>0</v>
      </c>
      <c r="P828" s="70">
        <v>0</v>
      </c>
      <c r="Q828" s="71">
        <v>3537</v>
      </c>
      <c r="R828" s="103">
        <v>71460</v>
      </c>
      <c r="S828" s="75">
        <v>2.2900763358778626E-2</v>
      </c>
      <c r="T828" s="73">
        <v>0</v>
      </c>
      <c r="U828" s="73">
        <v>0.09</v>
      </c>
      <c r="V828" s="74">
        <v>3.3200353734641704E-2</v>
      </c>
      <c r="W828" s="49">
        <v>2</v>
      </c>
      <c r="X828" s="70">
        <v>0</v>
      </c>
      <c r="Y828" s="49">
        <v>0</v>
      </c>
      <c r="Z828" s="92">
        <v>0</v>
      </c>
      <c r="AA828" s="93">
        <v>0</v>
      </c>
    </row>
    <row r="829" spans="1:27" s="13" customFormat="1" ht="12">
      <c r="A829" s="27">
        <v>494</v>
      </c>
      <c r="B829" s="18">
        <v>494093128</v>
      </c>
      <c r="C829" s="28" t="s">
        <v>515</v>
      </c>
      <c r="D829" s="18">
        <v>93</v>
      </c>
      <c r="E829" s="28" t="s">
        <v>98</v>
      </c>
      <c r="F829" s="18">
        <v>128</v>
      </c>
      <c r="G829" s="47" t="s">
        <v>133</v>
      </c>
      <c r="H829" s="29">
        <v>11443</v>
      </c>
      <c r="I829" s="29">
        <v>621</v>
      </c>
      <c r="J829" s="29">
        <v>0</v>
      </c>
      <c r="K829" s="29">
        <v>1188</v>
      </c>
      <c r="L829" s="30">
        <v>13252</v>
      </c>
      <c r="M829" s="48">
        <v>1</v>
      </c>
      <c r="N829" s="70">
        <v>11972</v>
      </c>
      <c r="O829" s="70">
        <v>0</v>
      </c>
      <c r="P829" s="70">
        <v>0</v>
      </c>
      <c r="Q829" s="71">
        <v>1179</v>
      </c>
      <c r="R829" s="103">
        <v>13151</v>
      </c>
      <c r="S829" s="75">
        <v>7.6335877862595417E-3</v>
      </c>
      <c r="T829" s="73">
        <v>0</v>
      </c>
      <c r="U829" s="73">
        <v>0.09</v>
      </c>
      <c r="V829" s="74">
        <v>4.2839747785238955E-2</v>
      </c>
      <c r="W829" s="49">
        <v>0</v>
      </c>
      <c r="X829" s="70">
        <v>0</v>
      </c>
      <c r="Y829" s="49">
        <v>0</v>
      </c>
      <c r="Z829" s="92">
        <v>0</v>
      </c>
      <c r="AA829" s="93">
        <v>0</v>
      </c>
    </row>
    <row r="830" spans="1:27" s="13" customFormat="1" ht="12">
      <c r="A830" s="27">
        <v>494</v>
      </c>
      <c r="B830" s="18">
        <v>494093149</v>
      </c>
      <c r="C830" s="28" t="s">
        <v>515</v>
      </c>
      <c r="D830" s="18">
        <v>93</v>
      </c>
      <c r="E830" s="28" t="s">
        <v>98</v>
      </c>
      <c r="F830" s="18">
        <v>149</v>
      </c>
      <c r="G830" s="47" t="s">
        <v>154</v>
      </c>
      <c r="H830" s="29">
        <v>21340</v>
      </c>
      <c r="I830" s="29">
        <v>346</v>
      </c>
      <c r="J830" s="29">
        <v>0</v>
      </c>
      <c r="K830" s="29">
        <v>1188</v>
      </c>
      <c r="L830" s="30">
        <v>22874</v>
      </c>
      <c r="M830" s="48">
        <v>1</v>
      </c>
      <c r="N830" s="70">
        <v>21520</v>
      </c>
      <c r="O830" s="70">
        <v>0</v>
      </c>
      <c r="P830" s="70">
        <v>0</v>
      </c>
      <c r="Q830" s="71">
        <v>1179</v>
      </c>
      <c r="R830" s="103">
        <v>22699</v>
      </c>
      <c r="S830" s="75">
        <v>7.6335877862595417E-3</v>
      </c>
      <c r="T830" s="73">
        <v>0</v>
      </c>
      <c r="U830" s="73">
        <v>0.18</v>
      </c>
      <c r="V830" s="74">
        <v>0.12455104364641664</v>
      </c>
      <c r="W830" s="49">
        <v>1</v>
      </c>
      <c r="X830" s="70">
        <v>0</v>
      </c>
      <c r="Y830" s="49">
        <v>0</v>
      </c>
      <c r="Z830" s="92">
        <v>0</v>
      </c>
      <c r="AA830" s="93">
        <v>0</v>
      </c>
    </row>
    <row r="831" spans="1:27" s="13" customFormat="1" ht="12">
      <c r="A831" s="27">
        <v>494</v>
      </c>
      <c r="B831" s="18">
        <v>494093163</v>
      </c>
      <c r="C831" s="28" t="s">
        <v>515</v>
      </c>
      <c r="D831" s="18">
        <v>93</v>
      </c>
      <c r="E831" s="28" t="s">
        <v>98</v>
      </c>
      <c r="F831" s="18">
        <v>163</v>
      </c>
      <c r="G831" s="47" t="s">
        <v>168</v>
      </c>
      <c r="H831" s="29">
        <v>19302</v>
      </c>
      <c r="I831" s="29">
        <v>0</v>
      </c>
      <c r="J831" s="29">
        <v>0</v>
      </c>
      <c r="K831" s="29">
        <v>1188</v>
      </c>
      <c r="L831" s="30">
        <v>20490</v>
      </c>
      <c r="M831" s="48">
        <v>14</v>
      </c>
      <c r="N831" s="70">
        <v>268170</v>
      </c>
      <c r="O831" s="70">
        <v>0</v>
      </c>
      <c r="P831" s="70">
        <v>0</v>
      </c>
      <c r="Q831" s="71">
        <v>16506</v>
      </c>
      <c r="R831" s="103">
        <v>284676</v>
      </c>
      <c r="S831" s="75">
        <v>0.10687022900763359</v>
      </c>
      <c r="T831" s="73">
        <v>0</v>
      </c>
      <c r="U831" s="73">
        <v>0.18</v>
      </c>
      <c r="V831" s="74">
        <v>9.6025808246793312E-2</v>
      </c>
      <c r="W831" s="49">
        <v>10</v>
      </c>
      <c r="X831" s="70">
        <v>0</v>
      </c>
      <c r="Y831" s="49">
        <v>0</v>
      </c>
      <c r="Z831" s="92">
        <v>0</v>
      </c>
      <c r="AA831" s="93">
        <v>0</v>
      </c>
    </row>
    <row r="832" spans="1:27" s="13" customFormat="1" ht="12">
      <c r="A832" s="27">
        <v>494</v>
      </c>
      <c r="B832" s="18">
        <v>494093164</v>
      </c>
      <c r="C832" s="28" t="s">
        <v>515</v>
      </c>
      <c r="D832" s="18">
        <v>93</v>
      </c>
      <c r="E832" s="28" t="s">
        <v>98</v>
      </c>
      <c r="F832" s="18">
        <v>164</v>
      </c>
      <c r="G832" s="47" t="s">
        <v>169</v>
      </c>
      <c r="H832" s="29">
        <v>13161.709067176687</v>
      </c>
      <c r="I832" s="29">
        <v>6877</v>
      </c>
      <c r="J832" s="29">
        <v>0</v>
      </c>
      <c r="K832" s="29">
        <v>1188</v>
      </c>
      <c r="L832" s="30">
        <v>21226.709067176685</v>
      </c>
      <c r="M832" s="48">
        <v>3</v>
      </c>
      <c r="N832" s="70">
        <v>59658</v>
      </c>
      <c r="O832" s="70">
        <v>0</v>
      </c>
      <c r="P832" s="70">
        <v>0</v>
      </c>
      <c r="Q832" s="71">
        <v>3537</v>
      </c>
      <c r="R832" s="103">
        <v>63195</v>
      </c>
      <c r="S832" s="75">
        <v>2.2900763358778626E-2</v>
      </c>
      <c r="T832" s="73">
        <v>0</v>
      </c>
      <c r="U832" s="73">
        <v>0.09</v>
      </c>
      <c r="V832" s="74">
        <v>6.2714898388222702E-3</v>
      </c>
      <c r="W832" s="49">
        <v>1</v>
      </c>
      <c r="X832" s="70">
        <v>0</v>
      </c>
      <c r="Y832" s="49">
        <v>0</v>
      </c>
      <c r="Z832" s="92">
        <v>0</v>
      </c>
      <c r="AA832" s="93">
        <v>0</v>
      </c>
    </row>
    <row r="833" spans="1:27" s="13" customFormat="1" ht="12">
      <c r="A833" s="27">
        <v>494</v>
      </c>
      <c r="B833" s="18">
        <v>494093165</v>
      </c>
      <c r="C833" s="28" t="s">
        <v>515</v>
      </c>
      <c r="D833" s="18">
        <v>93</v>
      </c>
      <c r="E833" s="28" t="s">
        <v>98</v>
      </c>
      <c r="F833" s="18">
        <v>165</v>
      </c>
      <c r="G833" s="47" t="s">
        <v>170</v>
      </c>
      <c r="H833" s="29">
        <v>17447</v>
      </c>
      <c r="I833" s="29">
        <v>0</v>
      </c>
      <c r="J833" s="29">
        <v>0</v>
      </c>
      <c r="K833" s="29">
        <v>1188</v>
      </c>
      <c r="L833" s="30">
        <v>18635</v>
      </c>
      <c r="M833" s="48">
        <v>32</v>
      </c>
      <c r="N833" s="70">
        <v>554048</v>
      </c>
      <c r="O833" s="70">
        <v>0</v>
      </c>
      <c r="P833" s="70">
        <v>0</v>
      </c>
      <c r="Q833" s="71">
        <v>37728</v>
      </c>
      <c r="R833" s="103">
        <v>591776</v>
      </c>
      <c r="S833" s="75">
        <v>0.24427480916030553</v>
      </c>
      <c r="T833" s="73">
        <v>0</v>
      </c>
      <c r="U833" s="73">
        <v>9.8299999999999998E-2</v>
      </c>
      <c r="V833" s="74">
        <v>8.1729703391456535E-2</v>
      </c>
      <c r="W833" s="49">
        <v>17</v>
      </c>
      <c r="X833" s="70">
        <v>0</v>
      </c>
      <c r="Y833" s="49">
        <v>0</v>
      </c>
      <c r="Z833" s="92">
        <v>0</v>
      </c>
      <c r="AA833" s="93">
        <v>0</v>
      </c>
    </row>
    <row r="834" spans="1:27" s="13" customFormat="1" ht="12">
      <c r="A834" s="27">
        <v>494</v>
      </c>
      <c r="B834" s="18">
        <v>494093176</v>
      </c>
      <c r="C834" s="28" t="s">
        <v>515</v>
      </c>
      <c r="D834" s="18">
        <v>93</v>
      </c>
      <c r="E834" s="28" t="s">
        <v>98</v>
      </c>
      <c r="F834" s="18">
        <v>176</v>
      </c>
      <c r="G834" s="47" t="s">
        <v>181</v>
      </c>
      <c r="H834" s="29">
        <v>19045</v>
      </c>
      <c r="I834" s="29">
        <v>7551</v>
      </c>
      <c r="J834" s="29">
        <v>0</v>
      </c>
      <c r="K834" s="29">
        <v>1188</v>
      </c>
      <c r="L834" s="30">
        <v>27784</v>
      </c>
      <c r="M834" s="48">
        <v>13</v>
      </c>
      <c r="N834" s="70">
        <v>343109</v>
      </c>
      <c r="O834" s="70">
        <v>0</v>
      </c>
      <c r="P834" s="70">
        <v>0</v>
      </c>
      <c r="Q834" s="71">
        <v>15327</v>
      </c>
      <c r="R834" s="103">
        <v>358436</v>
      </c>
      <c r="S834" s="75">
        <v>9.9236641221374045E-2</v>
      </c>
      <c r="T834" s="73">
        <v>0</v>
      </c>
      <c r="U834" s="73">
        <v>0.09</v>
      </c>
      <c r="V834" s="74">
        <v>7.6256358764643081E-2</v>
      </c>
      <c r="W834" s="49">
        <v>6</v>
      </c>
      <c r="X834" s="70">
        <v>0</v>
      </c>
      <c r="Y834" s="49">
        <v>0</v>
      </c>
      <c r="Z834" s="92">
        <v>0</v>
      </c>
      <c r="AA834" s="93">
        <v>0</v>
      </c>
    </row>
    <row r="835" spans="1:27" s="13" customFormat="1" ht="12">
      <c r="A835" s="27">
        <v>494</v>
      </c>
      <c r="B835" s="18">
        <v>494093178</v>
      </c>
      <c r="C835" s="28" t="s">
        <v>515</v>
      </c>
      <c r="D835" s="18">
        <v>93</v>
      </c>
      <c r="E835" s="28" t="s">
        <v>98</v>
      </c>
      <c r="F835" s="18">
        <v>178</v>
      </c>
      <c r="G835" s="47" t="s">
        <v>183</v>
      </c>
      <c r="H835" s="29">
        <v>12429</v>
      </c>
      <c r="I835" s="29">
        <v>1573</v>
      </c>
      <c r="J835" s="29">
        <v>0</v>
      </c>
      <c r="K835" s="29">
        <v>1188</v>
      </c>
      <c r="L835" s="30">
        <v>15190</v>
      </c>
      <c r="M835" s="48">
        <v>2</v>
      </c>
      <c r="N835" s="70">
        <v>27790</v>
      </c>
      <c r="O835" s="70">
        <v>0</v>
      </c>
      <c r="P835" s="70">
        <v>0</v>
      </c>
      <c r="Q835" s="71">
        <v>2358</v>
      </c>
      <c r="R835" s="103">
        <v>30148</v>
      </c>
      <c r="S835" s="75">
        <v>1.5267175572519083E-2</v>
      </c>
      <c r="T835" s="73">
        <v>0</v>
      </c>
      <c r="U835" s="73">
        <v>0.09</v>
      </c>
      <c r="V835" s="74">
        <v>6.9382857737961795E-2</v>
      </c>
      <c r="W835" s="49">
        <v>2</v>
      </c>
      <c r="X835" s="70">
        <v>0</v>
      </c>
      <c r="Y835" s="49">
        <v>0</v>
      </c>
      <c r="Z835" s="92">
        <v>0</v>
      </c>
      <c r="AA835" s="93">
        <v>0</v>
      </c>
    </row>
    <row r="836" spans="1:27" s="13" customFormat="1" ht="12">
      <c r="A836" s="27">
        <v>494</v>
      </c>
      <c r="B836" s="18">
        <v>494093181</v>
      </c>
      <c r="C836" s="28" t="s">
        <v>515</v>
      </c>
      <c r="D836" s="18">
        <v>93</v>
      </c>
      <c r="E836" s="28" t="s">
        <v>98</v>
      </c>
      <c r="F836" s="18">
        <v>181</v>
      </c>
      <c r="G836" s="47" t="s">
        <v>186</v>
      </c>
      <c r="H836" s="29">
        <v>20139</v>
      </c>
      <c r="I836" s="29">
        <v>285</v>
      </c>
      <c r="J836" s="29">
        <v>0</v>
      </c>
      <c r="K836" s="29">
        <v>1188</v>
      </c>
      <c r="L836" s="30">
        <v>21612</v>
      </c>
      <c r="M836" s="48">
        <v>4</v>
      </c>
      <c r="N836" s="70">
        <v>81072</v>
      </c>
      <c r="O836" s="70">
        <v>0</v>
      </c>
      <c r="P836" s="70">
        <v>0</v>
      </c>
      <c r="Q836" s="71">
        <v>4716</v>
      </c>
      <c r="R836" s="103">
        <v>85788</v>
      </c>
      <c r="S836" s="75">
        <v>3.0534351145038167E-2</v>
      </c>
      <c r="T836" s="73">
        <v>0</v>
      </c>
      <c r="U836" s="73">
        <v>0.09</v>
      </c>
      <c r="V836" s="74">
        <v>1.7939613296207222E-2</v>
      </c>
      <c r="W836" s="49">
        <v>4</v>
      </c>
      <c r="X836" s="70">
        <v>0</v>
      </c>
      <c r="Y836" s="49">
        <v>0</v>
      </c>
      <c r="Z836" s="92">
        <v>0</v>
      </c>
      <c r="AA836" s="93">
        <v>0</v>
      </c>
    </row>
    <row r="837" spans="1:27" s="13" customFormat="1" ht="12">
      <c r="A837" s="27">
        <v>494</v>
      </c>
      <c r="B837" s="18">
        <v>494093229</v>
      </c>
      <c r="C837" s="28" t="s">
        <v>515</v>
      </c>
      <c r="D837" s="18">
        <v>93</v>
      </c>
      <c r="E837" s="28" t="s">
        <v>98</v>
      </c>
      <c r="F837" s="18">
        <v>229</v>
      </c>
      <c r="G837" s="47" t="s">
        <v>234</v>
      </c>
      <c r="H837" s="29">
        <v>12034</v>
      </c>
      <c r="I837" s="29">
        <v>1305</v>
      </c>
      <c r="J837" s="29">
        <v>0</v>
      </c>
      <c r="K837" s="29">
        <v>1188</v>
      </c>
      <c r="L837" s="30">
        <v>14527</v>
      </c>
      <c r="M837" s="48">
        <v>5</v>
      </c>
      <c r="N837" s="70">
        <v>66185</v>
      </c>
      <c r="O837" s="70">
        <v>0</v>
      </c>
      <c r="P837" s="70">
        <v>0</v>
      </c>
      <c r="Q837" s="71">
        <v>5895</v>
      </c>
      <c r="R837" s="103">
        <v>72080</v>
      </c>
      <c r="S837" s="75">
        <v>3.8167938931297711E-2</v>
      </c>
      <c r="T837" s="73">
        <v>0</v>
      </c>
      <c r="U837" s="73">
        <v>0.09</v>
      </c>
      <c r="V837" s="74">
        <v>2.7570191143230279E-2</v>
      </c>
      <c r="W837" s="49">
        <v>4</v>
      </c>
      <c r="X837" s="70">
        <v>0</v>
      </c>
      <c r="Y837" s="49">
        <v>0</v>
      </c>
      <c r="Z837" s="92">
        <v>0</v>
      </c>
      <c r="AA837" s="93">
        <v>0</v>
      </c>
    </row>
    <row r="838" spans="1:27" s="13" customFormat="1" ht="12">
      <c r="A838" s="27">
        <v>494</v>
      </c>
      <c r="B838" s="18">
        <v>494093248</v>
      </c>
      <c r="C838" s="28" t="s">
        <v>515</v>
      </c>
      <c r="D838" s="18">
        <v>93</v>
      </c>
      <c r="E838" s="28" t="s">
        <v>98</v>
      </c>
      <c r="F838" s="18">
        <v>248</v>
      </c>
      <c r="G838" s="47" t="s">
        <v>253</v>
      </c>
      <c r="H838" s="29">
        <v>18096</v>
      </c>
      <c r="I838" s="29">
        <v>659</v>
      </c>
      <c r="J838" s="29">
        <v>0</v>
      </c>
      <c r="K838" s="29">
        <v>1188</v>
      </c>
      <c r="L838" s="30">
        <v>19943</v>
      </c>
      <c r="M838" s="48">
        <v>307</v>
      </c>
      <c r="N838" s="70">
        <v>5713884</v>
      </c>
      <c r="O838" s="70">
        <v>0</v>
      </c>
      <c r="P838" s="70">
        <v>0</v>
      </c>
      <c r="Q838" s="71">
        <v>361953</v>
      </c>
      <c r="R838" s="103">
        <v>6075837</v>
      </c>
      <c r="S838" s="75">
        <v>2.3435114503816634</v>
      </c>
      <c r="T838" s="73">
        <v>0</v>
      </c>
      <c r="U838" s="73">
        <v>0.18</v>
      </c>
      <c r="V838" s="74">
        <v>6.915990449254858E-2</v>
      </c>
      <c r="W838" s="49">
        <v>156</v>
      </c>
      <c r="X838" s="70">
        <v>0</v>
      </c>
      <c r="Y838" s="49">
        <v>0</v>
      </c>
      <c r="Z838" s="92">
        <v>0</v>
      </c>
      <c r="AA838" s="93">
        <v>0</v>
      </c>
    </row>
    <row r="839" spans="1:27" s="13" customFormat="1" ht="12">
      <c r="A839" s="27">
        <v>494</v>
      </c>
      <c r="B839" s="18">
        <v>494093262</v>
      </c>
      <c r="C839" s="28" t="s">
        <v>515</v>
      </c>
      <c r="D839" s="18">
        <v>93</v>
      </c>
      <c r="E839" s="28" t="s">
        <v>98</v>
      </c>
      <c r="F839" s="18">
        <v>262</v>
      </c>
      <c r="G839" s="47" t="s">
        <v>267</v>
      </c>
      <c r="H839" s="29">
        <v>15498</v>
      </c>
      <c r="I839" s="29">
        <v>145</v>
      </c>
      <c r="J839" s="29">
        <v>0</v>
      </c>
      <c r="K839" s="29">
        <v>1188</v>
      </c>
      <c r="L839" s="30">
        <v>16831</v>
      </c>
      <c r="M839" s="48">
        <v>20</v>
      </c>
      <c r="N839" s="70">
        <v>310480</v>
      </c>
      <c r="O839" s="70">
        <v>0</v>
      </c>
      <c r="P839" s="70">
        <v>0</v>
      </c>
      <c r="Q839" s="71">
        <v>23580</v>
      </c>
      <c r="R839" s="103">
        <v>334060</v>
      </c>
      <c r="S839" s="75">
        <v>0.15267175572519087</v>
      </c>
      <c r="T839" s="73">
        <v>0</v>
      </c>
      <c r="U839" s="73">
        <v>0.09</v>
      </c>
      <c r="V839" s="74">
        <v>8.7644249277373867E-2</v>
      </c>
      <c r="W839" s="49">
        <v>14</v>
      </c>
      <c r="X839" s="70">
        <v>0</v>
      </c>
      <c r="Y839" s="49">
        <v>0</v>
      </c>
      <c r="Z839" s="92">
        <v>0</v>
      </c>
      <c r="AA839" s="93">
        <v>0</v>
      </c>
    </row>
    <row r="840" spans="1:27" s="13" customFormat="1" ht="12">
      <c r="A840" s="27">
        <v>494</v>
      </c>
      <c r="B840" s="18">
        <v>494093284</v>
      </c>
      <c r="C840" s="28" t="s">
        <v>515</v>
      </c>
      <c r="D840" s="18">
        <v>93</v>
      </c>
      <c r="E840" s="28" t="s">
        <v>98</v>
      </c>
      <c r="F840" s="18">
        <v>284</v>
      </c>
      <c r="G840" s="47" t="s">
        <v>289</v>
      </c>
      <c r="H840" s="29">
        <v>13719</v>
      </c>
      <c r="I840" s="29">
        <v>6575</v>
      </c>
      <c r="J840" s="29">
        <v>0</v>
      </c>
      <c r="K840" s="29">
        <v>1188</v>
      </c>
      <c r="L840" s="30">
        <v>21482</v>
      </c>
      <c r="M840" s="48">
        <v>5</v>
      </c>
      <c r="N840" s="70">
        <v>100695</v>
      </c>
      <c r="O840" s="70">
        <v>0</v>
      </c>
      <c r="P840" s="70">
        <v>0</v>
      </c>
      <c r="Q840" s="71">
        <v>5895</v>
      </c>
      <c r="R840" s="103">
        <v>106590</v>
      </c>
      <c r="S840" s="75">
        <v>3.8167938931297711E-2</v>
      </c>
      <c r="T840" s="73">
        <v>0</v>
      </c>
      <c r="U840" s="73">
        <v>0.09</v>
      </c>
      <c r="V840" s="74">
        <v>7.8112443512621643E-2</v>
      </c>
      <c r="W840" s="49">
        <v>3</v>
      </c>
      <c r="X840" s="70">
        <v>0</v>
      </c>
      <c r="Y840" s="49">
        <v>0</v>
      </c>
      <c r="Z840" s="92">
        <v>0</v>
      </c>
      <c r="AA840" s="93">
        <v>0</v>
      </c>
    </row>
    <row r="841" spans="1:27" s="13" customFormat="1" ht="12">
      <c r="A841" s="27">
        <v>494</v>
      </c>
      <c r="B841" s="18">
        <v>494093346</v>
      </c>
      <c r="C841" s="28" t="s">
        <v>515</v>
      </c>
      <c r="D841" s="18">
        <v>93</v>
      </c>
      <c r="E841" s="28" t="s">
        <v>98</v>
      </c>
      <c r="F841" s="18">
        <v>346</v>
      </c>
      <c r="G841" s="47" t="s">
        <v>351</v>
      </c>
      <c r="H841" s="29">
        <v>13418</v>
      </c>
      <c r="I841" s="29">
        <v>2076</v>
      </c>
      <c r="J841" s="29">
        <v>0</v>
      </c>
      <c r="K841" s="29">
        <v>1188</v>
      </c>
      <c r="L841" s="30">
        <v>16682</v>
      </c>
      <c r="M841" s="48">
        <v>1</v>
      </c>
      <c r="N841" s="70">
        <v>15376</v>
      </c>
      <c r="O841" s="70">
        <v>0</v>
      </c>
      <c r="P841" s="70">
        <v>0</v>
      </c>
      <c r="Q841" s="71">
        <v>1179</v>
      </c>
      <c r="R841" s="103">
        <v>16555</v>
      </c>
      <c r="S841" s="75">
        <v>7.6335877862595417E-3</v>
      </c>
      <c r="T841" s="73">
        <v>0</v>
      </c>
      <c r="U841" s="73">
        <v>0.09</v>
      </c>
      <c r="V841" s="74">
        <v>2.0957251287915167E-2</v>
      </c>
      <c r="W841" s="49">
        <v>0</v>
      </c>
      <c r="X841" s="70">
        <v>0</v>
      </c>
      <c r="Y841" s="49">
        <v>0</v>
      </c>
      <c r="Z841" s="92">
        <v>0</v>
      </c>
      <c r="AA841" s="93">
        <v>0</v>
      </c>
    </row>
    <row r="842" spans="1:27" s="13" customFormat="1" ht="12">
      <c r="A842" s="27">
        <v>494</v>
      </c>
      <c r="B842" s="18">
        <v>494093347</v>
      </c>
      <c r="C842" s="28" t="s">
        <v>515</v>
      </c>
      <c r="D842" s="18">
        <v>93</v>
      </c>
      <c r="E842" s="28" t="s">
        <v>98</v>
      </c>
      <c r="F842" s="18">
        <v>347</v>
      </c>
      <c r="G842" s="47" t="s">
        <v>352</v>
      </c>
      <c r="H842" s="29">
        <v>12889</v>
      </c>
      <c r="I842" s="29">
        <v>5874</v>
      </c>
      <c r="J842" s="29">
        <v>0</v>
      </c>
      <c r="K842" s="29">
        <v>1188</v>
      </c>
      <c r="L842" s="30">
        <v>19951</v>
      </c>
      <c r="M842" s="48">
        <v>3</v>
      </c>
      <c r="N842" s="70">
        <v>55860</v>
      </c>
      <c r="O842" s="70">
        <v>0</v>
      </c>
      <c r="P842" s="70">
        <v>0</v>
      </c>
      <c r="Q842" s="71">
        <v>3537</v>
      </c>
      <c r="R842" s="103">
        <v>59397</v>
      </c>
      <c r="S842" s="75">
        <v>2.2900763358778626E-2</v>
      </c>
      <c r="T842" s="73">
        <v>0</v>
      </c>
      <c r="U842" s="73">
        <v>0.09</v>
      </c>
      <c r="V842" s="74">
        <v>9.342647275987671E-3</v>
      </c>
      <c r="W842" s="49">
        <v>1</v>
      </c>
      <c r="X842" s="70">
        <v>0</v>
      </c>
      <c r="Y842" s="49">
        <v>0</v>
      </c>
      <c r="Z842" s="92">
        <v>0</v>
      </c>
      <c r="AA842" s="93">
        <v>0</v>
      </c>
    </row>
    <row r="843" spans="1:27" s="13" customFormat="1" ht="12">
      <c r="A843" s="27">
        <v>496</v>
      </c>
      <c r="B843" s="18">
        <v>496201003</v>
      </c>
      <c r="C843" s="28" t="s">
        <v>516</v>
      </c>
      <c r="D843" s="18">
        <v>201</v>
      </c>
      <c r="E843" s="28" t="s">
        <v>206</v>
      </c>
      <c r="F843" s="18">
        <v>3</v>
      </c>
      <c r="G843" s="47" t="s">
        <v>8</v>
      </c>
      <c r="H843" s="29">
        <v>17291</v>
      </c>
      <c r="I843" s="29">
        <v>2197</v>
      </c>
      <c r="J843" s="29">
        <v>0</v>
      </c>
      <c r="K843" s="29">
        <v>1188</v>
      </c>
      <c r="L843" s="30">
        <v>20676</v>
      </c>
      <c r="M843" s="48">
        <v>2</v>
      </c>
      <c r="N843" s="70">
        <v>38898</v>
      </c>
      <c r="O843" s="70">
        <v>0</v>
      </c>
      <c r="P843" s="70">
        <v>0</v>
      </c>
      <c r="Q843" s="71">
        <v>2372</v>
      </c>
      <c r="R843" s="103">
        <v>41270</v>
      </c>
      <c r="S843" s="75">
        <v>3.9920159680638719E-3</v>
      </c>
      <c r="T843" s="73">
        <v>0</v>
      </c>
      <c r="U843" s="73">
        <v>0.09</v>
      </c>
      <c r="V843" s="74">
        <v>4.9766561456260098E-3</v>
      </c>
      <c r="W843" s="49">
        <v>0</v>
      </c>
      <c r="X843" s="70">
        <v>0</v>
      </c>
      <c r="Y843" s="49">
        <v>0</v>
      </c>
      <c r="Z843" s="92">
        <v>0</v>
      </c>
      <c r="AA843" s="93">
        <v>0</v>
      </c>
    </row>
    <row r="844" spans="1:27" s="13" customFormat="1" ht="12">
      <c r="A844" s="27">
        <v>496</v>
      </c>
      <c r="B844" s="18">
        <v>496201072</v>
      </c>
      <c r="C844" s="28" t="s">
        <v>516</v>
      </c>
      <c r="D844" s="18">
        <v>201</v>
      </c>
      <c r="E844" s="28" t="s">
        <v>206</v>
      </c>
      <c r="F844" s="18">
        <v>72</v>
      </c>
      <c r="G844" s="47" t="s">
        <v>77</v>
      </c>
      <c r="H844" s="29">
        <v>12989</v>
      </c>
      <c r="I844" s="29">
        <v>4121</v>
      </c>
      <c r="J844" s="29">
        <v>0</v>
      </c>
      <c r="K844" s="29">
        <v>1188</v>
      </c>
      <c r="L844" s="30">
        <v>18298</v>
      </c>
      <c r="M844" s="48">
        <v>2</v>
      </c>
      <c r="N844" s="70">
        <v>34152</v>
      </c>
      <c r="O844" s="70">
        <v>0</v>
      </c>
      <c r="P844" s="70">
        <v>0</v>
      </c>
      <c r="Q844" s="71">
        <v>2372</v>
      </c>
      <c r="R844" s="103">
        <v>36524</v>
      </c>
      <c r="S844" s="75">
        <v>3.9920159680638719E-3</v>
      </c>
      <c r="T844" s="73">
        <v>0</v>
      </c>
      <c r="U844" s="73">
        <v>0.09</v>
      </c>
      <c r="V844" s="74">
        <v>2.5458516960632565E-3</v>
      </c>
      <c r="W844" s="49">
        <v>0</v>
      </c>
      <c r="X844" s="70">
        <v>0</v>
      </c>
      <c r="Y844" s="49">
        <v>0</v>
      </c>
      <c r="Z844" s="92">
        <v>0</v>
      </c>
      <c r="AA844" s="93">
        <v>0</v>
      </c>
    </row>
    <row r="845" spans="1:27" s="13" customFormat="1" ht="12">
      <c r="A845" s="27">
        <v>496</v>
      </c>
      <c r="B845" s="18">
        <v>496201094</v>
      </c>
      <c r="C845" s="28" t="s">
        <v>516</v>
      </c>
      <c r="D845" s="18">
        <v>201</v>
      </c>
      <c r="E845" s="28" t="s">
        <v>206</v>
      </c>
      <c r="F845" s="18">
        <v>94</v>
      </c>
      <c r="G845" s="47" t="s">
        <v>99</v>
      </c>
      <c r="H845" s="29">
        <v>23304</v>
      </c>
      <c r="I845" s="29">
        <v>1783</v>
      </c>
      <c r="J845" s="29">
        <v>0</v>
      </c>
      <c r="K845" s="29">
        <v>1188</v>
      </c>
      <c r="L845" s="30">
        <v>26275</v>
      </c>
      <c r="M845" s="48">
        <v>1</v>
      </c>
      <c r="N845" s="70">
        <v>25037</v>
      </c>
      <c r="O845" s="70">
        <v>0</v>
      </c>
      <c r="P845" s="70">
        <v>0</v>
      </c>
      <c r="Q845" s="71">
        <v>1186</v>
      </c>
      <c r="R845" s="103">
        <v>26223</v>
      </c>
      <c r="S845" s="75">
        <v>1.996007984031936E-3</v>
      </c>
      <c r="T845" s="73">
        <v>0</v>
      </c>
      <c r="U845" s="73">
        <v>0.09</v>
      </c>
      <c r="V845" s="74">
        <v>1.7487899160352526E-3</v>
      </c>
      <c r="W845" s="49">
        <v>0</v>
      </c>
      <c r="X845" s="70">
        <v>0</v>
      </c>
      <c r="Y845" s="49">
        <v>0</v>
      </c>
      <c r="Z845" s="92">
        <v>0</v>
      </c>
      <c r="AA845" s="93">
        <v>0</v>
      </c>
    </row>
    <row r="846" spans="1:27" s="13" customFormat="1" ht="12">
      <c r="A846" s="27">
        <v>496</v>
      </c>
      <c r="B846" s="18">
        <v>496201095</v>
      </c>
      <c r="C846" s="28" t="s">
        <v>516</v>
      </c>
      <c r="D846" s="18">
        <v>201</v>
      </c>
      <c r="E846" s="28" t="s">
        <v>206</v>
      </c>
      <c r="F846" s="18">
        <v>95</v>
      </c>
      <c r="G846" s="47" t="s">
        <v>100</v>
      </c>
      <c r="H846" s="29">
        <v>21390</v>
      </c>
      <c r="I846" s="29">
        <v>14</v>
      </c>
      <c r="J846" s="29">
        <v>0</v>
      </c>
      <c r="K846" s="29">
        <v>1188</v>
      </c>
      <c r="L846" s="30">
        <v>22592</v>
      </c>
      <c r="M846" s="48">
        <v>4</v>
      </c>
      <c r="N846" s="70">
        <v>85444</v>
      </c>
      <c r="O846" s="70">
        <v>0</v>
      </c>
      <c r="P846" s="70">
        <v>0</v>
      </c>
      <c r="Q846" s="71">
        <v>4744</v>
      </c>
      <c r="R846" s="103">
        <v>90188</v>
      </c>
      <c r="S846" s="75">
        <v>7.9840319361277438E-3</v>
      </c>
      <c r="T846" s="73">
        <v>0</v>
      </c>
      <c r="U846" s="73">
        <v>0.18</v>
      </c>
      <c r="V846" s="74">
        <v>0.12452842842038275</v>
      </c>
      <c r="W846" s="49">
        <v>3</v>
      </c>
      <c r="X846" s="70">
        <v>0</v>
      </c>
      <c r="Y846" s="49">
        <v>0</v>
      </c>
      <c r="Z846" s="92">
        <v>0</v>
      </c>
      <c r="AA846" s="93">
        <v>0</v>
      </c>
    </row>
    <row r="847" spans="1:27" s="13" customFormat="1" ht="12">
      <c r="A847" s="27">
        <v>496</v>
      </c>
      <c r="B847" s="18">
        <v>496201201</v>
      </c>
      <c r="C847" s="28" t="s">
        <v>516</v>
      </c>
      <c r="D847" s="18">
        <v>201</v>
      </c>
      <c r="E847" s="28" t="s">
        <v>206</v>
      </c>
      <c r="F847" s="18">
        <v>201</v>
      </c>
      <c r="G847" s="47" t="s">
        <v>206</v>
      </c>
      <c r="H847" s="29">
        <v>19801</v>
      </c>
      <c r="I847" s="29">
        <v>0</v>
      </c>
      <c r="J847" s="29">
        <v>0</v>
      </c>
      <c r="K847" s="29">
        <v>1188</v>
      </c>
      <c r="L847" s="30">
        <v>20989</v>
      </c>
      <c r="M847" s="48">
        <v>491</v>
      </c>
      <c r="N847" s="70">
        <v>9702651</v>
      </c>
      <c r="O847" s="70">
        <v>0</v>
      </c>
      <c r="P847" s="70">
        <v>0</v>
      </c>
      <c r="Q847" s="71">
        <v>582326</v>
      </c>
      <c r="R847" s="103">
        <v>10284977</v>
      </c>
      <c r="S847" s="75">
        <v>0.98003992015969266</v>
      </c>
      <c r="T847" s="73">
        <v>0</v>
      </c>
      <c r="U847" s="73">
        <v>0.18</v>
      </c>
      <c r="V847" s="74">
        <v>0.10531221162109514</v>
      </c>
      <c r="W847" s="49">
        <v>92</v>
      </c>
      <c r="X847" s="70">
        <v>0</v>
      </c>
      <c r="Y847" s="49">
        <v>0</v>
      </c>
      <c r="Z847" s="92">
        <v>0</v>
      </c>
      <c r="AA847" s="93">
        <v>0</v>
      </c>
    </row>
    <row r="848" spans="1:27" s="13" customFormat="1" ht="12">
      <c r="A848" s="27">
        <v>496</v>
      </c>
      <c r="B848" s="18">
        <v>496201665</v>
      </c>
      <c r="C848" s="28" t="s">
        <v>516</v>
      </c>
      <c r="D848" s="18">
        <v>201</v>
      </c>
      <c r="E848" s="28" t="s">
        <v>206</v>
      </c>
      <c r="F848" s="18">
        <v>665</v>
      </c>
      <c r="G848" s="47" t="s">
        <v>378</v>
      </c>
      <c r="H848" s="29">
        <v>13431.230297709923</v>
      </c>
      <c r="I848" s="29">
        <v>2575</v>
      </c>
      <c r="J848" s="29">
        <v>0</v>
      </c>
      <c r="K848" s="29">
        <v>1188</v>
      </c>
      <c r="L848" s="30">
        <v>17194.230297709924</v>
      </c>
      <c r="M848" s="48">
        <v>1</v>
      </c>
      <c r="N848" s="70">
        <v>15974</v>
      </c>
      <c r="O848" s="70">
        <v>0</v>
      </c>
      <c r="P848" s="70">
        <v>0</v>
      </c>
      <c r="Q848" s="71">
        <v>1186</v>
      </c>
      <c r="R848" s="103">
        <v>17160</v>
      </c>
      <c r="S848" s="75">
        <v>1.996007984031936E-3</v>
      </c>
      <c r="T848" s="73">
        <v>0</v>
      </c>
      <c r="U848" s="73">
        <v>0.09</v>
      </c>
      <c r="V848" s="74">
        <v>7.0795982652063945E-3</v>
      </c>
      <c r="W848" s="49">
        <v>0</v>
      </c>
      <c r="X848" s="70">
        <v>0</v>
      </c>
      <c r="Y848" s="49">
        <v>0</v>
      </c>
      <c r="Z848" s="92">
        <v>0</v>
      </c>
      <c r="AA848" s="93">
        <v>0</v>
      </c>
    </row>
    <row r="849" spans="1:27" s="13" customFormat="1" ht="12">
      <c r="A849" s="27">
        <v>497</v>
      </c>
      <c r="B849" s="18">
        <v>497117005</v>
      </c>
      <c r="C849" s="28" t="s">
        <v>517</v>
      </c>
      <c r="D849" s="18">
        <v>117</v>
      </c>
      <c r="E849" s="28" t="s">
        <v>122</v>
      </c>
      <c r="F849" s="18">
        <v>5</v>
      </c>
      <c r="G849" s="47" t="s">
        <v>10</v>
      </c>
      <c r="H849" s="29">
        <v>14163</v>
      </c>
      <c r="I849" s="29">
        <v>4833</v>
      </c>
      <c r="J849" s="29">
        <v>0</v>
      </c>
      <c r="K849" s="29">
        <v>1188</v>
      </c>
      <c r="L849" s="30">
        <v>20184</v>
      </c>
      <c r="M849" s="48">
        <v>7</v>
      </c>
      <c r="N849" s="70">
        <v>132972</v>
      </c>
      <c r="O849" s="70">
        <v>0</v>
      </c>
      <c r="P849" s="70">
        <v>0</v>
      </c>
      <c r="Q849" s="71">
        <v>8316</v>
      </c>
      <c r="R849" s="103">
        <v>141288</v>
      </c>
      <c r="S849" s="75">
        <v>0</v>
      </c>
      <c r="T849" s="73">
        <v>0</v>
      </c>
      <c r="U849" s="73">
        <v>0.09</v>
      </c>
      <c r="V849" s="74">
        <v>2.5948193221912108E-2</v>
      </c>
      <c r="W849" s="49">
        <v>1</v>
      </c>
      <c r="X849" s="70">
        <v>0</v>
      </c>
      <c r="Y849" s="49">
        <v>0</v>
      </c>
      <c r="Z849" s="92">
        <v>0</v>
      </c>
      <c r="AA849" s="93">
        <v>0</v>
      </c>
    </row>
    <row r="850" spans="1:27" s="13" customFormat="1" ht="12">
      <c r="A850" s="27">
        <v>497</v>
      </c>
      <c r="B850" s="18">
        <v>497117008</v>
      </c>
      <c r="C850" s="28" t="s">
        <v>517</v>
      </c>
      <c r="D850" s="18">
        <v>117</v>
      </c>
      <c r="E850" s="28" t="s">
        <v>122</v>
      </c>
      <c r="F850" s="18">
        <v>8</v>
      </c>
      <c r="G850" s="47" t="s">
        <v>13</v>
      </c>
      <c r="H850" s="29">
        <v>11948</v>
      </c>
      <c r="I850" s="29">
        <v>12020</v>
      </c>
      <c r="J850" s="29">
        <v>0</v>
      </c>
      <c r="K850" s="29">
        <v>1188</v>
      </c>
      <c r="L850" s="30">
        <v>25156</v>
      </c>
      <c r="M850" s="48">
        <v>71</v>
      </c>
      <c r="N850" s="70">
        <v>1701728</v>
      </c>
      <c r="O850" s="70">
        <v>0</v>
      </c>
      <c r="P850" s="70">
        <v>0</v>
      </c>
      <c r="Q850" s="71">
        <v>84348</v>
      </c>
      <c r="R850" s="103">
        <v>1786076</v>
      </c>
      <c r="S850" s="75">
        <v>0</v>
      </c>
      <c r="T850" s="73">
        <v>0</v>
      </c>
      <c r="U850" s="73">
        <v>0.09</v>
      </c>
      <c r="V850" s="74">
        <v>5.5133991625586548E-2</v>
      </c>
      <c r="W850" s="49">
        <v>27</v>
      </c>
      <c r="X850" s="70">
        <v>0</v>
      </c>
      <c r="Y850" s="49">
        <v>0</v>
      </c>
      <c r="Z850" s="92">
        <v>0</v>
      </c>
      <c r="AA850" s="93">
        <v>0</v>
      </c>
    </row>
    <row r="851" spans="1:27" s="13" customFormat="1" ht="12">
      <c r="A851" s="27">
        <v>497</v>
      </c>
      <c r="B851" s="18">
        <v>497117024</v>
      </c>
      <c r="C851" s="28" t="s">
        <v>517</v>
      </c>
      <c r="D851" s="18">
        <v>117</v>
      </c>
      <c r="E851" s="28" t="s">
        <v>122</v>
      </c>
      <c r="F851" s="18">
        <v>24</v>
      </c>
      <c r="G851" s="47" t="s">
        <v>29</v>
      </c>
      <c r="H851" s="29">
        <v>12960</v>
      </c>
      <c r="I851" s="29">
        <v>3688</v>
      </c>
      <c r="J851" s="29">
        <v>0</v>
      </c>
      <c r="K851" s="29">
        <v>1188</v>
      </c>
      <c r="L851" s="30">
        <v>17836</v>
      </c>
      <c r="M851" s="48">
        <v>23</v>
      </c>
      <c r="N851" s="70">
        <v>382904</v>
      </c>
      <c r="O851" s="70">
        <v>0</v>
      </c>
      <c r="P851" s="70">
        <v>0</v>
      </c>
      <c r="Q851" s="71">
        <v>27324</v>
      </c>
      <c r="R851" s="103">
        <v>410228</v>
      </c>
      <c r="S851" s="75">
        <v>0</v>
      </c>
      <c r="T851" s="73">
        <v>0</v>
      </c>
      <c r="U851" s="73">
        <v>0.09</v>
      </c>
      <c r="V851" s="74">
        <v>2.2479506661819779E-2</v>
      </c>
      <c r="W851" s="49">
        <v>3</v>
      </c>
      <c r="X851" s="70">
        <v>0</v>
      </c>
      <c r="Y851" s="49">
        <v>0</v>
      </c>
      <c r="Z851" s="92">
        <v>0</v>
      </c>
      <c r="AA851" s="93">
        <v>0</v>
      </c>
    </row>
    <row r="852" spans="1:27" s="13" customFormat="1" ht="12">
      <c r="A852" s="27">
        <v>497</v>
      </c>
      <c r="B852" s="18">
        <v>497117061</v>
      </c>
      <c r="C852" s="28" t="s">
        <v>517</v>
      </c>
      <c r="D852" s="18">
        <v>117</v>
      </c>
      <c r="E852" s="28" t="s">
        <v>122</v>
      </c>
      <c r="F852" s="18">
        <v>61</v>
      </c>
      <c r="G852" s="47" t="s">
        <v>66</v>
      </c>
      <c r="H852" s="29">
        <v>16782</v>
      </c>
      <c r="I852" s="29">
        <v>1715</v>
      </c>
      <c r="J852" s="29">
        <v>0</v>
      </c>
      <c r="K852" s="29">
        <v>1188</v>
      </c>
      <c r="L852" s="30">
        <v>19685</v>
      </c>
      <c r="M852" s="48">
        <v>29</v>
      </c>
      <c r="N852" s="70">
        <v>536413</v>
      </c>
      <c r="O852" s="70">
        <v>0</v>
      </c>
      <c r="P852" s="70">
        <v>0</v>
      </c>
      <c r="Q852" s="71">
        <v>34452</v>
      </c>
      <c r="R852" s="103">
        <v>570865</v>
      </c>
      <c r="S852" s="75">
        <v>0</v>
      </c>
      <c r="T852" s="73">
        <v>0</v>
      </c>
      <c r="U852" s="73">
        <v>0.18</v>
      </c>
      <c r="V852" s="74">
        <v>4.8555043170210872E-2</v>
      </c>
      <c r="W852" s="49">
        <v>7</v>
      </c>
      <c r="X852" s="70">
        <v>0</v>
      </c>
      <c r="Y852" s="49">
        <v>0</v>
      </c>
      <c r="Z852" s="92">
        <v>0</v>
      </c>
      <c r="AA852" s="93">
        <v>0</v>
      </c>
    </row>
    <row r="853" spans="1:27" s="13" customFormat="1" ht="12">
      <c r="A853" s="27">
        <v>497</v>
      </c>
      <c r="B853" s="18">
        <v>497117074</v>
      </c>
      <c r="C853" s="28" t="s">
        <v>517</v>
      </c>
      <c r="D853" s="18">
        <v>117</v>
      </c>
      <c r="E853" s="28" t="s">
        <v>122</v>
      </c>
      <c r="F853" s="18">
        <v>74</v>
      </c>
      <c r="G853" s="47" t="s">
        <v>79</v>
      </c>
      <c r="H853" s="29">
        <v>11443</v>
      </c>
      <c r="I853" s="29">
        <v>11382</v>
      </c>
      <c r="J853" s="29">
        <v>0</v>
      </c>
      <c r="K853" s="29">
        <v>1188</v>
      </c>
      <c r="L853" s="30">
        <v>24013</v>
      </c>
      <c r="M853" s="48">
        <v>3</v>
      </c>
      <c r="N853" s="70">
        <v>68475</v>
      </c>
      <c r="O853" s="70">
        <v>0</v>
      </c>
      <c r="P853" s="70">
        <v>0</v>
      </c>
      <c r="Q853" s="71">
        <v>3564</v>
      </c>
      <c r="R853" s="103">
        <v>72039</v>
      </c>
      <c r="S853" s="75">
        <v>0</v>
      </c>
      <c r="T853" s="73">
        <v>0</v>
      </c>
      <c r="U853" s="73">
        <v>0.09</v>
      </c>
      <c r="V853" s="74">
        <v>1.2969995300316801E-2</v>
      </c>
      <c r="W853" s="49">
        <v>1</v>
      </c>
      <c r="X853" s="70">
        <v>0</v>
      </c>
      <c r="Y853" s="49">
        <v>0</v>
      </c>
      <c r="Z853" s="92">
        <v>0</v>
      </c>
      <c r="AA853" s="93">
        <v>0</v>
      </c>
    </row>
    <row r="854" spans="1:27" s="13" customFormat="1" ht="12">
      <c r="A854" s="27">
        <v>497</v>
      </c>
      <c r="B854" s="18">
        <v>497117086</v>
      </c>
      <c r="C854" s="28" t="s">
        <v>517</v>
      </c>
      <c r="D854" s="18">
        <v>117</v>
      </c>
      <c r="E854" s="28" t="s">
        <v>122</v>
      </c>
      <c r="F854" s="18">
        <v>86</v>
      </c>
      <c r="G854" s="47" t="s">
        <v>91</v>
      </c>
      <c r="H854" s="29">
        <v>12133</v>
      </c>
      <c r="I854" s="29">
        <v>2793</v>
      </c>
      <c r="J854" s="29">
        <v>0</v>
      </c>
      <c r="K854" s="29">
        <v>1188</v>
      </c>
      <c r="L854" s="30">
        <v>16114</v>
      </c>
      <c r="M854" s="48">
        <v>18</v>
      </c>
      <c r="N854" s="70">
        <v>268668</v>
      </c>
      <c r="O854" s="70">
        <v>0</v>
      </c>
      <c r="P854" s="70">
        <v>0</v>
      </c>
      <c r="Q854" s="71">
        <v>21384</v>
      </c>
      <c r="R854" s="103">
        <v>290052</v>
      </c>
      <c r="S854" s="75">
        <v>0</v>
      </c>
      <c r="T854" s="73">
        <v>0</v>
      </c>
      <c r="U854" s="73">
        <v>0.09</v>
      </c>
      <c r="V854" s="74">
        <v>6.768067667861305E-2</v>
      </c>
      <c r="W854" s="49">
        <v>3</v>
      </c>
      <c r="X854" s="70">
        <v>0</v>
      </c>
      <c r="Y854" s="49">
        <v>0</v>
      </c>
      <c r="Z854" s="92">
        <v>0</v>
      </c>
      <c r="AA854" s="93">
        <v>0</v>
      </c>
    </row>
    <row r="855" spans="1:27" s="13" customFormat="1" ht="12">
      <c r="A855" s="27">
        <v>497</v>
      </c>
      <c r="B855" s="18">
        <v>497117087</v>
      </c>
      <c r="C855" s="28" t="s">
        <v>517</v>
      </c>
      <c r="D855" s="18">
        <v>117</v>
      </c>
      <c r="E855" s="28" t="s">
        <v>122</v>
      </c>
      <c r="F855" s="18">
        <v>87</v>
      </c>
      <c r="G855" s="47" t="s">
        <v>92</v>
      </c>
      <c r="H855" s="29">
        <v>15745</v>
      </c>
      <c r="I855" s="29">
        <v>5197</v>
      </c>
      <c r="J855" s="29">
        <v>0</v>
      </c>
      <c r="K855" s="29">
        <v>1188</v>
      </c>
      <c r="L855" s="30">
        <v>22130</v>
      </c>
      <c r="M855" s="48">
        <v>4</v>
      </c>
      <c r="N855" s="70">
        <v>83768</v>
      </c>
      <c r="O855" s="70">
        <v>0</v>
      </c>
      <c r="P855" s="70">
        <v>0</v>
      </c>
      <c r="Q855" s="71">
        <v>4752</v>
      </c>
      <c r="R855" s="103">
        <v>88520</v>
      </c>
      <c r="S855" s="75">
        <v>0</v>
      </c>
      <c r="T855" s="73">
        <v>0</v>
      </c>
      <c r="U855" s="73">
        <v>0.09</v>
      </c>
      <c r="V855" s="74">
        <v>9.3485610283823538E-3</v>
      </c>
      <c r="W855" s="49">
        <v>1</v>
      </c>
      <c r="X855" s="70">
        <v>0</v>
      </c>
      <c r="Y855" s="49">
        <v>0</v>
      </c>
      <c r="Z855" s="92">
        <v>0</v>
      </c>
      <c r="AA855" s="93">
        <v>0</v>
      </c>
    </row>
    <row r="856" spans="1:27" s="13" customFormat="1" ht="12">
      <c r="A856" s="27">
        <v>497</v>
      </c>
      <c r="B856" s="18">
        <v>497117111</v>
      </c>
      <c r="C856" s="28" t="s">
        <v>517</v>
      </c>
      <c r="D856" s="18">
        <v>117</v>
      </c>
      <c r="E856" s="28" t="s">
        <v>122</v>
      </c>
      <c r="F856" s="18">
        <v>111</v>
      </c>
      <c r="G856" s="47" t="s">
        <v>116</v>
      </c>
      <c r="H856" s="29">
        <v>11700</v>
      </c>
      <c r="I856" s="29">
        <v>3571</v>
      </c>
      <c r="J856" s="29">
        <v>0</v>
      </c>
      <c r="K856" s="29">
        <v>1188</v>
      </c>
      <c r="L856" s="30">
        <v>16459</v>
      </c>
      <c r="M856" s="48">
        <v>20</v>
      </c>
      <c r="N856" s="70">
        <v>305420</v>
      </c>
      <c r="O856" s="70">
        <v>0</v>
      </c>
      <c r="P856" s="70">
        <v>0</v>
      </c>
      <c r="Q856" s="71">
        <v>23760</v>
      </c>
      <c r="R856" s="103">
        <v>329180</v>
      </c>
      <c r="S856" s="75">
        <v>0</v>
      </c>
      <c r="T856" s="73">
        <v>0</v>
      </c>
      <c r="U856" s="73">
        <v>0.09</v>
      </c>
      <c r="V856" s="74">
        <v>3.1281549997258254E-2</v>
      </c>
      <c r="W856" s="49">
        <v>4</v>
      </c>
      <c r="X856" s="70">
        <v>0</v>
      </c>
      <c r="Y856" s="49">
        <v>0</v>
      </c>
      <c r="Z856" s="92">
        <v>0</v>
      </c>
      <c r="AA856" s="93">
        <v>0</v>
      </c>
    </row>
    <row r="857" spans="1:27" s="13" customFormat="1" ht="12">
      <c r="A857" s="27">
        <v>497</v>
      </c>
      <c r="B857" s="18">
        <v>497117114</v>
      </c>
      <c r="C857" s="28" t="s">
        <v>517</v>
      </c>
      <c r="D857" s="18">
        <v>117</v>
      </c>
      <c r="E857" s="28" t="s">
        <v>122</v>
      </c>
      <c r="F857" s="18">
        <v>114</v>
      </c>
      <c r="G857" s="47" t="s">
        <v>119</v>
      </c>
      <c r="H857" s="29">
        <v>15899</v>
      </c>
      <c r="I857" s="29">
        <v>4607</v>
      </c>
      <c r="J857" s="29">
        <v>0</v>
      </c>
      <c r="K857" s="29">
        <v>1188</v>
      </c>
      <c r="L857" s="30">
        <v>21694</v>
      </c>
      <c r="M857" s="48">
        <v>16</v>
      </c>
      <c r="N857" s="70">
        <v>328096</v>
      </c>
      <c r="O857" s="70">
        <v>0</v>
      </c>
      <c r="P857" s="70">
        <v>0</v>
      </c>
      <c r="Q857" s="71">
        <v>19008</v>
      </c>
      <c r="R857" s="103">
        <v>347104</v>
      </c>
      <c r="S857" s="75">
        <v>0</v>
      </c>
      <c r="T857" s="73">
        <v>0</v>
      </c>
      <c r="U857" s="73">
        <v>0.18</v>
      </c>
      <c r="V857" s="74">
        <v>6.2805688121138487E-2</v>
      </c>
      <c r="W857" s="49">
        <v>2</v>
      </c>
      <c r="X857" s="70">
        <v>0</v>
      </c>
      <c r="Y857" s="49">
        <v>0</v>
      </c>
      <c r="Z857" s="92">
        <v>0</v>
      </c>
      <c r="AA857" s="93">
        <v>0</v>
      </c>
    </row>
    <row r="858" spans="1:27" s="13" customFormat="1" ht="12">
      <c r="A858" s="27">
        <v>497</v>
      </c>
      <c r="B858" s="18">
        <v>497117117</v>
      </c>
      <c r="C858" s="28" t="s">
        <v>517</v>
      </c>
      <c r="D858" s="18">
        <v>117</v>
      </c>
      <c r="E858" s="28" t="s">
        <v>122</v>
      </c>
      <c r="F858" s="18">
        <v>117</v>
      </c>
      <c r="G858" s="47" t="s">
        <v>122</v>
      </c>
      <c r="H858" s="29">
        <v>12482</v>
      </c>
      <c r="I858" s="29">
        <v>3442</v>
      </c>
      <c r="J858" s="29">
        <v>0</v>
      </c>
      <c r="K858" s="29">
        <v>1188</v>
      </c>
      <c r="L858" s="30">
        <v>17112</v>
      </c>
      <c r="M858" s="48">
        <v>32</v>
      </c>
      <c r="N858" s="70">
        <v>509568</v>
      </c>
      <c r="O858" s="70">
        <v>0</v>
      </c>
      <c r="P858" s="70">
        <v>0</v>
      </c>
      <c r="Q858" s="71">
        <v>38016</v>
      </c>
      <c r="R858" s="103">
        <v>547584</v>
      </c>
      <c r="S858" s="75">
        <v>0</v>
      </c>
      <c r="T858" s="73">
        <v>0</v>
      </c>
      <c r="U858" s="73">
        <v>0.09</v>
      </c>
      <c r="V858" s="74">
        <v>7.4695171580649117E-2</v>
      </c>
      <c r="W858" s="49">
        <v>6</v>
      </c>
      <c r="X858" s="70">
        <v>0</v>
      </c>
      <c r="Y858" s="49">
        <v>0</v>
      </c>
      <c r="Z858" s="92">
        <v>0</v>
      </c>
      <c r="AA858" s="93">
        <v>0</v>
      </c>
    </row>
    <row r="859" spans="1:27" s="13" customFormat="1" ht="12">
      <c r="A859" s="27">
        <v>497</v>
      </c>
      <c r="B859" s="18">
        <v>497117127</v>
      </c>
      <c r="C859" s="28" t="s">
        <v>517</v>
      </c>
      <c r="D859" s="18">
        <v>117</v>
      </c>
      <c r="E859" s="28" t="s">
        <v>122</v>
      </c>
      <c r="F859" s="18">
        <v>127</v>
      </c>
      <c r="G859" s="47" t="s">
        <v>132</v>
      </c>
      <c r="H859" s="29">
        <v>11657</v>
      </c>
      <c r="I859" s="29">
        <v>11917</v>
      </c>
      <c r="J859" s="29">
        <v>0</v>
      </c>
      <c r="K859" s="29">
        <v>1188</v>
      </c>
      <c r="L859" s="30">
        <v>24762</v>
      </c>
      <c r="M859" s="48">
        <v>5</v>
      </c>
      <c r="N859" s="70">
        <v>117870</v>
      </c>
      <c r="O859" s="70">
        <v>0</v>
      </c>
      <c r="P859" s="70">
        <v>0</v>
      </c>
      <c r="Q859" s="71">
        <v>5940</v>
      </c>
      <c r="R859" s="103">
        <v>123810</v>
      </c>
      <c r="S859" s="75">
        <v>0</v>
      </c>
      <c r="T859" s="73">
        <v>0</v>
      </c>
      <c r="U859" s="73">
        <v>0.09</v>
      </c>
      <c r="V859" s="74">
        <v>5.8027701667831083E-2</v>
      </c>
      <c r="W859" s="49">
        <v>0</v>
      </c>
      <c r="X859" s="70">
        <v>0</v>
      </c>
      <c r="Y859" s="49">
        <v>0</v>
      </c>
      <c r="Z859" s="92">
        <v>0</v>
      </c>
      <c r="AA859" s="93">
        <v>0</v>
      </c>
    </row>
    <row r="860" spans="1:27" s="13" customFormat="1" ht="12">
      <c r="A860" s="27">
        <v>497</v>
      </c>
      <c r="B860" s="18">
        <v>497117137</v>
      </c>
      <c r="C860" s="28" t="s">
        <v>517</v>
      </c>
      <c r="D860" s="18">
        <v>117</v>
      </c>
      <c r="E860" s="28" t="s">
        <v>122</v>
      </c>
      <c r="F860" s="18">
        <v>137</v>
      </c>
      <c r="G860" s="47" t="s">
        <v>142</v>
      </c>
      <c r="H860" s="29">
        <v>14559</v>
      </c>
      <c r="I860" s="29">
        <v>427</v>
      </c>
      <c r="J860" s="29">
        <v>0</v>
      </c>
      <c r="K860" s="29">
        <v>1188</v>
      </c>
      <c r="L860" s="30">
        <v>16174</v>
      </c>
      <c r="M860" s="48">
        <v>30</v>
      </c>
      <c r="N860" s="70">
        <v>449580</v>
      </c>
      <c r="O860" s="70">
        <v>0</v>
      </c>
      <c r="P860" s="70">
        <v>0</v>
      </c>
      <c r="Q860" s="71">
        <v>35640</v>
      </c>
      <c r="R860" s="103">
        <v>485220</v>
      </c>
      <c r="S860" s="75">
        <v>0</v>
      </c>
      <c r="T860" s="73">
        <v>0</v>
      </c>
      <c r="U860" s="73">
        <v>0.18</v>
      </c>
      <c r="V860" s="74">
        <v>0.10494474274122682</v>
      </c>
      <c r="W860" s="49">
        <v>9</v>
      </c>
      <c r="X860" s="70">
        <v>0</v>
      </c>
      <c r="Y860" s="49">
        <v>0</v>
      </c>
      <c r="Z860" s="92">
        <v>0</v>
      </c>
      <c r="AA860" s="93">
        <v>0</v>
      </c>
    </row>
    <row r="861" spans="1:27" s="13" customFormat="1" ht="12">
      <c r="A861" s="27">
        <v>497</v>
      </c>
      <c r="B861" s="18">
        <v>497117159</v>
      </c>
      <c r="C861" s="28" t="s">
        <v>517</v>
      </c>
      <c r="D861" s="18">
        <v>117</v>
      </c>
      <c r="E861" s="28" t="s">
        <v>122</v>
      </c>
      <c r="F861" s="18">
        <v>159</v>
      </c>
      <c r="G861" s="47" t="s">
        <v>164</v>
      </c>
      <c r="H861" s="29">
        <v>11598</v>
      </c>
      <c r="I861" s="29">
        <v>4654</v>
      </c>
      <c r="J861" s="29">
        <v>0</v>
      </c>
      <c r="K861" s="29">
        <v>1188</v>
      </c>
      <c r="L861" s="30">
        <v>17440</v>
      </c>
      <c r="M861" s="48">
        <v>9</v>
      </c>
      <c r="N861" s="70">
        <v>146268</v>
      </c>
      <c r="O861" s="70">
        <v>0</v>
      </c>
      <c r="P861" s="70">
        <v>0</v>
      </c>
      <c r="Q861" s="71">
        <v>10692</v>
      </c>
      <c r="R861" s="103">
        <v>156960</v>
      </c>
      <c r="S861" s="75">
        <v>0</v>
      </c>
      <c r="T861" s="73">
        <v>0</v>
      </c>
      <c r="U861" s="73">
        <v>0.09</v>
      </c>
      <c r="V861" s="74">
        <v>3.2362641690980771E-3</v>
      </c>
      <c r="W861" s="49">
        <v>2</v>
      </c>
      <c r="X861" s="70">
        <v>0</v>
      </c>
      <c r="Y861" s="49">
        <v>0</v>
      </c>
      <c r="Z861" s="92">
        <v>0</v>
      </c>
      <c r="AA861" s="93">
        <v>0</v>
      </c>
    </row>
    <row r="862" spans="1:27" s="13" customFormat="1" ht="12">
      <c r="A862" s="27">
        <v>497</v>
      </c>
      <c r="B862" s="18">
        <v>497117161</v>
      </c>
      <c r="C862" s="28" t="s">
        <v>517</v>
      </c>
      <c r="D862" s="18">
        <v>117</v>
      </c>
      <c r="E862" s="28" t="s">
        <v>122</v>
      </c>
      <c r="F862" s="18">
        <v>161</v>
      </c>
      <c r="G862" s="47" t="s">
        <v>166</v>
      </c>
      <c r="H862" s="29">
        <v>14647</v>
      </c>
      <c r="I862" s="29">
        <v>5018</v>
      </c>
      <c r="J862" s="29">
        <v>0</v>
      </c>
      <c r="K862" s="29">
        <v>1188</v>
      </c>
      <c r="L862" s="30">
        <v>20853</v>
      </c>
      <c r="M862" s="48">
        <v>5</v>
      </c>
      <c r="N862" s="70">
        <v>98325</v>
      </c>
      <c r="O862" s="70">
        <v>0</v>
      </c>
      <c r="P862" s="70">
        <v>0</v>
      </c>
      <c r="Q862" s="71">
        <v>5940</v>
      </c>
      <c r="R862" s="103">
        <v>104265</v>
      </c>
      <c r="S862" s="75">
        <v>0</v>
      </c>
      <c r="T862" s="73">
        <v>0</v>
      </c>
      <c r="U862" s="73">
        <v>0.09</v>
      </c>
      <c r="V862" s="74">
        <v>1.632695377006654E-2</v>
      </c>
      <c r="W862" s="49">
        <v>1</v>
      </c>
      <c r="X862" s="70">
        <v>0</v>
      </c>
      <c r="Y862" s="49">
        <v>0</v>
      </c>
      <c r="Z862" s="92">
        <v>0</v>
      </c>
      <c r="AA862" s="93">
        <v>0</v>
      </c>
    </row>
    <row r="863" spans="1:27" s="13" customFormat="1" ht="12">
      <c r="A863" s="27">
        <v>497</v>
      </c>
      <c r="B863" s="18">
        <v>497117210</v>
      </c>
      <c r="C863" s="28" t="s">
        <v>517</v>
      </c>
      <c r="D863" s="18">
        <v>117</v>
      </c>
      <c r="E863" s="28" t="s">
        <v>122</v>
      </c>
      <c r="F863" s="18">
        <v>210</v>
      </c>
      <c r="G863" s="47" t="s">
        <v>215</v>
      </c>
      <c r="H863" s="29">
        <v>11916</v>
      </c>
      <c r="I863" s="29">
        <v>5741</v>
      </c>
      <c r="J863" s="29">
        <v>0</v>
      </c>
      <c r="K863" s="29">
        <v>1188</v>
      </c>
      <c r="L863" s="30">
        <v>18845</v>
      </c>
      <c r="M863" s="48">
        <v>52</v>
      </c>
      <c r="N863" s="70">
        <v>918164</v>
      </c>
      <c r="O863" s="70">
        <v>0</v>
      </c>
      <c r="P863" s="70">
        <v>0</v>
      </c>
      <c r="Q863" s="71">
        <v>61776</v>
      </c>
      <c r="R863" s="103">
        <v>979940</v>
      </c>
      <c r="S863" s="75">
        <v>0</v>
      </c>
      <c r="T863" s="73">
        <v>0</v>
      </c>
      <c r="U863" s="73">
        <v>0.09</v>
      </c>
      <c r="V863" s="74">
        <v>5.2879900870899006E-2</v>
      </c>
      <c r="W863" s="49">
        <v>12</v>
      </c>
      <c r="X863" s="70">
        <v>0</v>
      </c>
      <c r="Y863" s="49">
        <v>0</v>
      </c>
      <c r="Z863" s="92">
        <v>0</v>
      </c>
      <c r="AA863" s="93">
        <v>0</v>
      </c>
    </row>
    <row r="864" spans="1:27" s="13" customFormat="1" ht="12">
      <c r="A864" s="27">
        <v>497</v>
      </c>
      <c r="B864" s="18">
        <v>497117223</v>
      </c>
      <c r="C864" s="28" t="s">
        <v>517</v>
      </c>
      <c r="D864" s="18">
        <v>117</v>
      </c>
      <c r="E864" s="28" t="s">
        <v>122</v>
      </c>
      <c r="F864" s="18">
        <v>223</v>
      </c>
      <c r="G864" s="47" t="s">
        <v>228</v>
      </c>
      <c r="H864" s="29">
        <v>11275</v>
      </c>
      <c r="I864" s="29">
        <v>1391</v>
      </c>
      <c r="J864" s="29">
        <v>0</v>
      </c>
      <c r="K864" s="29">
        <v>1188</v>
      </c>
      <c r="L864" s="30">
        <v>13854</v>
      </c>
      <c r="M864" s="48">
        <v>1</v>
      </c>
      <c r="N864" s="70">
        <v>12666</v>
      </c>
      <c r="O864" s="70">
        <v>0</v>
      </c>
      <c r="P864" s="70">
        <v>0</v>
      </c>
      <c r="Q864" s="71">
        <v>1188</v>
      </c>
      <c r="R864" s="103">
        <v>13854</v>
      </c>
      <c r="S864" s="75">
        <v>0</v>
      </c>
      <c r="T864" s="73">
        <v>0</v>
      </c>
      <c r="U864" s="73">
        <v>0.18</v>
      </c>
      <c r="V864" s="74">
        <v>1.2122020685147788E-3</v>
      </c>
      <c r="W864" s="49">
        <v>1</v>
      </c>
      <c r="X864" s="70">
        <v>0</v>
      </c>
      <c r="Y864" s="49">
        <v>0</v>
      </c>
      <c r="Z864" s="92">
        <v>0</v>
      </c>
      <c r="AA864" s="93">
        <v>0</v>
      </c>
    </row>
    <row r="865" spans="1:27" s="13" customFormat="1" ht="12">
      <c r="A865" s="27">
        <v>497</v>
      </c>
      <c r="B865" s="18">
        <v>497117227</v>
      </c>
      <c r="C865" s="28" t="s">
        <v>517</v>
      </c>
      <c r="D865" s="18">
        <v>117</v>
      </c>
      <c r="E865" s="28" t="s">
        <v>122</v>
      </c>
      <c r="F865" s="18">
        <v>227</v>
      </c>
      <c r="G865" s="47" t="s">
        <v>232</v>
      </c>
      <c r="H865" s="29">
        <v>15262</v>
      </c>
      <c r="I865" s="29">
        <v>1874</v>
      </c>
      <c r="J865" s="29">
        <v>0</v>
      </c>
      <c r="K865" s="29">
        <v>1188</v>
      </c>
      <c r="L865" s="30">
        <v>18324</v>
      </c>
      <c r="M865" s="48">
        <v>3</v>
      </c>
      <c r="N865" s="70">
        <v>51408</v>
      </c>
      <c r="O865" s="70">
        <v>0</v>
      </c>
      <c r="P865" s="70">
        <v>0</v>
      </c>
      <c r="Q865" s="71">
        <v>3564</v>
      </c>
      <c r="R865" s="103">
        <v>54972</v>
      </c>
      <c r="S865" s="75">
        <v>0</v>
      </c>
      <c r="T865" s="73">
        <v>0</v>
      </c>
      <c r="U865" s="73">
        <v>0.18</v>
      </c>
      <c r="V865" s="74">
        <v>2.0971112521606005E-2</v>
      </c>
      <c r="W865" s="49">
        <v>2</v>
      </c>
      <c r="X865" s="70">
        <v>0</v>
      </c>
      <c r="Y865" s="49">
        <v>0</v>
      </c>
      <c r="Z865" s="92">
        <v>0</v>
      </c>
      <c r="AA865" s="93">
        <v>0</v>
      </c>
    </row>
    <row r="866" spans="1:27" s="13" customFormat="1" ht="12">
      <c r="A866" s="27">
        <v>497</v>
      </c>
      <c r="B866" s="18">
        <v>497117230</v>
      </c>
      <c r="C866" s="28" t="s">
        <v>517</v>
      </c>
      <c r="D866" s="18">
        <v>117</v>
      </c>
      <c r="E866" s="28" t="s">
        <v>122</v>
      </c>
      <c r="F866" s="18">
        <v>230</v>
      </c>
      <c r="G866" s="47" t="s">
        <v>235</v>
      </c>
      <c r="H866" s="29">
        <v>15392</v>
      </c>
      <c r="I866" s="29">
        <v>27447</v>
      </c>
      <c r="J866" s="29">
        <v>0</v>
      </c>
      <c r="K866" s="29">
        <v>1188</v>
      </c>
      <c r="L866" s="30">
        <v>44027</v>
      </c>
      <c r="M866" s="48">
        <v>2</v>
      </c>
      <c r="N866" s="70">
        <v>85678</v>
      </c>
      <c r="O866" s="70">
        <v>0</v>
      </c>
      <c r="P866" s="70">
        <v>0</v>
      </c>
      <c r="Q866" s="71">
        <v>2376</v>
      </c>
      <c r="R866" s="103">
        <v>88054</v>
      </c>
      <c r="S866" s="75">
        <v>0</v>
      </c>
      <c r="T866" s="73">
        <v>0</v>
      </c>
      <c r="U866" s="73">
        <v>0.09</v>
      </c>
      <c r="V866" s="74">
        <v>2.9292254841728215E-2</v>
      </c>
      <c r="W866" s="49">
        <v>1</v>
      </c>
      <c r="X866" s="70">
        <v>0</v>
      </c>
      <c r="Y866" s="49">
        <v>0</v>
      </c>
      <c r="Z866" s="92">
        <v>0</v>
      </c>
      <c r="AA866" s="93">
        <v>0</v>
      </c>
    </row>
    <row r="867" spans="1:27" s="13" customFormat="1" ht="12">
      <c r="A867" s="27">
        <v>497</v>
      </c>
      <c r="B867" s="18">
        <v>497117272</v>
      </c>
      <c r="C867" s="28" t="s">
        <v>517</v>
      </c>
      <c r="D867" s="18">
        <v>117</v>
      </c>
      <c r="E867" s="28" t="s">
        <v>122</v>
      </c>
      <c r="F867" s="18">
        <v>272</v>
      </c>
      <c r="G867" s="47" t="s">
        <v>277</v>
      </c>
      <c r="H867" s="29">
        <v>11337</v>
      </c>
      <c r="I867" s="29">
        <v>11460</v>
      </c>
      <c r="J867" s="29">
        <v>0</v>
      </c>
      <c r="K867" s="29">
        <v>1188</v>
      </c>
      <c r="L867" s="30">
        <v>23985</v>
      </c>
      <c r="M867" s="48">
        <v>2</v>
      </c>
      <c r="N867" s="70">
        <v>45594</v>
      </c>
      <c r="O867" s="70">
        <v>0</v>
      </c>
      <c r="P867" s="70">
        <v>0</v>
      </c>
      <c r="Q867" s="71">
        <v>2376</v>
      </c>
      <c r="R867" s="103">
        <v>47970</v>
      </c>
      <c r="S867" s="75">
        <v>0</v>
      </c>
      <c r="T867" s="73">
        <v>0</v>
      </c>
      <c r="U867" s="73">
        <v>0.09</v>
      </c>
      <c r="V867" s="74">
        <v>1.5061675768507522E-2</v>
      </c>
      <c r="W867" s="49">
        <v>1</v>
      </c>
      <c r="X867" s="70">
        <v>0</v>
      </c>
      <c r="Y867" s="49">
        <v>0</v>
      </c>
      <c r="Z867" s="92">
        <v>0</v>
      </c>
      <c r="AA867" s="93">
        <v>0</v>
      </c>
    </row>
    <row r="868" spans="1:27" s="13" customFormat="1" ht="12">
      <c r="A868" s="27">
        <v>497</v>
      </c>
      <c r="B868" s="18">
        <v>497117275</v>
      </c>
      <c r="C868" s="28" t="s">
        <v>517</v>
      </c>
      <c r="D868" s="18">
        <v>117</v>
      </c>
      <c r="E868" s="28" t="s">
        <v>122</v>
      </c>
      <c r="F868" s="18">
        <v>275</v>
      </c>
      <c r="G868" s="47" t="s">
        <v>280</v>
      </c>
      <c r="H868" s="29">
        <v>11354</v>
      </c>
      <c r="I868" s="29">
        <v>5505</v>
      </c>
      <c r="J868" s="29">
        <v>0</v>
      </c>
      <c r="K868" s="29">
        <v>1188</v>
      </c>
      <c r="L868" s="30">
        <v>18047</v>
      </c>
      <c r="M868" s="48">
        <v>3</v>
      </c>
      <c r="N868" s="70">
        <v>50577</v>
      </c>
      <c r="O868" s="70">
        <v>0</v>
      </c>
      <c r="P868" s="70">
        <v>0</v>
      </c>
      <c r="Q868" s="71">
        <v>3564</v>
      </c>
      <c r="R868" s="103">
        <v>54141</v>
      </c>
      <c r="S868" s="75">
        <v>0</v>
      </c>
      <c r="T868" s="73">
        <v>0</v>
      </c>
      <c r="U868" s="73">
        <v>0.09</v>
      </c>
      <c r="V868" s="74">
        <v>2.8708937671417353E-2</v>
      </c>
      <c r="W868" s="49">
        <v>2</v>
      </c>
      <c r="X868" s="70">
        <v>0</v>
      </c>
      <c r="Y868" s="49">
        <v>0</v>
      </c>
      <c r="Z868" s="92">
        <v>0</v>
      </c>
      <c r="AA868" s="93">
        <v>0</v>
      </c>
    </row>
    <row r="869" spans="1:27" s="13" customFormat="1" ht="12">
      <c r="A869" s="27">
        <v>497</v>
      </c>
      <c r="B869" s="18">
        <v>497117278</v>
      </c>
      <c r="C869" s="28" t="s">
        <v>517</v>
      </c>
      <c r="D869" s="18">
        <v>117</v>
      </c>
      <c r="E869" s="28" t="s">
        <v>122</v>
      </c>
      <c r="F869" s="18">
        <v>278</v>
      </c>
      <c r="G869" s="47" t="s">
        <v>283</v>
      </c>
      <c r="H869" s="29">
        <v>12713</v>
      </c>
      <c r="I869" s="29">
        <v>3503</v>
      </c>
      <c r="J869" s="29">
        <v>0</v>
      </c>
      <c r="K869" s="29">
        <v>1188</v>
      </c>
      <c r="L869" s="30">
        <v>17404</v>
      </c>
      <c r="M869" s="48">
        <v>70</v>
      </c>
      <c r="N869" s="70">
        <v>1135120</v>
      </c>
      <c r="O869" s="70">
        <v>0</v>
      </c>
      <c r="P869" s="70">
        <v>0</v>
      </c>
      <c r="Q869" s="71">
        <v>83160</v>
      </c>
      <c r="R869" s="103">
        <v>1218280</v>
      </c>
      <c r="S869" s="75">
        <v>0</v>
      </c>
      <c r="T869" s="73">
        <v>0</v>
      </c>
      <c r="U869" s="73">
        <v>0.09</v>
      </c>
      <c r="V869" s="74">
        <v>6.2182671802863999E-2</v>
      </c>
      <c r="W869" s="49">
        <v>16</v>
      </c>
      <c r="X869" s="70">
        <v>0</v>
      </c>
      <c r="Y869" s="49">
        <v>0</v>
      </c>
      <c r="Z869" s="92">
        <v>0</v>
      </c>
      <c r="AA869" s="93">
        <v>0</v>
      </c>
    </row>
    <row r="870" spans="1:27" s="13" customFormat="1" ht="12">
      <c r="A870" s="27">
        <v>497</v>
      </c>
      <c r="B870" s="18">
        <v>497117281</v>
      </c>
      <c r="C870" s="28" t="s">
        <v>517</v>
      </c>
      <c r="D870" s="18">
        <v>117</v>
      </c>
      <c r="E870" s="28" t="s">
        <v>122</v>
      </c>
      <c r="F870" s="18">
        <v>281</v>
      </c>
      <c r="G870" s="47" t="s">
        <v>286</v>
      </c>
      <c r="H870" s="29">
        <v>17954</v>
      </c>
      <c r="I870" s="29">
        <v>0</v>
      </c>
      <c r="J870" s="29">
        <v>0</v>
      </c>
      <c r="K870" s="29">
        <v>1188</v>
      </c>
      <c r="L870" s="30">
        <v>19142</v>
      </c>
      <c r="M870" s="48">
        <v>70</v>
      </c>
      <c r="N870" s="70">
        <v>1256780</v>
      </c>
      <c r="O870" s="70">
        <v>0</v>
      </c>
      <c r="P870" s="70">
        <v>0</v>
      </c>
      <c r="Q870" s="71">
        <v>83160</v>
      </c>
      <c r="R870" s="103">
        <v>1339940</v>
      </c>
      <c r="S870" s="75">
        <v>0</v>
      </c>
      <c r="T870" s="73">
        <v>0</v>
      </c>
      <c r="U870" s="73">
        <v>0.18</v>
      </c>
      <c r="V870" s="74">
        <v>0.16378422036966389</v>
      </c>
      <c r="W870" s="49">
        <v>16</v>
      </c>
      <c r="X870" s="70">
        <v>0</v>
      </c>
      <c r="Y870" s="49">
        <v>0</v>
      </c>
      <c r="Z870" s="92">
        <v>0</v>
      </c>
      <c r="AA870" s="93">
        <v>0</v>
      </c>
    </row>
    <row r="871" spans="1:27" s="13" customFormat="1" ht="12">
      <c r="A871" s="27">
        <v>497</v>
      </c>
      <c r="B871" s="18">
        <v>497117325</v>
      </c>
      <c r="C871" s="28" t="s">
        <v>517</v>
      </c>
      <c r="D871" s="18">
        <v>117</v>
      </c>
      <c r="E871" s="28" t="s">
        <v>122</v>
      </c>
      <c r="F871" s="18">
        <v>325</v>
      </c>
      <c r="G871" s="47" t="s">
        <v>330</v>
      </c>
      <c r="H871" s="29">
        <v>12637</v>
      </c>
      <c r="I871" s="29">
        <v>833</v>
      </c>
      <c r="J871" s="29">
        <v>0</v>
      </c>
      <c r="K871" s="29">
        <v>1188</v>
      </c>
      <c r="L871" s="30">
        <v>14658</v>
      </c>
      <c r="M871" s="48">
        <v>13</v>
      </c>
      <c r="N871" s="70">
        <v>175110</v>
      </c>
      <c r="O871" s="70">
        <v>0</v>
      </c>
      <c r="P871" s="70">
        <v>0</v>
      </c>
      <c r="Q871" s="71">
        <v>15444</v>
      </c>
      <c r="R871" s="103">
        <v>190554</v>
      </c>
      <c r="S871" s="75">
        <v>0</v>
      </c>
      <c r="T871" s="73">
        <v>0</v>
      </c>
      <c r="U871" s="73">
        <v>0.09</v>
      </c>
      <c r="V871" s="74">
        <v>1.2615345256527317E-2</v>
      </c>
      <c r="W871" s="49">
        <v>4</v>
      </c>
      <c r="X871" s="70">
        <v>0</v>
      </c>
      <c r="Y871" s="49">
        <v>0</v>
      </c>
      <c r="Z871" s="92">
        <v>0</v>
      </c>
      <c r="AA871" s="93">
        <v>0</v>
      </c>
    </row>
    <row r="872" spans="1:27" s="13" customFormat="1" ht="12">
      <c r="A872" s="27">
        <v>497</v>
      </c>
      <c r="B872" s="18">
        <v>497117332</v>
      </c>
      <c r="C872" s="28" t="s">
        <v>517</v>
      </c>
      <c r="D872" s="18">
        <v>117</v>
      </c>
      <c r="E872" s="28" t="s">
        <v>122</v>
      </c>
      <c r="F872" s="18">
        <v>332</v>
      </c>
      <c r="G872" s="47" t="s">
        <v>337</v>
      </c>
      <c r="H872" s="29">
        <v>14103</v>
      </c>
      <c r="I872" s="29">
        <v>415</v>
      </c>
      <c r="J872" s="29">
        <v>0</v>
      </c>
      <c r="K872" s="29">
        <v>1188</v>
      </c>
      <c r="L872" s="30">
        <v>15706</v>
      </c>
      <c r="M872" s="48">
        <v>14</v>
      </c>
      <c r="N872" s="70">
        <v>203252</v>
      </c>
      <c r="O872" s="70">
        <v>0</v>
      </c>
      <c r="P872" s="70">
        <v>0</v>
      </c>
      <c r="Q872" s="71">
        <v>16632</v>
      </c>
      <c r="R872" s="103">
        <v>219884</v>
      </c>
      <c r="S872" s="75">
        <v>0</v>
      </c>
      <c r="T872" s="73">
        <v>0</v>
      </c>
      <c r="U872" s="73">
        <v>0.09</v>
      </c>
      <c r="V872" s="74">
        <v>2.6843473686183936E-2</v>
      </c>
      <c r="W872" s="49">
        <v>5</v>
      </c>
      <c r="X872" s="70">
        <v>0</v>
      </c>
      <c r="Y872" s="49">
        <v>0</v>
      </c>
      <c r="Z872" s="92">
        <v>0</v>
      </c>
      <c r="AA872" s="93">
        <v>0</v>
      </c>
    </row>
    <row r="873" spans="1:27" s="13" customFormat="1" ht="12">
      <c r="A873" s="27">
        <v>497</v>
      </c>
      <c r="B873" s="18">
        <v>497117340</v>
      </c>
      <c r="C873" s="28" t="s">
        <v>517</v>
      </c>
      <c r="D873" s="18">
        <v>117</v>
      </c>
      <c r="E873" s="28" t="s">
        <v>122</v>
      </c>
      <c r="F873" s="18">
        <v>340</v>
      </c>
      <c r="G873" s="47" t="s">
        <v>345</v>
      </c>
      <c r="H873" s="29">
        <v>11462</v>
      </c>
      <c r="I873" s="29">
        <v>8759</v>
      </c>
      <c r="J873" s="29">
        <v>0</v>
      </c>
      <c r="K873" s="29">
        <v>1188</v>
      </c>
      <c r="L873" s="30">
        <v>21409</v>
      </c>
      <c r="M873" s="48">
        <v>1</v>
      </c>
      <c r="N873" s="70">
        <v>20221</v>
      </c>
      <c r="O873" s="70">
        <v>0</v>
      </c>
      <c r="P873" s="70">
        <v>0</v>
      </c>
      <c r="Q873" s="71">
        <v>1188</v>
      </c>
      <c r="R873" s="103">
        <v>21409</v>
      </c>
      <c r="S873" s="75">
        <v>0</v>
      </c>
      <c r="T873" s="73">
        <v>0</v>
      </c>
      <c r="U873" s="73">
        <v>0.09</v>
      </c>
      <c r="V873" s="74">
        <v>3.5208608988001419E-2</v>
      </c>
      <c r="W873" s="49">
        <v>1</v>
      </c>
      <c r="X873" s="70">
        <v>0</v>
      </c>
      <c r="Y873" s="49">
        <v>0</v>
      </c>
      <c r="Z873" s="92">
        <v>0</v>
      </c>
      <c r="AA873" s="93">
        <v>0</v>
      </c>
    </row>
    <row r="874" spans="1:27" s="13" customFormat="1" ht="12">
      <c r="A874" s="27">
        <v>497</v>
      </c>
      <c r="B874" s="18">
        <v>497117605</v>
      </c>
      <c r="C874" s="28" t="s">
        <v>517</v>
      </c>
      <c r="D874" s="18">
        <v>117</v>
      </c>
      <c r="E874" s="28" t="s">
        <v>122</v>
      </c>
      <c r="F874" s="18">
        <v>605</v>
      </c>
      <c r="G874" s="47" t="s">
        <v>361</v>
      </c>
      <c r="H874" s="29">
        <v>13575</v>
      </c>
      <c r="I874" s="29">
        <v>10307</v>
      </c>
      <c r="J874" s="29">
        <v>0</v>
      </c>
      <c r="K874" s="29">
        <v>1188</v>
      </c>
      <c r="L874" s="30">
        <v>25070</v>
      </c>
      <c r="M874" s="48">
        <v>56</v>
      </c>
      <c r="N874" s="70">
        <v>1337392</v>
      </c>
      <c r="O874" s="70">
        <v>0</v>
      </c>
      <c r="P874" s="70">
        <v>0</v>
      </c>
      <c r="Q874" s="71">
        <v>66528</v>
      </c>
      <c r="R874" s="103">
        <v>1403920</v>
      </c>
      <c r="S874" s="75">
        <v>0</v>
      </c>
      <c r="T874" s="73">
        <v>0</v>
      </c>
      <c r="U874" s="73">
        <v>0.09</v>
      </c>
      <c r="V874" s="74">
        <v>6.845705034958581E-2</v>
      </c>
      <c r="W874" s="49">
        <v>3</v>
      </c>
      <c r="X874" s="70">
        <v>0</v>
      </c>
      <c r="Y874" s="49">
        <v>0</v>
      </c>
      <c r="Z874" s="92">
        <v>0</v>
      </c>
      <c r="AA874" s="93">
        <v>0</v>
      </c>
    </row>
    <row r="875" spans="1:27" s="13" customFormat="1" ht="12">
      <c r="A875" s="27">
        <v>497</v>
      </c>
      <c r="B875" s="18">
        <v>497117632</v>
      </c>
      <c r="C875" s="28" t="s">
        <v>517</v>
      </c>
      <c r="D875" s="18">
        <v>117</v>
      </c>
      <c r="E875" s="28" t="s">
        <v>122</v>
      </c>
      <c r="F875" s="18">
        <v>632</v>
      </c>
      <c r="G875" s="47" t="s">
        <v>369</v>
      </c>
      <c r="H875" s="29">
        <v>11462</v>
      </c>
      <c r="I875" s="29">
        <v>8598</v>
      </c>
      <c r="J875" s="29">
        <v>0</v>
      </c>
      <c r="K875" s="29">
        <v>1188</v>
      </c>
      <c r="L875" s="30">
        <v>21248</v>
      </c>
      <c r="M875" s="48">
        <v>1</v>
      </c>
      <c r="N875" s="70">
        <v>20060</v>
      </c>
      <c r="O875" s="70">
        <v>0</v>
      </c>
      <c r="P875" s="70">
        <v>0</v>
      </c>
      <c r="Q875" s="71">
        <v>1188</v>
      </c>
      <c r="R875" s="103">
        <v>21248</v>
      </c>
      <c r="S875" s="75">
        <v>0</v>
      </c>
      <c r="T875" s="73">
        <v>0</v>
      </c>
      <c r="U875" s="73">
        <v>0.09</v>
      </c>
      <c r="V875" s="74">
        <v>1.6982270527547031E-2</v>
      </c>
      <c r="W875" s="49">
        <v>0</v>
      </c>
      <c r="X875" s="70">
        <v>0</v>
      </c>
      <c r="Y875" s="49">
        <v>0</v>
      </c>
      <c r="Z875" s="92">
        <v>0</v>
      </c>
      <c r="AA875" s="93">
        <v>0</v>
      </c>
    </row>
    <row r="876" spans="1:27" s="13" customFormat="1" ht="12">
      <c r="A876" s="27">
        <v>497</v>
      </c>
      <c r="B876" s="18">
        <v>497117670</v>
      </c>
      <c r="C876" s="28" t="s">
        <v>517</v>
      </c>
      <c r="D876" s="18">
        <v>117</v>
      </c>
      <c r="E876" s="28" t="s">
        <v>122</v>
      </c>
      <c r="F876" s="18">
        <v>670</v>
      </c>
      <c r="G876" s="47" t="s">
        <v>379</v>
      </c>
      <c r="H876" s="29">
        <v>13311</v>
      </c>
      <c r="I876" s="29">
        <v>9265</v>
      </c>
      <c r="J876" s="29">
        <v>0</v>
      </c>
      <c r="K876" s="29">
        <v>1188</v>
      </c>
      <c r="L876" s="30">
        <v>23764</v>
      </c>
      <c r="M876" s="48">
        <v>5</v>
      </c>
      <c r="N876" s="70">
        <v>112880</v>
      </c>
      <c r="O876" s="70">
        <v>0</v>
      </c>
      <c r="P876" s="70">
        <v>0</v>
      </c>
      <c r="Q876" s="71">
        <v>5940</v>
      </c>
      <c r="R876" s="103">
        <v>118820</v>
      </c>
      <c r="S876" s="75">
        <v>0</v>
      </c>
      <c r="T876" s="73">
        <v>0</v>
      </c>
      <c r="U876" s="73">
        <v>0.09</v>
      </c>
      <c r="V876" s="74">
        <v>2.7392829541381572E-2</v>
      </c>
      <c r="W876" s="49">
        <v>0</v>
      </c>
      <c r="X876" s="70">
        <v>0</v>
      </c>
      <c r="Y876" s="49">
        <v>0</v>
      </c>
      <c r="Z876" s="92">
        <v>0</v>
      </c>
      <c r="AA876" s="93">
        <v>0</v>
      </c>
    </row>
    <row r="877" spans="1:27" s="13" customFormat="1" ht="12">
      <c r="A877" s="27">
        <v>497</v>
      </c>
      <c r="B877" s="18">
        <v>497117674</v>
      </c>
      <c r="C877" s="28" t="s">
        <v>517</v>
      </c>
      <c r="D877" s="18">
        <v>117</v>
      </c>
      <c r="E877" s="28" t="s">
        <v>122</v>
      </c>
      <c r="F877" s="18">
        <v>674</v>
      </c>
      <c r="G877" s="47" t="s">
        <v>382</v>
      </c>
      <c r="H877" s="29">
        <v>15182</v>
      </c>
      <c r="I877" s="29">
        <v>7351</v>
      </c>
      <c r="J877" s="29">
        <v>0</v>
      </c>
      <c r="K877" s="29">
        <v>1188</v>
      </c>
      <c r="L877" s="30">
        <v>23721</v>
      </c>
      <c r="M877" s="48">
        <v>5</v>
      </c>
      <c r="N877" s="70">
        <v>112665</v>
      </c>
      <c r="O877" s="70">
        <v>0</v>
      </c>
      <c r="P877" s="70">
        <v>0</v>
      </c>
      <c r="Q877" s="71">
        <v>5940</v>
      </c>
      <c r="R877" s="103">
        <v>118605</v>
      </c>
      <c r="S877" s="75">
        <v>0</v>
      </c>
      <c r="T877" s="73">
        <v>0</v>
      </c>
      <c r="U877" s="73">
        <v>0.09</v>
      </c>
      <c r="V877" s="74">
        <v>4.8380787149105015E-2</v>
      </c>
      <c r="W877" s="49">
        <v>0</v>
      </c>
      <c r="X877" s="70">
        <v>0</v>
      </c>
      <c r="Y877" s="49">
        <v>0</v>
      </c>
      <c r="Z877" s="92">
        <v>0</v>
      </c>
      <c r="AA877" s="93">
        <v>0</v>
      </c>
    </row>
    <row r="878" spans="1:27" s="13" customFormat="1" ht="12">
      <c r="A878" s="27">
        <v>497</v>
      </c>
      <c r="B878" s="18">
        <v>497117680</v>
      </c>
      <c r="C878" s="28" t="s">
        <v>517</v>
      </c>
      <c r="D878" s="18">
        <v>117</v>
      </c>
      <c r="E878" s="28" t="s">
        <v>122</v>
      </c>
      <c r="F878" s="18">
        <v>680</v>
      </c>
      <c r="G878" s="47" t="s">
        <v>384</v>
      </c>
      <c r="H878" s="29">
        <v>11842</v>
      </c>
      <c r="I878" s="29">
        <v>3856</v>
      </c>
      <c r="J878" s="29">
        <v>0</v>
      </c>
      <c r="K878" s="29">
        <v>1188</v>
      </c>
      <c r="L878" s="30">
        <v>16886</v>
      </c>
      <c r="M878" s="48">
        <v>4</v>
      </c>
      <c r="N878" s="70">
        <v>62792</v>
      </c>
      <c r="O878" s="70">
        <v>0</v>
      </c>
      <c r="P878" s="70">
        <v>0</v>
      </c>
      <c r="Q878" s="71">
        <v>4752</v>
      </c>
      <c r="R878" s="103">
        <v>67544</v>
      </c>
      <c r="S878" s="75">
        <v>0</v>
      </c>
      <c r="T878" s="73">
        <v>0</v>
      </c>
      <c r="U878" s="73">
        <v>0.09</v>
      </c>
      <c r="V878" s="74">
        <v>5.9769258343995131E-3</v>
      </c>
      <c r="W878" s="49">
        <v>1</v>
      </c>
      <c r="X878" s="70">
        <v>0</v>
      </c>
      <c r="Y878" s="49">
        <v>0</v>
      </c>
      <c r="Z878" s="92">
        <v>0</v>
      </c>
      <c r="AA878" s="93">
        <v>0</v>
      </c>
    </row>
    <row r="879" spans="1:27" s="13" customFormat="1" ht="12">
      <c r="A879" s="27">
        <v>497</v>
      </c>
      <c r="B879" s="18">
        <v>497117683</v>
      </c>
      <c r="C879" s="28" t="s">
        <v>517</v>
      </c>
      <c r="D879" s="18">
        <v>117</v>
      </c>
      <c r="E879" s="28" t="s">
        <v>122</v>
      </c>
      <c r="F879" s="18">
        <v>683</v>
      </c>
      <c r="G879" s="47" t="s">
        <v>385</v>
      </c>
      <c r="H879" s="29">
        <v>15059</v>
      </c>
      <c r="I879" s="29">
        <v>12393</v>
      </c>
      <c r="J879" s="29">
        <v>0</v>
      </c>
      <c r="K879" s="29">
        <v>1188</v>
      </c>
      <c r="L879" s="30">
        <v>28640</v>
      </c>
      <c r="M879" s="48">
        <v>5</v>
      </c>
      <c r="N879" s="70">
        <v>137260</v>
      </c>
      <c r="O879" s="70">
        <v>0</v>
      </c>
      <c r="P879" s="70">
        <v>0</v>
      </c>
      <c r="Q879" s="71">
        <v>5940</v>
      </c>
      <c r="R879" s="103">
        <v>143200</v>
      </c>
      <c r="S879" s="75">
        <v>0</v>
      </c>
      <c r="T879" s="73">
        <v>0</v>
      </c>
      <c r="U879" s="73">
        <v>0.09</v>
      </c>
      <c r="V879" s="74">
        <v>1.4747757974170144E-2</v>
      </c>
      <c r="W879" s="49">
        <v>2</v>
      </c>
      <c r="X879" s="70">
        <v>0</v>
      </c>
      <c r="Y879" s="49">
        <v>0</v>
      </c>
      <c r="Z879" s="92">
        <v>0</v>
      </c>
      <c r="AA879" s="93">
        <v>0</v>
      </c>
    </row>
    <row r="880" spans="1:27" s="13" customFormat="1" ht="12">
      <c r="A880" s="27">
        <v>497</v>
      </c>
      <c r="B880" s="18">
        <v>497117717</v>
      </c>
      <c r="C880" s="28" t="s">
        <v>517</v>
      </c>
      <c r="D880" s="18">
        <v>117</v>
      </c>
      <c r="E880" s="28" t="s">
        <v>122</v>
      </c>
      <c r="F880" s="18">
        <v>717</v>
      </c>
      <c r="G880" s="47" t="s">
        <v>395</v>
      </c>
      <c r="H880" s="29">
        <v>15941</v>
      </c>
      <c r="I880" s="29">
        <v>9006</v>
      </c>
      <c r="J880" s="29">
        <v>0</v>
      </c>
      <c r="K880" s="29">
        <v>1188</v>
      </c>
      <c r="L880" s="30">
        <v>26135</v>
      </c>
      <c r="M880" s="48">
        <v>2</v>
      </c>
      <c r="N880" s="70">
        <v>49894</v>
      </c>
      <c r="O880" s="70">
        <v>0</v>
      </c>
      <c r="P880" s="70">
        <v>0</v>
      </c>
      <c r="Q880" s="71">
        <v>2376</v>
      </c>
      <c r="R880" s="103">
        <v>52270</v>
      </c>
      <c r="S880" s="75">
        <v>0</v>
      </c>
      <c r="T880" s="73">
        <v>0</v>
      </c>
      <c r="U880" s="73">
        <v>0.09</v>
      </c>
      <c r="V880" s="74">
        <v>3.2976027800043925E-2</v>
      </c>
      <c r="W880" s="49">
        <v>1</v>
      </c>
      <c r="X880" s="70">
        <v>0</v>
      </c>
      <c r="Y880" s="49">
        <v>0</v>
      </c>
      <c r="Z880" s="92">
        <v>0</v>
      </c>
      <c r="AA880" s="93">
        <v>0</v>
      </c>
    </row>
    <row r="881" spans="1:27" s="13" customFormat="1" ht="12">
      <c r="A881" s="27">
        <v>497</v>
      </c>
      <c r="B881" s="18">
        <v>497117750</v>
      </c>
      <c r="C881" s="28" t="s">
        <v>517</v>
      </c>
      <c r="D881" s="18">
        <v>117</v>
      </c>
      <c r="E881" s="28" t="s">
        <v>122</v>
      </c>
      <c r="F881" s="18">
        <v>750</v>
      </c>
      <c r="G881" s="47" t="s">
        <v>403</v>
      </c>
      <c r="H881" s="29">
        <v>12988</v>
      </c>
      <c r="I881" s="29">
        <v>19506</v>
      </c>
      <c r="J881" s="29">
        <v>0</v>
      </c>
      <c r="K881" s="29">
        <v>1188</v>
      </c>
      <c r="L881" s="30">
        <v>33682</v>
      </c>
      <c r="M881" s="48">
        <v>3</v>
      </c>
      <c r="N881" s="70">
        <v>97482</v>
      </c>
      <c r="O881" s="70">
        <v>0</v>
      </c>
      <c r="P881" s="70">
        <v>0</v>
      </c>
      <c r="Q881" s="71">
        <v>3564</v>
      </c>
      <c r="R881" s="103">
        <v>101046</v>
      </c>
      <c r="S881" s="75">
        <v>0</v>
      </c>
      <c r="T881" s="73">
        <v>0</v>
      </c>
      <c r="U881" s="73">
        <v>0.18</v>
      </c>
      <c r="V881" s="74">
        <v>2.9470494784307098E-2</v>
      </c>
      <c r="W881" s="49">
        <v>0</v>
      </c>
      <c r="X881" s="70">
        <v>0</v>
      </c>
      <c r="Y881" s="49">
        <v>0</v>
      </c>
      <c r="Z881" s="92">
        <v>0</v>
      </c>
      <c r="AA881" s="93">
        <v>0</v>
      </c>
    </row>
    <row r="882" spans="1:27" s="13" customFormat="1" ht="12">
      <c r="A882" s="27">
        <v>497</v>
      </c>
      <c r="B882" s="18">
        <v>497117755</v>
      </c>
      <c r="C882" s="28" t="s">
        <v>517</v>
      </c>
      <c r="D882" s="18">
        <v>117</v>
      </c>
      <c r="E882" s="28" t="s">
        <v>122</v>
      </c>
      <c r="F882" s="18">
        <v>755</v>
      </c>
      <c r="G882" s="47" t="s">
        <v>405</v>
      </c>
      <c r="H882" s="29">
        <v>11723</v>
      </c>
      <c r="I882" s="29">
        <v>4816</v>
      </c>
      <c r="J882" s="29">
        <v>0</v>
      </c>
      <c r="K882" s="29">
        <v>1188</v>
      </c>
      <c r="L882" s="30">
        <v>17727</v>
      </c>
      <c r="M882" s="48">
        <v>4</v>
      </c>
      <c r="N882" s="70">
        <v>66156</v>
      </c>
      <c r="O882" s="70">
        <v>0</v>
      </c>
      <c r="P882" s="70">
        <v>0</v>
      </c>
      <c r="Q882" s="71">
        <v>4752</v>
      </c>
      <c r="R882" s="103">
        <v>70908</v>
      </c>
      <c r="S882" s="75">
        <v>0</v>
      </c>
      <c r="T882" s="73">
        <v>0</v>
      </c>
      <c r="U882" s="73">
        <v>0.09</v>
      </c>
      <c r="V882" s="74">
        <v>3.5309901731038845E-2</v>
      </c>
      <c r="W882" s="49">
        <v>0</v>
      </c>
      <c r="X882" s="70">
        <v>0</v>
      </c>
      <c r="Y882" s="49">
        <v>0</v>
      </c>
      <c r="Z882" s="92">
        <v>0</v>
      </c>
      <c r="AA882" s="93">
        <v>0</v>
      </c>
    </row>
    <row r="883" spans="1:27" s="13" customFormat="1" ht="12">
      <c r="A883" s="27">
        <v>497</v>
      </c>
      <c r="B883" s="18">
        <v>497117766</v>
      </c>
      <c r="C883" s="28" t="s">
        <v>517</v>
      </c>
      <c r="D883" s="18">
        <v>117</v>
      </c>
      <c r="E883" s="28" t="s">
        <v>122</v>
      </c>
      <c r="F883" s="18">
        <v>766</v>
      </c>
      <c r="G883" s="47" t="s">
        <v>409</v>
      </c>
      <c r="H883" s="29">
        <v>16104</v>
      </c>
      <c r="I883" s="29">
        <v>5584</v>
      </c>
      <c r="J883" s="29">
        <v>0</v>
      </c>
      <c r="K883" s="29">
        <v>1188</v>
      </c>
      <c r="L883" s="30">
        <v>22876</v>
      </c>
      <c r="M883" s="48">
        <v>4</v>
      </c>
      <c r="N883" s="70">
        <v>86752</v>
      </c>
      <c r="O883" s="70">
        <v>0</v>
      </c>
      <c r="P883" s="70">
        <v>0</v>
      </c>
      <c r="Q883" s="71">
        <v>4752</v>
      </c>
      <c r="R883" s="103">
        <v>91504</v>
      </c>
      <c r="S883" s="75">
        <v>0</v>
      </c>
      <c r="T883" s="73">
        <v>0</v>
      </c>
      <c r="U883" s="73">
        <v>0.09</v>
      </c>
      <c r="V883" s="74">
        <v>8.336440546953424E-3</v>
      </c>
      <c r="W883" s="49">
        <v>1</v>
      </c>
      <c r="X883" s="70">
        <v>0</v>
      </c>
      <c r="Y883" s="49">
        <v>0</v>
      </c>
      <c r="Z883" s="92">
        <v>0</v>
      </c>
      <c r="AA883" s="93">
        <v>0</v>
      </c>
    </row>
    <row r="884" spans="1:27" s="13" customFormat="1" ht="12">
      <c r="A884" s="27">
        <v>498</v>
      </c>
      <c r="B884" s="18">
        <v>498281005</v>
      </c>
      <c r="C884" s="28" t="s">
        <v>518</v>
      </c>
      <c r="D884" s="18">
        <v>281</v>
      </c>
      <c r="E884" s="28" t="s">
        <v>286</v>
      </c>
      <c r="F884" s="18">
        <v>5</v>
      </c>
      <c r="G884" s="47" t="s">
        <v>10</v>
      </c>
      <c r="H884" s="29">
        <v>19728</v>
      </c>
      <c r="I884" s="29">
        <v>6732</v>
      </c>
      <c r="J884" s="29">
        <v>0</v>
      </c>
      <c r="K884" s="29">
        <v>1188</v>
      </c>
      <c r="L884" s="30">
        <v>27648</v>
      </c>
      <c r="M884" s="48">
        <v>1</v>
      </c>
      <c r="N884" s="70">
        <v>26357</v>
      </c>
      <c r="O884" s="70">
        <v>0</v>
      </c>
      <c r="P884" s="70">
        <v>0</v>
      </c>
      <c r="Q884" s="71">
        <v>1183</v>
      </c>
      <c r="R884" s="103">
        <v>27540</v>
      </c>
      <c r="S884" s="75">
        <v>3.9011703511053317E-3</v>
      </c>
      <c r="T884" s="73">
        <v>0</v>
      </c>
      <c r="U884" s="73">
        <v>0.09</v>
      </c>
      <c r="V884" s="74">
        <v>2.5948193221912108E-2</v>
      </c>
      <c r="W884" s="49">
        <v>0</v>
      </c>
      <c r="X884" s="70">
        <v>0</v>
      </c>
      <c r="Y884" s="49">
        <v>0</v>
      </c>
      <c r="Z884" s="92">
        <v>0</v>
      </c>
      <c r="AA884" s="93">
        <v>0</v>
      </c>
    </row>
    <row r="885" spans="1:27" s="13" customFormat="1" ht="12">
      <c r="A885" s="27">
        <v>498</v>
      </c>
      <c r="B885" s="18">
        <v>498281061</v>
      </c>
      <c r="C885" s="28" t="s">
        <v>518</v>
      </c>
      <c r="D885" s="18">
        <v>281</v>
      </c>
      <c r="E885" s="28" t="s">
        <v>286</v>
      </c>
      <c r="F885" s="18">
        <v>61</v>
      </c>
      <c r="G885" s="47" t="s">
        <v>66</v>
      </c>
      <c r="H885" s="29">
        <v>19778</v>
      </c>
      <c r="I885" s="29">
        <v>2022</v>
      </c>
      <c r="J885" s="29">
        <v>0</v>
      </c>
      <c r="K885" s="29">
        <v>1188</v>
      </c>
      <c r="L885" s="30">
        <v>22988</v>
      </c>
      <c r="M885" s="48">
        <v>14</v>
      </c>
      <c r="N885" s="70">
        <v>304010</v>
      </c>
      <c r="O885" s="70">
        <v>0</v>
      </c>
      <c r="P885" s="70">
        <v>0</v>
      </c>
      <c r="Q885" s="71">
        <v>16562</v>
      </c>
      <c r="R885" s="103">
        <v>320572</v>
      </c>
      <c r="S885" s="75">
        <v>5.4616384915474658E-2</v>
      </c>
      <c r="T885" s="73">
        <v>0</v>
      </c>
      <c r="U885" s="73">
        <v>0.18</v>
      </c>
      <c r="V885" s="74">
        <v>4.8555043170210872E-2</v>
      </c>
      <c r="W885" s="49">
        <v>1</v>
      </c>
      <c r="X885" s="70">
        <v>0</v>
      </c>
      <c r="Y885" s="49">
        <v>0</v>
      </c>
      <c r="Z885" s="92">
        <v>0</v>
      </c>
      <c r="AA885" s="93">
        <v>0</v>
      </c>
    </row>
    <row r="886" spans="1:27" s="13" customFormat="1" ht="12">
      <c r="A886" s="27">
        <v>498</v>
      </c>
      <c r="B886" s="18">
        <v>498281087</v>
      </c>
      <c r="C886" s="28" t="s">
        <v>518</v>
      </c>
      <c r="D886" s="18">
        <v>281</v>
      </c>
      <c r="E886" s="28" t="s">
        <v>286</v>
      </c>
      <c r="F886" s="18">
        <v>87</v>
      </c>
      <c r="G886" s="47" t="s">
        <v>92</v>
      </c>
      <c r="H886" s="29">
        <v>14171.529570502429</v>
      </c>
      <c r="I886" s="29">
        <v>4678</v>
      </c>
      <c r="J886" s="29">
        <v>0</v>
      </c>
      <c r="K886" s="29">
        <v>1188</v>
      </c>
      <c r="L886" s="30">
        <v>20037.529570502429</v>
      </c>
      <c r="M886" s="48">
        <v>1</v>
      </c>
      <c r="N886" s="70">
        <v>18776</v>
      </c>
      <c r="O886" s="70">
        <v>0</v>
      </c>
      <c r="P886" s="70">
        <v>0</v>
      </c>
      <c r="Q886" s="71">
        <v>1183</v>
      </c>
      <c r="R886" s="103">
        <v>19959</v>
      </c>
      <c r="S886" s="75">
        <v>3.9011703511053317E-3</v>
      </c>
      <c r="T886" s="73">
        <v>0</v>
      </c>
      <c r="U886" s="73">
        <v>0.09</v>
      </c>
      <c r="V886" s="74">
        <v>9.3485610283823538E-3</v>
      </c>
      <c r="W886" s="49">
        <v>0</v>
      </c>
      <c r="X886" s="70">
        <v>0</v>
      </c>
      <c r="Y886" s="49">
        <v>0</v>
      </c>
      <c r="Z886" s="92">
        <v>0</v>
      </c>
      <c r="AA886" s="93">
        <v>0</v>
      </c>
    </row>
    <row r="887" spans="1:27" s="13" customFormat="1" ht="12">
      <c r="A887" s="27">
        <v>498</v>
      </c>
      <c r="B887" s="18">
        <v>498281137</v>
      </c>
      <c r="C887" s="28" t="s">
        <v>518</v>
      </c>
      <c r="D887" s="18">
        <v>281</v>
      </c>
      <c r="E887" s="28" t="s">
        <v>286</v>
      </c>
      <c r="F887" s="18">
        <v>137</v>
      </c>
      <c r="G887" s="47" t="s">
        <v>142</v>
      </c>
      <c r="H887" s="29">
        <v>21389</v>
      </c>
      <c r="I887" s="29">
        <v>628</v>
      </c>
      <c r="J887" s="29">
        <v>0</v>
      </c>
      <c r="K887" s="29">
        <v>1188</v>
      </c>
      <c r="L887" s="30">
        <v>23205</v>
      </c>
      <c r="M887" s="48">
        <v>4</v>
      </c>
      <c r="N887" s="70">
        <v>87724</v>
      </c>
      <c r="O887" s="70">
        <v>0</v>
      </c>
      <c r="P887" s="70">
        <v>0</v>
      </c>
      <c r="Q887" s="71">
        <v>4732</v>
      </c>
      <c r="R887" s="103">
        <v>92456</v>
      </c>
      <c r="S887" s="75">
        <v>1.5604681404421327E-2</v>
      </c>
      <c r="T887" s="73">
        <v>0</v>
      </c>
      <c r="U887" s="73">
        <v>0.18</v>
      </c>
      <c r="V887" s="74">
        <v>0.10494474274122682</v>
      </c>
      <c r="W887" s="49">
        <v>0</v>
      </c>
      <c r="X887" s="70">
        <v>0</v>
      </c>
      <c r="Y887" s="49">
        <v>0</v>
      </c>
      <c r="Z887" s="92">
        <v>0</v>
      </c>
      <c r="AA887" s="93">
        <v>0</v>
      </c>
    </row>
    <row r="888" spans="1:27" s="13" customFormat="1" ht="12">
      <c r="A888" s="27">
        <v>498</v>
      </c>
      <c r="B888" s="18">
        <v>498281281</v>
      </c>
      <c r="C888" s="28" t="s">
        <v>518</v>
      </c>
      <c r="D888" s="18">
        <v>281</v>
      </c>
      <c r="E888" s="28" t="s">
        <v>286</v>
      </c>
      <c r="F888" s="18">
        <v>281</v>
      </c>
      <c r="G888" s="47" t="s">
        <v>286</v>
      </c>
      <c r="H888" s="29">
        <v>20687</v>
      </c>
      <c r="I888" s="29">
        <v>0</v>
      </c>
      <c r="J888" s="29">
        <v>0</v>
      </c>
      <c r="K888" s="29">
        <v>1188</v>
      </c>
      <c r="L888" s="30">
        <v>21875</v>
      </c>
      <c r="M888" s="48">
        <v>745</v>
      </c>
      <c r="N888" s="70">
        <v>15351470</v>
      </c>
      <c r="O888" s="70">
        <v>0</v>
      </c>
      <c r="P888" s="70">
        <v>0</v>
      </c>
      <c r="Q888" s="71">
        <v>881335</v>
      </c>
      <c r="R888" s="103">
        <v>16232805</v>
      </c>
      <c r="S888" s="75">
        <v>2.906371911573447</v>
      </c>
      <c r="T888" s="73">
        <v>0</v>
      </c>
      <c r="U888" s="73">
        <v>0.18</v>
      </c>
      <c r="V888" s="74">
        <v>0.16378422036966389</v>
      </c>
      <c r="W888" s="49">
        <v>87</v>
      </c>
      <c r="X888" s="70">
        <v>0</v>
      </c>
      <c r="Y888" s="49">
        <v>0</v>
      </c>
      <c r="Z888" s="92">
        <v>0</v>
      </c>
      <c r="AA888" s="93">
        <v>0</v>
      </c>
    </row>
    <row r="889" spans="1:27" s="13" customFormat="1" ht="12">
      <c r="A889" s="27">
        <v>498</v>
      </c>
      <c r="B889" s="18">
        <v>498281325</v>
      </c>
      <c r="C889" s="28" t="s">
        <v>518</v>
      </c>
      <c r="D889" s="18">
        <v>281</v>
      </c>
      <c r="E889" s="28" t="s">
        <v>286</v>
      </c>
      <c r="F889" s="18">
        <v>325</v>
      </c>
      <c r="G889" s="47" t="s">
        <v>330</v>
      </c>
      <c r="H889" s="29">
        <v>20266</v>
      </c>
      <c r="I889" s="29">
        <v>1336</v>
      </c>
      <c r="J889" s="29">
        <v>0</v>
      </c>
      <c r="K889" s="29">
        <v>1188</v>
      </c>
      <c r="L889" s="30">
        <v>22790</v>
      </c>
      <c r="M889" s="48">
        <v>1</v>
      </c>
      <c r="N889" s="70">
        <v>21518</v>
      </c>
      <c r="O889" s="70">
        <v>0</v>
      </c>
      <c r="P889" s="70">
        <v>0</v>
      </c>
      <c r="Q889" s="71">
        <v>1183</v>
      </c>
      <c r="R889" s="103">
        <v>22701</v>
      </c>
      <c r="S889" s="75">
        <v>3.9011703511053317E-3</v>
      </c>
      <c r="T889" s="73">
        <v>0</v>
      </c>
      <c r="U889" s="73">
        <v>0.09</v>
      </c>
      <c r="V889" s="74">
        <v>1.2615345256527317E-2</v>
      </c>
      <c r="W889" s="49">
        <v>0</v>
      </c>
      <c r="X889" s="70">
        <v>0</v>
      </c>
      <c r="Y889" s="49">
        <v>0</v>
      </c>
      <c r="Z889" s="92">
        <v>0</v>
      </c>
      <c r="AA889" s="93">
        <v>0</v>
      </c>
    </row>
    <row r="890" spans="1:27" s="13" customFormat="1" ht="12">
      <c r="A890" s="27">
        <v>498</v>
      </c>
      <c r="B890" s="18">
        <v>498281332</v>
      </c>
      <c r="C890" s="28" t="s">
        <v>518</v>
      </c>
      <c r="D890" s="18">
        <v>281</v>
      </c>
      <c r="E890" s="28" t="s">
        <v>286</v>
      </c>
      <c r="F890" s="18">
        <v>332</v>
      </c>
      <c r="G890" s="47" t="s">
        <v>337</v>
      </c>
      <c r="H890" s="29">
        <v>17546</v>
      </c>
      <c r="I890" s="29">
        <v>516</v>
      </c>
      <c r="J890" s="29">
        <v>0</v>
      </c>
      <c r="K890" s="29">
        <v>1188</v>
      </c>
      <c r="L890" s="30">
        <v>19250</v>
      </c>
      <c r="M890" s="48">
        <v>3</v>
      </c>
      <c r="N890" s="70">
        <v>53976</v>
      </c>
      <c r="O890" s="70">
        <v>0</v>
      </c>
      <c r="P890" s="70">
        <v>0</v>
      </c>
      <c r="Q890" s="71">
        <v>3549</v>
      </c>
      <c r="R890" s="103">
        <v>57525</v>
      </c>
      <c r="S890" s="75">
        <v>1.1703511053315995E-2</v>
      </c>
      <c r="T890" s="73">
        <v>0</v>
      </c>
      <c r="U890" s="73">
        <v>0.09</v>
      </c>
      <c r="V890" s="74">
        <v>2.6843473686183936E-2</v>
      </c>
      <c r="W890" s="49">
        <v>0</v>
      </c>
      <c r="X890" s="70">
        <v>0</v>
      </c>
      <c r="Y890" s="49">
        <v>0</v>
      </c>
      <c r="Z890" s="92">
        <v>0</v>
      </c>
      <c r="AA890" s="93">
        <v>0</v>
      </c>
    </row>
    <row r="891" spans="1:27" s="13" customFormat="1" ht="12">
      <c r="A891" s="27">
        <v>499</v>
      </c>
      <c r="B891" s="18">
        <v>499061005</v>
      </c>
      <c r="C891" s="28" t="s">
        <v>571</v>
      </c>
      <c r="D891" s="18">
        <v>61</v>
      </c>
      <c r="E891" s="28" t="s">
        <v>66</v>
      </c>
      <c r="F891" s="18">
        <v>5</v>
      </c>
      <c r="G891" s="47" t="s">
        <v>10</v>
      </c>
      <c r="H891" s="29">
        <v>15673</v>
      </c>
      <c r="I891" s="29">
        <v>5348</v>
      </c>
      <c r="J891" s="29">
        <v>0</v>
      </c>
      <c r="K891" s="29">
        <v>1188</v>
      </c>
      <c r="L891" s="30">
        <v>22209</v>
      </c>
      <c r="M891" s="48">
        <v>32</v>
      </c>
      <c r="N891" s="70">
        <v>672672</v>
      </c>
      <c r="O891" s="70">
        <v>0</v>
      </c>
      <c r="P891" s="70">
        <v>0</v>
      </c>
      <c r="Q891" s="71">
        <v>38016</v>
      </c>
      <c r="R891" s="103">
        <v>710688</v>
      </c>
      <c r="S891" s="75">
        <v>0</v>
      </c>
      <c r="T891" s="73">
        <v>0</v>
      </c>
      <c r="U891" s="73">
        <v>0.09</v>
      </c>
      <c r="V891" s="74">
        <v>2.5948193221912108E-2</v>
      </c>
      <c r="W891" s="49">
        <v>5</v>
      </c>
      <c r="X891" s="70">
        <v>0</v>
      </c>
      <c r="Y891" s="49">
        <v>0</v>
      </c>
      <c r="Z891" s="92">
        <v>0</v>
      </c>
      <c r="AA891" s="93">
        <v>0</v>
      </c>
    </row>
    <row r="892" spans="1:27" s="13" customFormat="1" ht="12">
      <c r="A892" s="27">
        <v>499</v>
      </c>
      <c r="B892" s="18">
        <v>499061024</v>
      </c>
      <c r="C892" s="28" t="s">
        <v>571</v>
      </c>
      <c r="D892" s="18">
        <v>61</v>
      </c>
      <c r="E892" s="28" t="s">
        <v>66</v>
      </c>
      <c r="F892" s="18">
        <v>24</v>
      </c>
      <c r="G892" s="47" t="s">
        <v>29</v>
      </c>
      <c r="H892" s="29">
        <v>18081</v>
      </c>
      <c r="I892" s="29">
        <v>5145</v>
      </c>
      <c r="J892" s="29">
        <v>0</v>
      </c>
      <c r="K892" s="29">
        <v>1188</v>
      </c>
      <c r="L892" s="30">
        <v>24414</v>
      </c>
      <c r="M892" s="48">
        <v>1</v>
      </c>
      <c r="N892" s="70">
        <v>23226</v>
      </c>
      <c r="O892" s="70">
        <v>0</v>
      </c>
      <c r="P892" s="70">
        <v>0</v>
      </c>
      <c r="Q892" s="71">
        <v>1188</v>
      </c>
      <c r="R892" s="103">
        <v>24414</v>
      </c>
      <c r="S892" s="75">
        <v>0</v>
      </c>
      <c r="T892" s="73">
        <v>0</v>
      </c>
      <c r="U892" s="73">
        <v>0.09</v>
      </c>
      <c r="V892" s="74">
        <v>2.2479506661819779E-2</v>
      </c>
      <c r="W892" s="49">
        <v>0</v>
      </c>
      <c r="X892" s="70">
        <v>0</v>
      </c>
      <c r="Y892" s="49">
        <v>0</v>
      </c>
      <c r="Z892" s="92">
        <v>0</v>
      </c>
      <c r="AA892" s="93">
        <v>0</v>
      </c>
    </row>
    <row r="893" spans="1:27" s="13" customFormat="1" ht="12">
      <c r="A893" s="27">
        <v>499</v>
      </c>
      <c r="B893" s="18">
        <v>499061061</v>
      </c>
      <c r="C893" s="28" t="s">
        <v>571</v>
      </c>
      <c r="D893" s="18">
        <v>61</v>
      </c>
      <c r="E893" s="28" t="s">
        <v>66</v>
      </c>
      <c r="F893" s="18">
        <v>61</v>
      </c>
      <c r="G893" s="47" t="s">
        <v>66</v>
      </c>
      <c r="H893" s="29">
        <v>16575</v>
      </c>
      <c r="I893" s="29">
        <v>1694</v>
      </c>
      <c r="J893" s="29">
        <v>0</v>
      </c>
      <c r="K893" s="29">
        <v>1188</v>
      </c>
      <c r="L893" s="30">
        <v>19457</v>
      </c>
      <c r="M893" s="48">
        <v>97</v>
      </c>
      <c r="N893" s="70">
        <v>1772093</v>
      </c>
      <c r="O893" s="70">
        <v>0</v>
      </c>
      <c r="P893" s="70">
        <v>0</v>
      </c>
      <c r="Q893" s="71">
        <v>115236</v>
      </c>
      <c r="R893" s="103">
        <v>1887329</v>
      </c>
      <c r="S893" s="75">
        <v>0</v>
      </c>
      <c r="T893" s="73">
        <v>0</v>
      </c>
      <c r="U893" s="73">
        <v>0.18</v>
      </c>
      <c r="V893" s="74">
        <v>4.8555043170210872E-2</v>
      </c>
      <c r="W893" s="49">
        <v>18</v>
      </c>
      <c r="X893" s="70">
        <v>0</v>
      </c>
      <c r="Y893" s="49">
        <v>0</v>
      </c>
      <c r="Z893" s="92">
        <v>0</v>
      </c>
      <c r="AA893" s="93">
        <v>0</v>
      </c>
    </row>
    <row r="894" spans="1:27" s="13" customFormat="1" ht="12">
      <c r="A894" s="27">
        <v>499</v>
      </c>
      <c r="B894" s="18">
        <v>499061086</v>
      </c>
      <c r="C894" s="28" t="s">
        <v>571</v>
      </c>
      <c r="D894" s="18">
        <v>61</v>
      </c>
      <c r="E894" s="28" t="s">
        <v>66</v>
      </c>
      <c r="F894" s="18">
        <v>86</v>
      </c>
      <c r="G894" s="47" t="s">
        <v>91</v>
      </c>
      <c r="H894" s="29">
        <v>16848</v>
      </c>
      <c r="I894" s="29">
        <v>3879</v>
      </c>
      <c r="J894" s="29">
        <v>0</v>
      </c>
      <c r="K894" s="29">
        <v>1188</v>
      </c>
      <c r="L894" s="30">
        <v>21915</v>
      </c>
      <c r="M894" s="48">
        <v>1</v>
      </c>
      <c r="N894" s="70">
        <v>20727</v>
      </c>
      <c r="O894" s="70">
        <v>0</v>
      </c>
      <c r="P894" s="70">
        <v>0</v>
      </c>
      <c r="Q894" s="71">
        <v>1188</v>
      </c>
      <c r="R894" s="103">
        <v>21915</v>
      </c>
      <c r="S894" s="75">
        <v>0</v>
      </c>
      <c r="T894" s="73">
        <v>0</v>
      </c>
      <c r="U894" s="73">
        <v>0.09</v>
      </c>
      <c r="V894" s="74">
        <v>6.768067667861305E-2</v>
      </c>
      <c r="W894" s="49">
        <v>0</v>
      </c>
      <c r="X894" s="70">
        <v>0</v>
      </c>
      <c r="Y894" s="49">
        <v>0</v>
      </c>
      <c r="Z894" s="92">
        <v>0</v>
      </c>
      <c r="AA894" s="93">
        <v>0</v>
      </c>
    </row>
    <row r="895" spans="1:27" s="13" customFormat="1" ht="12">
      <c r="A895" s="27">
        <v>499</v>
      </c>
      <c r="B895" s="18">
        <v>499061087</v>
      </c>
      <c r="C895" s="28" t="s">
        <v>571</v>
      </c>
      <c r="D895" s="18">
        <v>61</v>
      </c>
      <c r="E895" s="28" t="s">
        <v>66</v>
      </c>
      <c r="F895" s="18">
        <v>87</v>
      </c>
      <c r="G895" s="47" t="s">
        <v>92</v>
      </c>
      <c r="H895" s="29">
        <v>15819</v>
      </c>
      <c r="I895" s="29">
        <v>5222</v>
      </c>
      <c r="J895" s="29">
        <v>0</v>
      </c>
      <c r="K895" s="29">
        <v>1188</v>
      </c>
      <c r="L895" s="30">
        <v>22229</v>
      </c>
      <c r="M895" s="48">
        <v>1</v>
      </c>
      <c r="N895" s="70">
        <v>21041</v>
      </c>
      <c r="O895" s="70">
        <v>0</v>
      </c>
      <c r="P895" s="70">
        <v>0</v>
      </c>
      <c r="Q895" s="71">
        <v>1188</v>
      </c>
      <c r="R895" s="103">
        <v>22229</v>
      </c>
      <c r="S895" s="75">
        <v>0</v>
      </c>
      <c r="T895" s="73">
        <v>0</v>
      </c>
      <c r="U895" s="73">
        <v>0.09</v>
      </c>
      <c r="V895" s="74">
        <v>9.3485610283823538E-3</v>
      </c>
      <c r="W895" s="49">
        <v>0</v>
      </c>
      <c r="X895" s="70">
        <v>0</v>
      </c>
      <c r="Y895" s="49">
        <v>0</v>
      </c>
      <c r="Z895" s="92">
        <v>0</v>
      </c>
      <c r="AA895" s="93">
        <v>0</v>
      </c>
    </row>
    <row r="896" spans="1:27" s="13" customFormat="1" ht="12">
      <c r="A896" s="27">
        <v>499</v>
      </c>
      <c r="B896" s="18">
        <v>499061137</v>
      </c>
      <c r="C896" s="28" t="s">
        <v>571</v>
      </c>
      <c r="D896" s="18">
        <v>61</v>
      </c>
      <c r="E896" s="28" t="s">
        <v>66</v>
      </c>
      <c r="F896" s="18">
        <v>137</v>
      </c>
      <c r="G896" s="47" t="s">
        <v>142</v>
      </c>
      <c r="H896" s="29">
        <v>18592</v>
      </c>
      <c r="I896" s="29">
        <v>546</v>
      </c>
      <c r="J896" s="29">
        <v>0</v>
      </c>
      <c r="K896" s="29">
        <v>1188</v>
      </c>
      <c r="L896" s="30">
        <v>20326</v>
      </c>
      <c r="M896" s="48">
        <v>57</v>
      </c>
      <c r="N896" s="70">
        <v>1090866</v>
      </c>
      <c r="O896" s="70">
        <v>0</v>
      </c>
      <c r="P896" s="70">
        <v>0</v>
      </c>
      <c r="Q896" s="71">
        <v>67716</v>
      </c>
      <c r="R896" s="103">
        <v>1158582</v>
      </c>
      <c r="S896" s="75">
        <v>0</v>
      </c>
      <c r="T896" s="73">
        <v>0</v>
      </c>
      <c r="U896" s="73">
        <v>0.18</v>
      </c>
      <c r="V896" s="74">
        <v>0.10494474274122682</v>
      </c>
      <c r="W896" s="49">
        <v>14</v>
      </c>
      <c r="X896" s="70">
        <v>0</v>
      </c>
      <c r="Y896" s="49">
        <v>0</v>
      </c>
      <c r="Z896" s="92">
        <v>0</v>
      </c>
      <c r="AA896" s="93">
        <v>0</v>
      </c>
    </row>
    <row r="897" spans="1:27" s="13" customFormat="1" ht="12">
      <c r="A897" s="27">
        <v>499</v>
      </c>
      <c r="B897" s="18">
        <v>499061159</v>
      </c>
      <c r="C897" s="28" t="s">
        <v>571</v>
      </c>
      <c r="D897" s="18">
        <v>61</v>
      </c>
      <c r="E897" s="28" t="s">
        <v>66</v>
      </c>
      <c r="F897" s="18">
        <v>159</v>
      </c>
      <c r="G897" s="47" t="s">
        <v>164</v>
      </c>
      <c r="H897" s="29">
        <v>13041.036764382559</v>
      </c>
      <c r="I897" s="29">
        <v>5234</v>
      </c>
      <c r="J897" s="29">
        <v>0</v>
      </c>
      <c r="K897" s="29">
        <v>1188</v>
      </c>
      <c r="L897" s="30">
        <v>19463.036764382559</v>
      </c>
      <c r="M897" s="48">
        <v>1</v>
      </c>
      <c r="N897" s="70">
        <v>18275</v>
      </c>
      <c r="O897" s="70">
        <v>0</v>
      </c>
      <c r="P897" s="70">
        <v>0</v>
      </c>
      <c r="Q897" s="71">
        <v>1188</v>
      </c>
      <c r="R897" s="103">
        <v>19463</v>
      </c>
      <c r="S897" s="75">
        <v>0</v>
      </c>
      <c r="T897" s="73">
        <v>0</v>
      </c>
      <c r="U897" s="73">
        <v>0.09</v>
      </c>
      <c r="V897" s="74">
        <v>3.2362641690980771E-3</v>
      </c>
      <c r="W897" s="49">
        <v>0</v>
      </c>
      <c r="X897" s="70">
        <v>0</v>
      </c>
      <c r="Y897" s="49">
        <v>0</v>
      </c>
      <c r="Z897" s="92">
        <v>0</v>
      </c>
      <c r="AA897" s="93">
        <v>0</v>
      </c>
    </row>
    <row r="898" spans="1:27" s="13" customFormat="1" ht="12">
      <c r="A898" s="27">
        <v>499</v>
      </c>
      <c r="B898" s="18">
        <v>499061161</v>
      </c>
      <c r="C898" s="28" t="s">
        <v>571</v>
      </c>
      <c r="D898" s="18">
        <v>61</v>
      </c>
      <c r="E898" s="28" t="s">
        <v>66</v>
      </c>
      <c r="F898" s="18">
        <v>161</v>
      </c>
      <c r="G898" s="47" t="s">
        <v>166</v>
      </c>
      <c r="H898" s="29">
        <v>13828</v>
      </c>
      <c r="I898" s="29">
        <v>4738</v>
      </c>
      <c r="J898" s="29">
        <v>0</v>
      </c>
      <c r="K898" s="29">
        <v>1188</v>
      </c>
      <c r="L898" s="30">
        <v>19754</v>
      </c>
      <c r="M898" s="48">
        <v>10</v>
      </c>
      <c r="N898" s="70">
        <v>185660</v>
      </c>
      <c r="O898" s="70">
        <v>0</v>
      </c>
      <c r="P898" s="70">
        <v>0</v>
      </c>
      <c r="Q898" s="71">
        <v>11880</v>
      </c>
      <c r="R898" s="103">
        <v>197540</v>
      </c>
      <c r="S898" s="75">
        <v>0</v>
      </c>
      <c r="T898" s="73">
        <v>0</v>
      </c>
      <c r="U898" s="73">
        <v>0.09</v>
      </c>
      <c r="V898" s="74">
        <v>1.632695377006654E-2</v>
      </c>
      <c r="W898" s="49">
        <v>0</v>
      </c>
      <c r="X898" s="70">
        <v>0</v>
      </c>
      <c r="Y898" s="49">
        <v>0</v>
      </c>
      <c r="Z898" s="92">
        <v>0</v>
      </c>
      <c r="AA898" s="93">
        <v>0</v>
      </c>
    </row>
    <row r="899" spans="1:27" s="13" customFormat="1" ht="12">
      <c r="A899" s="27">
        <v>499</v>
      </c>
      <c r="B899" s="18">
        <v>499061191</v>
      </c>
      <c r="C899" s="28" t="s">
        <v>571</v>
      </c>
      <c r="D899" s="18">
        <v>61</v>
      </c>
      <c r="E899" s="28" t="s">
        <v>66</v>
      </c>
      <c r="F899" s="18">
        <v>191</v>
      </c>
      <c r="G899" s="47" t="s">
        <v>196</v>
      </c>
      <c r="H899" s="29">
        <v>16215</v>
      </c>
      <c r="I899" s="29">
        <v>4996</v>
      </c>
      <c r="J899" s="29">
        <v>0</v>
      </c>
      <c r="K899" s="29">
        <v>1188</v>
      </c>
      <c r="L899" s="30">
        <v>22399</v>
      </c>
      <c r="M899" s="48">
        <v>1</v>
      </c>
      <c r="N899" s="70">
        <v>21211</v>
      </c>
      <c r="O899" s="70">
        <v>0</v>
      </c>
      <c r="P899" s="70">
        <v>0</v>
      </c>
      <c r="Q899" s="71">
        <v>1188</v>
      </c>
      <c r="R899" s="103">
        <v>22399</v>
      </c>
      <c r="S899" s="75">
        <v>0</v>
      </c>
      <c r="T899" s="73">
        <v>0</v>
      </c>
      <c r="U899" s="73">
        <v>0.09</v>
      </c>
      <c r="V899" s="74">
        <v>3.4463945691983348E-2</v>
      </c>
      <c r="W899" s="49">
        <v>1</v>
      </c>
      <c r="X899" s="70">
        <v>0</v>
      </c>
      <c r="Y899" s="49">
        <v>0</v>
      </c>
      <c r="Z899" s="92">
        <v>0</v>
      </c>
      <c r="AA899" s="93">
        <v>0</v>
      </c>
    </row>
    <row r="900" spans="1:27" s="13" customFormat="1" ht="12">
      <c r="A900" s="27">
        <v>499</v>
      </c>
      <c r="B900" s="18">
        <v>499061278</v>
      </c>
      <c r="C900" s="28" t="s">
        <v>571</v>
      </c>
      <c r="D900" s="18">
        <v>61</v>
      </c>
      <c r="E900" s="28" t="s">
        <v>66</v>
      </c>
      <c r="F900" s="18">
        <v>278</v>
      </c>
      <c r="G900" s="47" t="s">
        <v>283</v>
      </c>
      <c r="H900" s="29">
        <v>19189</v>
      </c>
      <c r="I900" s="29">
        <v>5287</v>
      </c>
      <c r="J900" s="29">
        <v>0</v>
      </c>
      <c r="K900" s="29">
        <v>1188</v>
      </c>
      <c r="L900" s="30">
        <v>25664</v>
      </c>
      <c r="M900" s="48">
        <v>1</v>
      </c>
      <c r="N900" s="70">
        <v>24476</v>
      </c>
      <c r="O900" s="70">
        <v>0</v>
      </c>
      <c r="P900" s="70">
        <v>0</v>
      </c>
      <c r="Q900" s="71">
        <v>1188</v>
      </c>
      <c r="R900" s="103">
        <v>25664</v>
      </c>
      <c r="S900" s="75">
        <v>0</v>
      </c>
      <c r="T900" s="73">
        <v>0</v>
      </c>
      <c r="U900" s="73">
        <v>0.09</v>
      </c>
      <c r="V900" s="74">
        <v>6.2182671802863999E-2</v>
      </c>
      <c r="W900" s="49">
        <v>0</v>
      </c>
      <c r="X900" s="70">
        <v>0</v>
      </c>
      <c r="Y900" s="49">
        <v>0</v>
      </c>
      <c r="Z900" s="92">
        <v>0</v>
      </c>
      <c r="AA900" s="93">
        <v>0</v>
      </c>
    </row>
    <row r="901" spans="1:27" s="13" customFormat="1" ht="12">
      <c r="A901" s="27">
        <v>499</v>
      </c>
      <c r="B901" s="18">
        <v>499061281</v>
      </c>
      <c r="C901" s="28" t="s">
        <v>571</v>
      </c>
      <c r="D901" s="18">
        <v>61</v>
      </c>
      <c r="E901" s="28" t="s">
        <v>66</v>
      </c>
      <c r="F901" s="18">
        <v>281</v>
      </c>
      <c r="G901" s="47" t="s">
        <v>286</v>
      </c>
      <c r="H901" s="29">
        <v>19323</v>
      </c>
      <c r="I901" s="29">
        <v>0</v>
      </c>
      <c r="J901" s="29">
        <v>0</v>
      </c>
      <c r="K901" s="29">
        <v>1188</v>
      </c>
      <c r="L901" s="30">
        <v>20511</v>
      </c>
      <c r="M901" s="48">
        <v>260</v>
      </c>
      <c r="N901" s="70">
        <v>5023980</v>
      </c>
      <c r="O901" s="70">
        <v>0</v>
      </c>
      <c r="P901" s="70">
        <v>0</v>
      </c>
      <c r="Q901" s="71">
        <v>308880</v>
      </c>
      <c r="R901" s="103">
        <v>5332860</v>
      </c>
      <c r="S901" s="75">
        <v>0</v>
      </c>
      <c r="T901" s="73">
        <v>0</v>
      </c>
      <c r="U901" s="73">
        <v>0.18</v>
      </c>
      <c r="V901" s="74">
        <v>0.16378422036966389</v>
      </c>
      <c r="W901" s="49">
        <v>55</v>
      </c>
      <c r="X901" s="70">
        <v>0</v>
      </c>
      <c r="Y901" s="49">
        <v>0</v>
      </c>
      <c r="Z901" s="92">
        <v>0</v>
      </c>
      <c r="AA901" s="93">
        <v>0</v>
      </c>
    </row>
    <row r="902" spans="1:27" s="13" customFormat="1" ht="12">
      <c r="A902" s="27">
        <v>499</v>
      </c>
      <c r="B902" s="18">
        <v>499061325</v>
      </c>
      <c r="C902" s="28" t="s">
        <v>571</v>
      </c>
      <c r="D902" s="18">
        <v>61</v>
      </c>
      <c r="E902" s="28" t="s">
        <v>66</v>
      </c>
      <c r="F902" s="18">
        <v>325</v>
      </c>
      <c r="G902" s="47" t="s">
        <v>330</v>
      </c>
      <c r="H902" s="29">
        <v>14630</v>
      </c>
      <c r="I902" s="29">
        <v>965</v>
      </c>
      <c r="J902" s="29">
        <v>0</v>
      </c>
      <c r="K902" s="29">
        <v>1188</v>
      </c>
      <c r="L902" s="30">
        <v>16783</v>
      </c>
      <c r="M902" s="48">
        <v>15</v>
      </c>
      <c r="N902" s="70">
        <v>233925</v>
      </c>
      <c r="O902" s="70">
        <v>0</v>
      </c>
      <c r="P902" s="70">
        <v>0</v>
      </c>
      <c r="Q902" s="71">
        <v>17820</v>
      </c>
      <c r="R902" s="103">
        <v>251745</v>
      </c>
      <c r="S902" s="75">
        <v>0</v>
      </c>
      <c r="T902" s="73">
        <v>0</v>
      </c>
      <c r="U902" s="73">
        <v>0.09</v>
      </c>
      <c r="V902" s="74">
        <v>1.2615345256527317E-2</v>
      </c>
      <c r="W902" s="49">
        <v>4</v>
      </c>
      <c r="X902" s="70">
        <v>0</v>
      </c>
      <c r="Y902" s="49">
        <v>0</v>
      </c>
      <c r="Z902" s="92">
        <v>0</v>
      </c>
      <c r="AA902" s="93">
        <v>0</v>
      </c>
    </row>
    <row r="903" spans="1:27" s="13" customFormat="1" ht="12">
      <c r="A903" s="27">
        <v>499</v>
      </c>
      <c r="B903" s="18">
        <v>499061332</v>
      </c>
      <c r="C903" s="28" t="s">
        <v>571</v>
      </c>
      <c r="D903" s="18">
        <v>61</v>
      </c>
      <c r="E903" s="28" t="s">
        <v>66</v>
      </c>
      <c r="F903" s="18">
        <v>332</v>
      </c>
      <c r="G903" s="47" t="s">
        <v>337</v>
      </c>
      <c r="H903" s="29">
        <v>18694</v>
      </c>
      <c r="I903" s="29">
        <v>550</v>
      </c>
      <c r="J903" s="29">
        <v>0</v>
      </c>
      <c r="K903" s="29">
        <v>1188</v>
      </c>
      <c r="L903" s="30">
        <v>20432</v>
      </c>
      <c r="M903" s="48">
        <v>38</v>
      </c>
      <c r="N903" s="70">
        <v>731272</v>
      </c>
      <c r="O903" s="70">
        <v>0</v>
      </c>
      <c r="P903" s="70">
        <v>0</v>
      </c>
      <c r="Q903" s="71">
        <v>45144</v>
      </c>
      <c r="R903" s="103">
        <v>776416</v>
      </c>
      <c r="S903" s="75">
        <v>0</v>
      </c>
      <c r="T903" s="73">
        <v>0</v>
      </c>
      <c r="U903" s="73">
        <v>0.09</v>
      </c>
      <c r="V903" s="74">
        <v>2.6843473686183936E-2</v>
      </c>
      <c r="W903" s="49">
        <v>7</v>
      </c>
      <c r="X903" s="70">
        <v>0</v>
      </c>
      <c r="Y903" s="49">
        <v>0</v>
      </c>
      <c r="Z903" s="92">
        <v>0</v>
      </c>
      <c r="AA903" s="93">
        <v>0</v>
      </c>
    </row>
    <row r="904" spans="1:27" s="13" customFormat="1" ht="12">
      <c r="A904" s="27">
        <v>499</v>
      </c>
      <c r="B904" s="18">
        <v>499332005</v>
      </c>
      <c r="C904" s="28" t="s">
        <v>571</v>
      </c>
      <c r="D904" s="18">
        <v>332</v>
      </c>
      <c r="E904" s="28" t="s">
        <v>337</v>
      </c>
      <c r="F904" s="18">
        <v>5</v>
      </c>
      <c r="G904" s="47" t="s">
        <v>10</v>
      </c>
      <c r="H904" s="29">
        <v>15981.945223794399</v>
      </c>
      <c r="I904" s="29">
        <v>5454</v>
      </c>
      <c r="J904" s="29">
        <v>0</v>
      </c>
      <c r="K904" s="29">
        <v>1188</v>
      </c>
      <c r="L904" s="30">
        <v>22623.945223794399</v>
      </c>
      <c r="M904" s="48">
        <v>34</v>
      </c>
      <c r="N904" s="70">
        <v>728824</v>
      </c>
      <c r="O904" s="70">
        <v>0</v>
      </c>
      <c r="P904" s="70">
        <v>0</v>
      </c>
      <c r="Q904" s="71">
        <v>40392</v>
      </c>
      <c r="R904" s="103">
        <v>769216</v>
      </c>
      <c r="S904" s="75">
        <v>0</v>
      </c>
      <c r="T904" s="73">
        <v>0</v>
      </c>
      <c r="U904" s="73">
        <v>0.09</v>
      </c>
      <c r="V904" s="74">
        <v>2.5948193221912108E-2</v>
      </c>
      <c r="W904" s="49">
        <v>9</v>
      </c>
      <c r="X904" s="70">
        <v>0</v>
      </c>
      <c r="Y904" s="49">
        <v>0</v>
      </c>
      <c r="Z904" s="92">
        <v>0</v>
      </c>
      <c r="AA904" s="93">
        <v>0</v>
      </c>
    </row>
    <row r="905" spans="1:27" s="13" customFormat="1" ht="12">
      <c r="A905" s="27">
        <v>499</v>
      </c>
      <c r="B905" s="18">
        <v>499332061</v>
      </c>
      <c r="C905" s="28" t="s">
        <v>571</v>
      </c>
      <c r="D905" s="18">
        <v>332</v>
      </c>
      <c r="E905" s="28" t="s">
        <v>337</v>
      </c>
      <c r="F905" s="18">
        <v>61</v>
      </c>
      <c r="G905" s="47" t="s">
        <v>66</v>
      </c>
      <c r="H905" s="29">
        <v>18992.090672409002</v>
      </c>
      <c r="I905" s="29">
        <v>1941</v>
      </c>
      <c r="J905" s="29">
        <v>0</v>
      </c>
      <c r="K905" s="29">
        <v>1188</v>
      </c>
      <c r="L905" s="30">
        <v>22121.090672409002</v>
      </c>
      <c r="M905" s="48">
        <v>99</v>
      </c>
      <c r="N905" s="70">
        <v>2072367</v>
      </c>
      <c r="O905" s="70">
        <v>0</v>
      </c>
      <c r="P905" s="70">
        <v>0</v>
      </c>
      <c r="Q905" s="71">
        <v>117612</v>
      </c>
      <c r="R905" s="103">
        <v>2189979</v>
      </c>
      <c r="S905" s="75">
        <v>0</v>
      </c>
      <c r="T905" s="73">
        <v>0</v>
      </c>
      <c r="U905" s="73">
        <v>0.18</v>
      </c>
      <c r="V905" s="74">
        <v>4.8555043170210872E-2</v>
      </c>
      <c r="W905" s="49">
        <v>23</v>
      </c>
      <c r="X905" s="70">
        <v>0</v>
      </c>
      <c r="Y905" s="49">
        <v>0</v>
      </c>
      <c r="Z905" s="92">
        <v>0</v>
      </c>
      <c r="AA905" s="93">
        <v>0</v>
      </c>
    </row>
    <row r="906" spans="1:27" s="13" customFormat="1" ht="12">
      <c r="A906" s="27">
        <v>499</v>
      </c>
      <c r="B906" s="18">
        <v>499332086</v>
      </c>
      <c r="C906" s="28" t="s">
        <v>571</v>
      </c>
      <c r="D906" s="18">
        <v>332</v>
      </c>
      <c r="E906" s="28" t="s">
        <v>337</v>
      </c>
      <c r="F906" s="18">
        <v>86</v>
      </c>
      <c r="G906" s="47" t="s">
        <v>91</v>
      </c>
      <c r="H906" s="29">
        <v>15263.034869009585</v>
      </c>
      <c r="I906" s="29">
        <v>3514</v>
      </c>
      <c r="J906" s="29">
        <v>0</v>
      </c>
      <c r="K906" s="29">
        <v>1188</v>
      </c>
      <c r="L906" s="30">
        <v>19965.034869009585</v>
      </c>
      <c r="M906" s="48">
        <v>2</v>
      </c>
      <c r="N906" s="70">
        <v>37554</v>
      </c>
      <c r="O906" s="70">
        <v>0</v>
      </c>
      <c r="P906" s="70">
        <v>0</v>
      </c>
      <c r="Q906" s="71">
        <v>2376</v>
      </c>
      <c r="R906" s="103">
        <v>39930</v>
      </c>
      <c r="S906" s="75">
        <v>0</v>
      </c>
      <c r="T906" s="73">
        <v>0</v>
      </c>
      <c r="U906" s="73">
        <v>0.09</v>
      </c>
      <c r="V906" s="74">
        <v>6.768067667861305E-2</v>
      </c>
      <c r="W906" s="49">
        <v>1</v>
      </c>
      <c r="X906" s="70">
        <v>0</v>
      </c>
      <c r="Y906" s="49">
        <v>0</v>
      </c>
      <c r="Z906" s="92">
        <v>0</v>
      </c>
      <c r="AA906" s="93">
        <v>0</v>
      </c>
    </row>
    <row r="907" spans="1:27" s="13" customFormat="1" ht="12">
      <c r="A907" s="27">
        <v>499</v>
      </c>
      <c r="B907" s="18">
        <v>499332137</v>
      </c>
      <c r="C907" s="28" t="s">
        <v>571</v>
      </c>
      <c r="D907" s="18">
        <v>332</v>
      </c>
      <c r="E907" s="28" t="s">
        <v>337</v>
      </c>
      <c r="F907" s="18">
        <v>137</v>
      </c>
      <c r="G907" s="47" t="s">
        <v>142</v>
      </c>
      <c r="H907" s="29">
        <v>20799.750920055132</v>
      </c>
      <c r="I907" s="29">
        <v>611</v>
      </c>
      <c r="J907" s="29">
        <v>0</v>
      </c>
      <c r="K907" s="29">
        <v>1188</v>
      </c>
      <c r="L907" s="30">
        <v>22598.750920055132</v>
      </c>
      <c r="M907" s="48">
        <v>22</v>
      </c>
      <c r="N907" s="70">
        <v>471042</v>
      </c>
      <c r="O907" s="70">
        <v>0</v>
      </c>
      <c r="P907" s="70">
        <v>0</v>
      </c>
      <c r="Q907" s="71">
        <v>26136</v>
      </c>
      <c r="R907" s="103">
        <v>497178</v>
      </c>
      <c r="S907" s="75">
        <v>0</v>
      </c>
      <c r="T907" s="73">
        <v>0</v>
      </c>
      <c r="U907" s="73">
        <v>0.18</v>
      </c>
      <c r="V907" s="74">
        <v>0.10494474274122682</v>
      </c>
      <c r="W907" s="49">
        <v>7</v>
      </c>
      <c r="X907" s="70">
        <v>0</v>
      </c>
      <c r="Y907" s="49">
        <v>0</v>
      </c>
      <c r="Z907" s="92">
        <v>0</v>
      </c>
      <c r="AA907" s="93">
        <v>0</v>
      </c>
    </row>
    <row r="908" spans="1:27" s="13" customFormat="1" ht="12">
      <c r="A908" s="27">
        <v>499</v>
      </c>
      <c r="B908" s="18">
        <v>499332161</v>
      </c>
      <c r="C908" s="28" t="s">
        <v>571</v>
      </c>
      <c r="D908" s="18">
        <v>332</v>
      </c>
      <c r="E908" s="28" t="s">
        <v>337</v>
      </c>
      <c r="F908" s="18">
        <v>161</v>
      </c>
      <c r="G908" s="47" t="s">
        <v>166</v>
      </c>
      <c r="H908" s="29">
        <v>15623.206692412536</v>
      </c>
      <c r="I908" s="29">
        <v>5353</v>
      </c>
      <c r="J908" s="29">
        <v>0</v>
      </c>
      <c r="K908" s="29">
        <v>1188</v>
      </c>
      <c r="L908" s="30">
        <v>22164.206692412536</v>
      </c>
      <c r="M908" s="48">
        <v>1</v>
      </c>
      <c r="N908" s="70">
        <v>20976</v>
      </c>
      <c r="O908" s="70">
        <v>0</v>
      </c>
      <c r="P908" s="70">
        <v>0</v>
      </c>
      <c r="Q908" s="71">
        <v>1188</v>
      </c>
      <c r="R908" s="103">
        <v>22164</v>
      </c>
      <c r="S908" s="75">
        <v>0</v>
      </c>
      <c r="T908" s="73">
        <v>0</v>
      </c>
      <c r="U908" s="73">
        <v>0.09</v>
      </c>
      <c r="V908" s="74">
        <v>1.632695377006654E-2</v>
      </c>
      <c r="W908" s="49">
        <v>0</v>
      </c>
      <c r="X908" s="70">
        <v>0</v>
      </c>
      <c r="Y908" s="49">
        <v>0</v>
      </c>
      <c r="Z908" s="92">
        <v>0</v>
      </c>
      <c r="AA908" s="93">
        <v>0</v>
      </c>
    </row>
    <row r="909" spans="1:27" s="13" customFormat="1" ht="12">
      <c r="A909" s="27">
        <v>499</v>
      </c>
      <c r="B909" s="18">
        <v>499332191</v>
      </c>
      <c r="C909" s="28" t="s">
        <v>571</v>
      </c>
      <c r="D909" s="18">
        <v>332</v>
      </c>
      <c r="E909" s="28" t="s">
        <v>337</v>
      </c>
      <c r="F909" s="18">
        <v>191</v>
      </c>
      <c r="G909" s="47" t="s">
        <v>196</v>
      </c>
      <c r="H909" s="29">
        <v>15205.76046451613</v>
      </c>
      <c r="I909" s="29">
        <v>4685</v>
      </c>
      <c r="J909" s="29">
        <v>0</v>
      </c>
      <c r="K909" s="29">
        <v>1188</v>
      </c>
      <c r="L909" s="30">
        <v>21078.76046451613</v>
      </c>
      <c r="M909" s="48">
        <v>2</v>
      </c>
      <c r="N909" s="70">
        <v>39782</v>
      </c>
      <c r="O909" s="70">
        <v>0</v>
      </c>
      <c r="P909" s="70">
        <v>0</v>
      </c>
      <c r="Q909" s="71">
        <v>2376</v>
      </c>
      <c r="R909" s="103">
        <v>42158</v>
      </c>
      <c r="S909" s="75">
        <v>0</v>
      </c>
      <c r="T909" s="73">
        <v>0</v>
      </c>
      <c r="U909" s="73">
        <v>0.09</v>
      </c>
      <c r="V909" s="74">
        <v>3.4463945691983348E-2</v>
      </c>
      <c r="W909" s="49">
        <v>0</v>
      </c>
      <c r="X909" s="70">
        <v>0</v>
      </c>
      <c r="Y909" s="49">
        <v>0</v>
      </c>
      <c r="Z909" s="92">
        <v>0</v>
      </c>
      <c r="AA909" s="93">
        <v>0</v>
      </c>
    </row>
    <row r="910" spans="1:27" s="13" customFormat="1" ht="12">
      <c r="A910" s="27">
        <v>499</v>
      </c>
      <c r="B910" s="18">
        <v>499332281</v>
      </c>
      <c r="C910" s="28" t="s">
        <v>571</v>
      </c>
      <c r="D910" s="18">
        <v>332</v>
      </c>
      <c r="E910" s="28" t="s">
        <v>337</v>
      </c>
      <c r="F910" s="18">
        <v>281</v>
      </c>
      <c r="G910" s="47" t="s">
        <v>286</v>
      </c>
      <c r="H910" s="29">
        <v>21147.651529245948</v>
      </c>
      <c r="I910" s="29">
        <v>0</v>
      </c>
      <c r="J910" s="29">
        <v>0</v>
      </c>
      <c r="K910" s="29">
        <v>1188</v>
      </c>
      <c r="L910" s="30">
        <v>22335.651529245948</v>
      </c>
      <c r="M910" s="48">
        <v>228</v>
      </c>
      <c r="N910" s="70">
        <v>4821744</v>
      </c>
      <c r="O910" s="70">
        <v>0</v>
      </c>
      <c r="P910" s="70">
        <v>0</v>
      </c>
      <c r="Q910" s="71">
        <v>270864</v>
      </c>
      <c r="R910" s="103">
        <v>5092608</v>
      </c>
      <c r="S910" s="75">
        <v>0</v>
      </c>
      <c r="T910" s="73">
        <v>0</v>
      </c>
      <c r="U910" s="73">
        <v>0.18</v>
      </c>
      <c r="V910" s="74">
        <v>0.16378422036966389</v>
      </c>
      <c r="W910" s="49">
        <v>52</v>
      </c>
      <c r="X910" s="70">
        <v>0</v>
      </c>
      <c r="Y910" s="49">
        <v>0</v>
      </c>
      <c r="Z910" s="92">
        <v>0</v>
      </c>
      <c r="AA910" s="93">
        <v>0</v>
      </c>
    </row>
    <row r="911" spans="1:27" s="13" customFormat="1" ht="12">
      <c r="A911" s="27">
        <v>499</v>
      </c>
      <c r="B911" s="18">
        <v>499332309</v>
      </c>
      <c r="C911" s="28" t="s">
        <v>571</v>
      </c>
      <c r="D911" s="18">
        <v>332</v>
      </c>
      <c r="E911" s="28" t="s">
        <v>337</v>
      </c>
      <c r="F911" s="18">
        <v>309</v>
      </c>
      <c r="G911" s="47" t="s">
        <v>314</v>
      </c>
      <c r="H911" s="29">
        <v>17520.345572959603</v>
      </c>
      <c r="I911" s="29">
        <v>528</v>
      </c>
      <c r="J911" s="29">
        <v>0</v>
      </c>
      <c r="K911" s="29">
        <v>1188</v>
      </c>
      <c r="L911" s="30">
        <v>19236.345572959603</v>
      </c>
      <c r="M911" s="48">
        <v>1</v>
      </c>
      <c r="N911" s="70">
        <v>18048</v>
      </c>
      <c r="O911" s="70">
        <v>0</v>
      </c>
      <c r="P911" s="70">
        <v>0</v>
      </c>
      <c r="Q911" s="71">
        <v>1188</v>
      </c>
      <c r="R911" s="103">
        <v>19236</v>
      </c>
      <c r="S911" s="75">
        <v>0</v>
      </c>
      <c r="T911" s="73">
        <v>0</v>
      </c>
      <c r="U911" s="73">
        <v>0.09</v>
      </c>
      <c r="V911" s="74">
        <v>1.3428254335593002E-3</v>
      </c>
      <c r="W911" s="49">
        <v>0</v>
      </c>
      <c r="X911" s="70">
        <v>0</v>
      </c>
      <c r="Y911" s="49">
        <v>0</v>
      </c>
      <c r="Z911" s="92">
        <v>0</v>
      </c>
      <c r="AA911" s="93">
        <v>0</v>
      </c>
    </row>
    <row r="912" spans="1:27" s="13" customFormat="1" ht="12">
      <c r="A912" s="27">
        <v>499</v>
      </c>
      <c r="B912" s="18">
        <v>499332325</v>
      </c>
      <c r="C912" s="28" t="s">
        <v>571</v>
      </c>
      <c r="D912" s="18">
        <v>332</v>
      </c>
      <c r="E912" s="28" t="s">
        <v>337</v>
      </c>
      <c r="F912" s="18">
        <v>325</v>
      </c>
      <c r="G912" s="47" t="s">
        <v>330</v>
      </c>
      <c r="H912" s="29">
        <v>17064.55160887949</v>
      </c>
      <c r="I912" s="29">
        <v>1125</v>
      </c>
      <c r="J912" s="29">
        <v>0</v>
      </c>
      <c r="K912" s="29">
        <v>1188</v>
      </c>
      <c r="L912" s="30">
        <v>19377.55160887949</v>
      </c>
      <c r="M912" s="48">
        <v>17</v>
      </c>
      <c r="N912" s="70">
        <v>309230</v>
      </c>
      <c r="O912" s="70">
        <v>0</v>
      </c>
      <c r="P912" s="70">
        <v>0</v>
      </c>
      <c r="Q912" s="71">
        <v>20196</v>
      </c>
      <c r="R912" s="103">
        <v>329426</v>
      </c>
      <c r="S912" s="75">
        <v>0</v>
      </c>
      <c r="T912" s="73">
        <v>0</v>
      </c>
      <c r="U912" s="73">
        <v>0.09</v>
      </c>
      <c r="V912" s="74">
        <v>1.2615345256527317E-2</v>
      </c>
      <c r="W912" s="49">
        <v>2</v>
      </c>
      <c r="X912" s="70">
        <v>0</v>
      </c>
      <c r="Y912" s="49">
        <v>0</v>
      </c>
      <c r="Z912" s="92">
        <v>0</v>
      </c>
      <c r="AA912" s="93">
        <v>0</v>
      </c>
    </row>
    <row r="913" spans="1:27" s="13" customFormat="1" ht="12">
      <c r="A913" s="27">
        <v>499</v>
      </c>
      <c r="B913" s="18">
        <v>499332332</v>
      </c>
      <c r="C913" s="28" t="s">
        <v>571</v>
      </c>
      <c r="D913" s="18">
        <v>332</v>
      </c>
      <c r="E913" s="28" t="s">
        <v>337</v>
      </c>
      <c r="F913" s="18">
        <v>332</v>
      </c>
      <c r="G913" s="47" t="s">
        <v>337</v>
      </c>
      <c r="H913" s="29">
        <v>17660.358630503531</v>
      </c>
      <c r="I913" s="29">
        <v>520</v>
      </c>
      <c r="J913" s="29">
        <v>0</v>
      </c>
      <c r="K913" s="29">
        <v>1188</v>
      </c>
      <c r="L913" s="30">
        <v>19368.358630503531</v>
      </c>
      <c r="M913" s="48">
        <v>36</v>
      </c>
      <c r="N913" s="70">
        <v>654480</v>
      </c>
      <c r="O913" s="70">
        <v>0</v>
      </c>
      <c r="P913" s="70">
        <v>0</v>
      </c>
      <c r="Q913" s="71">
        <v>42768</v>
      </c>
      <c r="R913" s="103">
        <v>697248</v>
      </c>
      <c r="S913" s="75">
        <v>0</v>
      </c>
      <c r="T913" s="73">
        <v>0</v>
      </c>
      <c r="U913" s="73">
        <v>0.09</v>
      </c>
      <c r="V913" s="74">
        <v>2.6843473686183936E-2</v>
      </c>
      <c r="W913" s="49">
        <v>9</v>
      </c>
      <c r="X913" s="70">
        <v>0</v>
      </c>
      <c r="Y913" s="49">
        <v>0</v>
      </c>
      <c r="Z913" s="92">
        <v>0</v>
      </c>
      <c r="AA913" s="93">
        <v>0</v>
      </c>
    </row>
    <row r="914" spans="1:27" s="13" customFormat="1" ht="12">
      <c r="A914" s="27">
        <v>499</v>
      </c>
      <c r="B914" s="18">
        <v>499332683</v>
      </c>
      <c r="C914" s="28" t="s">
        <v>571</v>
      </c>
      <c r="D914" s="18">
        <v>332</v>
      </c>
      <c r="E914" s="28" t="s">
        <v>337</v>
      </c>
      <c r="F914" s="18">
        <v>683</v>
      </c>
      <c r="G914" s="47" t="s">
        <v>385</v>
      </c>
      <c r="H914" s="29">
        <v>14288.104896551724</v>
      </c>
      <c r="I914" s="29">
        <v>11759</v>
      </c>
      <c r="J914" s="29">
        <v>0</v>
      </c>
      <c r="K914" s="29">
        <v>1188</v>
      </c>
      <c r="L914" s="30">
        <v>27235.104896551726</v>
      </c>
      <c r="M914" s="48">
        <v>1</v>
      </c>
      <c r="N914" s="70">
        <v>26047</v>
      </c>
      <c r="O914" s="70">
        <v>0</v>
      </c>
      <c r="P914" s="70">
        <v>0</v>
      </c>
      <c r="Q914" s="71">
        <v>1188</v>
      </c>
      <c r="R914" s="103">
        <v>27235</v>
      </c>
      <c r="S914" s="75">
        <v>0</v>
      </c>
      <c r="T914" s="73">
        <v>0</v>
      </c>
      <c r="U914" s="73">
        <v>0.09</v>
      </c>
      <c r="V914" s="74">
        <v>1.4747757974170144E-2</v>
      </c>
      <c r="W914" s="49">
        <v>0</v>
      </c>
      <c r="X914" s="70">
        <v>0</v>
      </c>
      <c r="Y914" s="49">
        <v>0</v>
      </c>
      <c r="Z914" s="92">
        <v>0</v>
      </c>
      <c r="AA914" s="93">
        <v>0</v>
      </c>
    </row>
    <row r="915" spans="1:27" s="13" customFormat="1" ht="12">
      <c r="A915" s="27">
        <v>3502</v>
      </c>
      <c r="B915" s="18">
        <v>3502281061</v>
      </c>
      <c r="C915" s="28" t="s">
        <v>520</v>
      </c>
      <c r="D915" s="18">
        <v>281</v>
      </c>
      <c r="E915" s="28" t="s">
        <v>286</v>
      </c>
      <c r="F915" s="18">
        <v>61</v>
      </c>
      <c r="G915" s="47" t="s">
        <v>66</v>
      </c>
      <c r="H915" s="29">
        <v>18792</v>
      </c>
      <c r="I915" s="29">
        <v>1921</v>
      </c>
      <c r="J915" s="29">
        <v>0</v>
      </c>
      <c r="K915" s="29">
        <v>1188</v>
      </c>
      <c r="L915" s="30">
        <v>21901</v>
      </c>
      <c r="M915" s="48">
        <v>3</v>
      </c>
      <c r="N915" s="70">
        <v>62139</v>
      </c>
      <c r="O915" s="70">
        <v>0</v>
      </c>
      <c r="P915" s="70">
        <v>0</v>
      </c>
      <c r="Q915" s="71">
        <v>3564</v>
      </c>
      <c r="R915" s="103">
        <v>65703</v>
      </c>
      <c r="S915" s="75">
        <v>0</v>
      </c>
      <c r="T915" s="73">
        <v>0</v>
      </c>
      <c r="U915" s="73">
        <v>0.18</v>
      </c>
      <c r="V915" s="74">
        <v>4.8555043170210872E-2</v>
      </c>
      <c r="W915" s="49">
        <v>0</v>
      </c>
      <c r="X915" s="70">
        <v>0</v>
      </c>
      <c r="Y915" s="49">
        <v>0</v>
      </c>
      <c r="Z915" s="92">
        <v>0</v>
      </c>
      <c r="AA915" s="93">
        <v>0</v>
      </c>
    </row>
    <row r="916" spans="1:27" s="13" customFormat="1" ht="12">
      <c r="A916" s="27">
        <v>3502</v>
      </c>
      <c r="B916" s="18">
        <v>3502281137</v>
      </c>
      <c r="C916" s="28" t="s">
        <v>520</v>
      </c>
      <c r="D916" s="18">
        <v>281</v>
      </c>
      <c r="E916" s="28" t="s">
        <v>286</v>
      </c>
      <c r="F916" s="18">
        <v>137</v>
      </c>
      <c r="G916" s="47" t="s">
        <v>142</v>
      </c>
      <c r="H916" s="29">
        <v>21392</v>
      </c>
      <c r="I916" s="29">
        <v>628</v>
      </c>
      <c r="J916" s="29">
        <v>0</v>
      </c>
      <c r="K916" s="29">
        <v>1188</v>
      </c>
      <c r="L916" s="30">
        <v>23208</v>
      </c>
      <c r="M916" s="48">
        <v>3</v>
      </c>
      <c r="N916" s="70">
        <v>66060</v>
      </c>
      <c r="O916" s="70">
        <v>0</v>
      </c>
      <c r="P916" s="70">
        <v>0</v>
      </c>
      <c r="Q916" s="71">
        <v>3564</v>
      </c>
      <c r="R916" s="103">
        <v>69624</v>
      </c>
      <c r="S916" s="75">
        <v>0</v>
      </c>
      <c r="T916" s="73">
        <v>0</v>
      </c>
      <c r="U916" s="73">
        <v>0.18</v>
      </c>
      <c r="V916" s="74">
        <v>0.10494474274122682</v>
      </c>
      <c r="W916" s="49">
        <v>1</v>
      </c>
      <c r="X916" s="70">
        <v>0</v>
      </c>
      <c r="Y916" s="49">
        <v>0</v>
      </c>
      <c r="Z916" s="92">
        <v>0</v>
      </c>
      <c r="AA916" s="93">
        <v>0</v>
      </c>
    </row>
    <row r="917" spans="1:27" s="13" customFormat="1" ht="12">
      <c r="A917" s="27">
        <v>3502</v>
      </c>
      <c r="B917" s="18">
        <v>3502281281</v>
      </c>
      <c r="C917" s="28" t="s">
        <v>520</v>
      </c>
      <c r="D917" s="18">
        <v>281</v>
      </c>
      <c r="E917" s="28" t="s">
        <v>286</v>
      </c>
      <c r="F917" s="18">
        <v>281</v>
      </c>
      <c r="G917" s="47" t="s">
        <v>286</v>
      </c>
      <c r="H917" s="29">
        <v>20796</v>
      </c>
      <c r="I917" s="29">
        <v>0</v>
      </c>
      <c r="J917" s="29">
        <v>0</v>
      </c>
      <c r="K917" s="29">
        <v>1188</v>
      </c>
      <c r="L917" s="30">
        <v>21984</v>
      </c>
      <c r="M917" s="48">
        <v>337</v>
      </c>
      <c r="N917" s="70">
        <v>7008252</v>
      </c>
      <c r="O917" s="70">
        <v>0</v>
      </c>
      <c r="P917" s="70">
        <v>0</v>
      </c>
      <c r="Q917" s="71">
        <v>400356</v>
      </c>
      <c r="R917" s="103">
        <v>7408608</v>
      </c>
      <c r="S917" s="75">
        <v>0</v>
      </c>
      <c r="T917" s="73">
        <v>0</v>
      </c>
      <c r="U917" s="73">
        <v>0.18</v>
      </c>
      <c r="V917" s="74">
        <v>0.16378422036966389</v>
      </c>
      <c r="W917" s="49">
        <v>48</v>
      </c>
      <c r="X917" s="70">
        <v>0</v>
      </c>
      <c r="Y917" s="49">
        <v>0</v>
      </c>
      <c r="Z917" s="92">
        <v>0</v>
      </c>
      <c r="AA917" s="93">
        <v>0</v>
      </c>
    </row>
    <row r="918" spans="1:27" s="13" customFormat="1" ht="12">
      <c r="A918" s="27">
        <v>3502</v>
      </c>
      <c r="B918" s="18">
        <v>3502281332</v>
      </c>
      <c r="C918" s="28" t="s">
        <v>520</v>
      </c>
      <c r="D918" s="18">
        <v>281</v>
      </c>
      <c r="E918" s="28" t="s">
        <v>286</v>
      </c>
      <c r="F918" s="18">
        <v>332</v>
      </c>
      <c r="G918" s="47" t="s">
        <v>337</v>
      </c>
      <c r="H918" s="29">
        <v>17660.358630503531</v>
      </c>
      <c r="I918" s="29">
        <v>520</v>
      </c>
      <c r="J918" s="29">
        <v>0</v>
      </c>
      <c r="K918" s="29">
        <v>1188</v>
      </c>
      <c r="L918" s="30">
        <v>19368.358630503531</v>
      </c>
      <c r="M918" s="48">
        <v>1</v>
      </c>
      <c r="N918" s="70">
        <v>18180</v>
      </c>
      <c r="O918" s="70">
        <v>0</v>
      </c>
      <c r="P918" s="70">
        <v>0</v>
      </c>
      <c r="Q918" s="71">
        <v>1188</v>
      </c>
      <c r="R918" s="103">
        <v>19368</v>
      </c>
      <c r="S918" s="75">
        <v>0</v>
      </c>
      <c r="T918" s="73">
        <v>0</v>
      </c>
      <c r="U918" s="73">
        <v>0.09</v>
      </c>
      <c r="V918" s="74">
        <v>2.6843473686183936E-2</v>
      </c>
      <c r="W918" s="49">
        <v>0</v>
      </c>
      <c r="X918" s="70">
        <v>0</v>
      </c>
      <c r="Y918" s="49">
        <v>0</v>
      </c>
      <c r="Z918" s="92">
        <v>0</v>
      </c>
      <c r="AA918" s="93">
        <v>0</v>
      </c>
    </row>
    <row r="919" spans="1:27" s="13" customFormat="1" ht="12">
      <c r="A919" s="27">
        <v>3503</v>
      </c>
      <c r="B919" s="18">
        <v>3503160031</v>
      </c>
      <c r="C919" s="28" t="s">
        <v>521</v>
      </c>
      <c r="D919" s="18">
        <v>160</v>
      </c>
      <c r="E919" s="28" t="s">
        <v>165</v>
      </c>
      <c r="F919" s="18">
        <v>31</v>
      </c>
      <c r="G919" s="47" t="s">
        <v>36</v>
      </c>
      <c r="H919" s="29">
        <v>13022</v>
      </c>
      <c r="I919" s="29">
        <v>5046</v>
      </c>
      <c r="J919" s="29">
        <v>0</v>
      </c>
      <c r="K919" s="29">
        <v>1188</v>
      </c>
      <c r="L919" s="30">
        <v>19256</v>
      </c>
      <c r="M919" s="48">
        <v>6</v>
      </c>
      <c r="N919" s="70">
        <v>107958</v>
      </c>
      <c r="O919" s="70">
        <v>0</v>
      </c>
      <c r="P919" s="70">
        <v>0</v>
      </c>
      <c r="Q919" s="71">
        <v>7098</v>
      </c>
      <c r="R919" s="103">
        <v>115056</v>
      </c>
      <c r="S919" s="75">
        <v>2.4896265560165973E-2</v>
      </c>
      <c r="T919" s="73">
        <v>0</v>
      </c>
      <c r="U919" s="73">
        <v>0.09</v>
      </c>
      <c r="V919" s="74">
        <v>1.2994955995265567E-2</v>
      </c>
      <c r="W919" s="49">
        <v>0</v>
      </c>
      <c r="X919" s="70">
        <v>0</v>
      </c>
      <c r="Y919" s="49">
        <v>0</v>
      </c>
      <c r="Z919" s="92">
        <v>0</v>
      </c>
      <c r="AA919" s="93">
        <v>0</v>
      </c>
    </row>
    <row r="920" spans="1:27" s="13" customFormat="1" ht="12">
      <c r="A920" s="27">
        <v>3503</v>
      </c>
      <c r="B920" s="18">
        <v>3503160056</v>
      </c>
      <c r="C920" s="28" t="s">
        <v>521</v>
      </c>
      <c r="D920" s="18">
        <v>160</v>
      </c>
      <c r="E920" s="28" t="s">
        <v>165</v>
      </c>
      <c r="F920" s="18">
        <v>56</v>
      </c>
      <c r="G920" s="47" t="s">
        <v>61</v>
      </c>
      <c r="H920" s="29">
        <v>14610</v>
      </c>
      <c r="I920" s="29">
        <v>4631</v>
      </c>
      <c r="J920" s="29">
        <v>0</v>
      </c>
      <c r="K920" s="29">
        <v>1188</v>
      </c>
      <c r="L920" s="30">
        <v>20429</v>
      </c>
      <c r="M920" s="48">
        <v>5</v>
      </c>
      <c r="N920" s="70">
        <v>95805</v>
      </c>
      <c r="O920" s="70">
        <v>0</v>
      </c>
      <c r="P920" s="70">
        <v>0</v>
      </c>
      <c r="Q920" s="71">
        <v>5915</v>
      </c>
      <c r="R920" s="103">
        <v>101720</v>
      </c>
      <c r="S920" s="75">
        <v>2.0746887966804978E-2</v>
      </c>
      <c r="T920" s="73">
        <v>0</v>
      </c>
      <c r="U920" s="73">
        <v>0.09</v>
      </c>
      <c r="V920" s="74">
        <v>1.4008964259425674E-2</v>
      </c>
      <c r="W920" s="49">
        <v>0</v>
      </c>
      <c r="X920" s="70">
        <v>0</v>
      </c>
      <c r="Y920" s="49">
        <v>0</v>
      </c>
      <c r="Z920" s="92">
        <v>0</v>
      </c>
      <c r="AA920" s="93">
        <v>0</v>
      </c>
    </row>
    <row r="921" spans="1:27" s="13" customFormat="1" ht="12">
      <c r="A921" s="27">
        <v>3503</v>
      </c>
      <c r="B921" s="18">
        <v>3503160079</v>
      </c>
      <c r="C921" s="28" t="s">
        <v>521</v>
      </c>
      <c r="D921" s="18">
        <v>160</v>
      </c>
      <c r="E921" s="28" t="s">
        <v>165</v>
      </c>
      <c r="F921" s="18">
        <v>79</v>
      </c>
      <c r="G921" s="47" t="s">
        <v>84</v>
      </c>
      <c r="H921" s="29">
        <v>14533</v>
      </c>
      <c r="I921" s="29">
        <v>820</v>
      </c>
      <c r="J921" s="29">
        <v>0</v>
      </c>
      <c r="K921" s="29">
        <v>1188</v>
      </c>
      <c r="L921" s="30">
        <v>16541</v>
      </c>
      <c r="M921" s="48">
        <v>28</v>
      </c>
      <c r="N921" s="70">
        <v>428092</v>
      </c>
      <c r="O921" s="70">
        <v>0</v>
      </c>
      <c r="P921" s="70">
        <v>0</v>
      </c>
      <c r="Q921" s="71">
        <v>33124</v>
      </c>
      <c r="R921" s="103">
        <v>461216</v>
      </c>
      <c r="S921" s="75">
        <v>0.11618257261410787</v>
      </c>
      <c r="T921" s="73">
        <v>0</v>
      </c>
      <c r="U921" s="73">
        <v>0.09</v>
      </c>
      <c r="V921" s="74">
        <v>6.04158826512909E-2</v>
      </c>
      <c r="W921" s="49">
        <v>2</v>
      </c>
      <c r="X921" s="70">
        <v>0</v>
      </c>
      <c r="Y921" s="49">
        <v>0</v>
      </c>
      <c r="Z921" s="92">
        <v>0</v>
      </c>
      <c r="AA921" s="93">
        <v>0</v>
      </c>
    </row>
    <row r="922" spans="1:27" s="13" customFormat="1" ht="12">
      <c r="A922" s="27">
        <v>3503</v>
      </c>
      <c r="B922" s="18">
        <v>3503160128</v>
      </c>
      <c r="C922" s="28" t="s">
        <v>521</v>
      </c>
      <c r="D922" s="18">
        <v>160</v>
      </c>
      <c r="E922" s="28" t="s">
        <v>165</v>
      </c>
      <c r="F922" s="18">
        <v>128</v>
      </c>
      <c r="G922" s="47" t="s">
        <v>133</v>
      </c>
      <c r="H922" s="29">
        <v>11846</v>
      </c>
      <c r="I922" s="29">
        <v>643</v>
      </c>
      <c r="J922" s="29">
        <v>0</v>
      </c>
      <c r="K922" s="29">
        <v>1188</v>
      </c>
      <c r="L922" s="30">
        <v>13677</v>
      </c>
      <c r="M922" s="48">
        <v>2</v>
      </c>
      <c r="N922" s="70">
        <v>24874</v>
      </c>
      <c r="O922" s="70">
        <v>0</v>
      </c>
      <c r="P922" s="70">
        <v>0</v>
      </c>
      <c r="Q922" s="71">
        <v>2366</v>
      </c>
      <c r="R922" s="103">
        <v>27240</v>
      </c>
      <c r="S922" s="75">
        <v>8.2987551867219917E-3</v>
      </c>
      <c r="T922" s="73">
        <v>0</v>
      </c>
      <c r="U922" s="73">
        <v>0.09</v>
      </c>
      <c r="V922" s="74">
        <v>4.2839747785238955E-2</v>
      </c>
      <c r="W922" s="49">
        <v>0</v>
      </c>
      <c r="X922" s="70">
        <v>0</v>
      </c>
      <c r="Y922" s="49">
        <v>0</v>
      </c>
      <c r="Z922" s="92">
        <v>0</v>
      </c>
      <c r="AA922" s="93">
        <v>0</v>
      </c>
    </row>
    <row r="923" spans="1:27" s="13" customFormat="1" ht="12">
      <c r="A923" s="27">
        <v>3503</v>
      </c>
      <c r="B923" s="18">
        <v>3503160149</v>
      </c>
      <c r="C923" s="28" t="s">
        <v>521</v>
      </c>
      <c r="D923" s="18">
        <v>160</v>
      </c>
      <c r="E923" s="28" t="s">
        <v>165</v>
      </c>
      <c r="F923" s="18">
        <v>149</v>
      </c>
      <c r="G923" s="47" t="s">
        <v>154</v>
      </c>
      <c r="H923" s="29">
        <v>19295</v>
      </c>
      <c r="I923" s="29">
        <v>313</v>
      </c>
      <c r="J923" s="29">
        <v>0</v>
      </c>
      <c r="K923" s="29">
        <v>1188</v>
      </c>
      <c r="L923" s="30">
        <v>20796</v>
      </c>
      <c r="M923" s="48">
        <v>3</v>
      </c>
      <c r="N923" s="70">
        <v>58581</v>
      </c>
      <c r="O923" s="70">
        <v>0</v>
      </c>
      <c r="P923" s="70">
        <v>0</v>
      </c>
      <c r="Q923" s="71">
        <v>3549</v>
      </c>
      <c r="R923" s="103">
        <v>62130</v>
      </c>
      <c r="S923" s="75">
        <v>1.2448132780082988E-2</v>
      </c>
      <c r="T923" s="73">
        <v>0</v>
      </c>
      <c r="U923" s="73">
        <v>0.18</v>
      </c>
      <c r="V923" s="74">
        <v>0.12455104364641664</v>
      </c>
      <c r="W923" s="49">
        <v>1</v>
      </c>
      <c r="X923" s="70">
        <v>0</v>
      </c>
      <c r="Y923" s="49">
        <v>0</v>
      </c>
      <c r="Z923" s="92">
        <v>0</v>
      </c>
      <c r="AA923" s="93">
        <v>0</v>
      </c>
    </row>
    <row r="924" spans="1:27" s="13" customFormat="1" ht="12">
      <c r="A924" s="27">
        <v>3503</v>
      </c>
      <c r="B924" s="18">
        <v>3503160160</v>
      </c>
      <c r="C924" s="28" t="s">
        <v>521</v>
      </c>
      <c r="D924" s="18">
        <v>160</v>
      </c>
      <c r="E924" s="28" t="s">
        <v>165</v>
      </c>
      <c r="F924" s="18">
        <v>160</v>
      </c>
      <c r="G924" s="47" t="s">
        <v>165</v>
      </c>
      <c r="H924" s="29">
        <v>18939</v>
      </c>
      <c r="I924" s="29">
        <v>281</v>
      </c>
      <c r="J924" s="29">
        <v>0</v>
      </c>
      <c r="K924" s="29">
        <v>1188</v>
      </c>
      <c r="L924" s="30">
        <v>20408</v>
      </c>
      <c r="M924" s="48">
        <v>1156</v>
      </c>
      <c r="N924" s="70">
        <v>22125840</v>
      </c>
      <c r="O924" s="70">
        <v>0</v>
      </c>
      <c r="P924" s="70">
        <v>0</v>
      </c>
      <c r="Q924" s="71">
        <v>1367548</v>
      </c>
      <c r="R924" s="103">
        <v>23493388</v>
      </c>
      <c r="S924" s="75">
        <v>4.7966804979252959</v>
      </c>
      <c r="T924" s="73">
        <v>0</v>
      </c>
      <c r="U924" s="73">
        <v>0.1457</v>
      </c>
      <c r="V924" s="74">
        <v>0.13343208280099494</v>
      </c>
      <c r="W924" s="49">
        <v>117</v>
      </c>
      <c r="X924" s="70">
        <v>0</v>
      </c>
      <c r="Y924" s="49">
        <v>0</v>
      </c>
      <c r="Z924" s="92">
        <v>0</v>
      </c>
      <c r="AA924" s="93">
        <v>0</v>
      </c>
    </row>
    <row r="925" spans="1:27" s="13" customFormat="1" ht="12">
      <c r="A925" s="27">
        <v>3503</v>
      </c>
      <c r="B925" s="18">
        <v>3503160301</v>
      </c>
      <c r="C925" s="28" t="s">
        <v>521</v>
      </c>
      <c r="D925" s="18">
        <v>160</v>
      </c>
      <c r="E925" s="28" t="s">
        <v>165</v>
      </c>
      <c r="F925" s="18">
        <v>301</v>
      </c>
      <c r="G925" s="47" t="s">
        <v>306</v>
      </c>
      <c r="H925" s="29">
        <v>16382</v>
      </c>
      <c r="I925" s="29">
        <v>5142</v>
      </c>
      <c r="J925" s="29">
        <v>0</v>
      </c>
      <c r="K925" s="29">
        <v>1188</v>
      </c>
      <c r="L925" s="30">
        <v>22712</v>
      </c>
      <c r="M925" s="48">
        <v>2</v>
      </c>
      <c r="N925" s="70">
        <v>42870</v>
      </c>
      <c r="O925" s="70">
        <v>0</v>
      </c>
      <c r="P925" s="70">
        <v>0</v>
      </c>
      <c r="Q925" s="71">
        <v>2366</v>
      </c>
      <c r="R925" s="103">
        <v>45236</v>
      </c>
      <c r="S925" s="75">
        <v>8.2987551867219917E-3</v>
      </c>
      <c r="T925" s="73">
        <v>0</v>
      </c>
      <c r="U925" s="73">
        <v>0.09</v>
      </c>
      <c r="V925" s="74">
        <v>4.7167424670172771E-2</v>
      </c>
      <c r="W925" s="49">
        <v>0</v>
      </c>
      <c r="X925" s="70">
        <v>0</v>
      </c>
      <c r="Y925" s="49">
        <v>0</v>
      </c>
      <c r="Z925" s="92">
        <v>0</v>
      </c>
      <c r="AA925" s="93">
        <v>0</v>
      </c>
    </row>
    <row r="926" spans="1:27" s="13" customFormat="1" ht="12">
      <c r="A926" s="27">
        <v>3503</v>
      </c>
      <c r="B926" s="18">
        <v>3503160735</v>
      </c>
      <c r="C926" s="28" t="s">
        <v>521</v>
      </c>
      <c r="D926" s="18">
        <v>160</v>
      </c>
      <c r="E926" s="28" t="s">
        <v>165</v>
      </c>
      <c r="F926" s="18">
        <v>735</v>
      </c>
      <c r="G926" s="47" t="s">
        <v>400</v>
      </c>
      <c r="H926" s="29">
        <v>14404</v>
      </c>
      <c r="I926" s="29">
        <v>4681</v>
      </c>
      <c r="J926" s="29">
        <v>0</v>
      </c>
      <c r="K926" s="29">
        <v>1188</v>
      </c>
      <c r="L926" s="30">
        <v>20273</v>
      </c>
      <c r="M926" s="48">
        <v>3</v>
      </c>
      <c r="N926" s="70">
        <v>57018</v>
      </c>
      <c r="O926" s="70">
        <v>0</v>
      </c>
      <c r="P926" s="70">
        <v>0</v>
      </c>
      <c r="Q926" s="71">
        <v>3549</v>
      </c>
      <c r="R926" s="103">
        <v>60567</v>
      </c>
      <c r="S926" s="75">
        <v>1.2448132780082988E-2</v>
      </c>
      <c r="T926" s="73">
        <v>0</v>
      </c>
      <c r="U926" s="73">
        <v>0.09</v>
      </c>
      <c r="V926" s="74">
        <v>1.4733938483055722E-2</v>
      </c>
      <c r="W926" s="49">
        <v>0</v>
      </c>
      <c r="X926" s="70">
        <v>0</v>
      </c>
      <c r="Y926" s="49">
        <v>0</v>
      </c>
      <c r="Z926" s="92">
        <v>0</v>
      </c>
      <c r="AA926" s="93">
        <v>0</v>
      </c>
    </row>
    <row r="927" spans="1:27" s="13" customFormat="1" ht="12">
      <c r="A927" s="27">
        <v>3506</v>
      </c>
      <c r="B927" s="18">
        <v>3506262016</v>
      </c>
      <c r="C927" s="28" t="s">
        <v>522</v>
      </c>
      <c r="D927" s="18">
        <v>262</v>
      </c>
      <c r="E927" s="28" t="s">
        <v>267</v>
      </c>
      <c r="F927" s="18">
        <v>16</v>
      </c>
      <c r="G927" s="47" t="s">
        <v>21</v>
      </c>
      <c r="H927" s="29">
        <v>17830</v>
      </c>
      <c r="I927" s="29">
        <v>193</v>
      </c>
      <c r="J927" s="29">
        <v>0</v>
      </c>
      <c r="K927" s="29">
        <v>1188</v>
      </c>
      <c r="L927" s="30">
        <v>19211</v>
      </c>
      <c r="M927" s="48">
        <v>1</v>
      </c>
      <c r="N927" s="70">
        <v>18023</v>
      </c>
      <c r="O927" s="70">
        <v>0</v>
      </c>
      <c r="P927" s="70">
        <v>0</v>
      </c>
      <c r="Q927" s="71">
        <v>1188</v>
      </c>
      <c r="R927" s="103">
        <v>19211</v>
      </c>
      <c r="S927" s="75">
        <v>0</v>
      </c>
      <c r="T927" s="73">
        <v>0</v>
      </c>
      <c r="U927" s="73">
        <v>0.09</v>
      </c>
      <c r="V927" s="74">
        <v>1.9134614139528543E-2</v>
      </c>
      <c r="W927" s="49">
        <v>0</v>
      </c>
      <c r="X927" s="70">
        <v>0</v>
      </c>
      <c r="Y927" s="49">
        <v>0</v>
      </c>
      <c r="Z927" s="92">
        <v>0</v>
      </c>
      <c r="AA927" s="93">
        <v>0</v>
      </c>
    </row>
    <row r="928" spans="1:27" s="13" customFormat="1" ht="12">
      <c r="A928" s="27">
        <v>3506</v>
      </c>
      <c r="B928" s="18">
        <v>3506262030</v>
      </c>
      <c r="C928" s="28" t="s">
        <v>522</v>
      </c>
      <c r="D928" s="18">
        <v>262</v>
      </c>
      <c r="E928" s="28" t="s">
        <v>267</v>
      </c>
      <c r="F928" s="18">
        <v>30</v>
      </c>
      <c r="G928" s="47" t="s">
        <v>35</v>
      </c>
      <c r="H928" s="29">
        <v>16050</v>
      </c>
      <c r="I928" s="29">
        <v>5813</v>
      </c>
      <c r="J928" s="29">
        <v>0</v>
      </c>
      <c r="K928" s="29">
        <v>1188</v>
      </c>
      <c r="L928" s="30">
        <v>23051</v>
      </c>
      <c r="M928" s="48">
        <v>10</v>
      </c>
      <c r="N928" s="70">
        <v>218630</v>
      </c>
      <c r="O928" s="70">
        <v>0</v>
      </c>
      <c r="P928" s="70">
        <v>0</v>
      </c>
      <c r="Q928" s="71">
        <v>11880</v>
      </c>
      <c r="R928" s="103">
        <v>230510</v>
      </c>
      <c r="S928" s="75">
        <v>0</v>
      </c>
      <c r="T928" s="73">
        <v>0</v>
      </c>
      <c r="U928" s="73">
        <v>0.09</v>
      </c>
      <c r="V928" s="74">
        <v>7.4099519968201773E-3</v>
      </c>
      <c r="W928" s="49">
        <v>1</v>
      </c>
      <c r="X928" s="70">
        <v>0</v>
      </c>
      <c r="Y928" s="49">
        <v>0</v>
      </c>
      <c r="Z928" s="92">
        <v>0</v>
      </c>
      <c r="AA928" s="93">
        <v>0</v>
      </c>
    </row>
    <row r="929" spans="1:27" s="13" customFormat="1" ht="12">
      <c r="A929" s="27">
        <v>3506</v>
      </c>
      <c r="B929" s="18">
        <v>3506262035</v>
      </c>
      <c r="C929" s="28" t="s">
        <v>522</v>
      </c>
      <c r="D929" s="18">
        <v>262</v>
      </c>
      <c r="E929" s="28" t="s">
        <v>267</v>
      </c>
      <c r="F929" s="18">
        <v>35</v>
      </c>
      <c r="G929" s="47" t="s">
        <v>40</v>
      </c>
      <c r="H929" s="29">
        <v>16378</v>
      </c>
      <c r="I929" s="29">
        <v>5691</v>
      </c>
      <c r="J929" s="29">
        <v>0</v>
      </c>
      <c r="K929" s="29">
        <v>1188</v>
      </c>
      <c r="L929" s="30">
        <v>23257</v>
      </c>
      <c r="M929" s="48">
        <v>1</v>
      </c>
      <c r="N929" s="70">
        <v>22069</v>
      </c>
      <c r="O929" s="70">
        <v>0</v>
      </c>
      <c r="P929" s="70">
        <v>0</v>
      </c>
      <c r="Q929" s="71">
        <v>1188</v>
      </c>
      <c r="R929" s="103">
        <v>23257</v>
      </c>
      <c r="S929" s="75">
        <v>0</v>
      </c>
      <c r="T929" s="73">
        <v>0</v>
      </c>
      <c r="U929" s="73">
        <v>0.18</v>
      </c>
      <c r="V929" s="74">
        <v>0.16290793847418597</v>
      </c>
      <c r="W929" s="49">
        <v>0</v>
      </c>
      <c r="X929" s="70">
        <v>0</v>
      </c>
      <c r="Y929" s="49">
        <v>0</v>
      </c>
      <c r="Z929" s="92">
        <v>0</v>
      </c>
      <c r="AA929" s="93">
        <v>0</v>
      </c>
    </row>
    <row r="930" spans="1:27" s="13" customFormat="1" ht="12">
      <c r="A930" s="27">
        <v>3506</v>
      </c>
      <c r="B930" s="18">
        <v>3506262057</v>
      </c>
      <c r="C930" s="28" t="s">
        <v>522</v>
      </c>
      <c r="D930" s="18">
        <v>262</v>
      </c>
      <c r="E930" s="28" t="s">
        <v>267</v>
      </c>
      <c r="F930" s="18">
        <v>57</v>
      </c>
      <c r="G930" s="47" t="s">
        <v>62</v>
      </c>
      <c r="H930" s="29">
        <v>14180</v>
      </c>
      <c r="I930" s="29">
        <v>636</v>
      </c>
      <c r="J930" s="29">
        <v>0</v>
      </c>
      <c r="K930" s="29">
        <v>1188</v>
      </c>
      <c r="L930" s="30">
        <v>16004</v>
      </c>
      <c r="M930" s="48">
        <v>3</v>
      </c>
      <c r="N930" s="70">
        <v>44448</v>
      </c>
      <c r="O930" s="70">
        <v>0</v>
      </c>
      <c r="P930" s="70">
        <v>0</v>
      </c>
      <c r="Q930" s="71">
        <v>3564</v>
      </c>
      <c r="R930" s="103">
        <v>48012</v>
      </c>
      <c r="S930" s="75">
        <v>0</v>
      </c>
      <c r="T930" s="73">
        <v>0</v>
      </c>
      <c r="U930" s="73">
        <v>0.18</v>
      </c>
      <c r="V930" s="74">
        <v>0.12451516929493252</v>
      </c>
      <c r="W930" s="49">
        <v>3</v>
      </c>
      <c r="X930" s="70">
        <v>0</v>
      </c>
      <c r="Y930" s="49">
        <v>0</v>
      </c>
      <c r="Z930" s="92">
        <v>0</v>
      </c>
      <c r="AA930" s="93">
        <v>0</v>
      </c>
    </row>
    <row r="931" spans="1:27" s="13" customFormat="1" ht="12">
      <c r="A931" s="27">
        <v>3506</v>
      </c>
      <c r="B931" s="18">
        <v>3506262071</v>
      </c>
      <c r="C931" s="28" t="s">
        <v>522</v>
      </c>
      <c r="D931" s="18">
        <v>262</v>
      </c>
      <c r="E931" s="28" t="s">
        <v>267</v>
      </c>
      <c r="F931" s="18">
        <v>71</v>
      </c>
      <c r="G931" s="47" t="s">
        <v>76</v>
      </c>
      <c r="H931" s="29">
        <v>13840</v>
      </c>
      <c r="I931" s="29">
        <v>5849</v>
      </c>
      <c r="J931" s="29">
        <v>0</v>
      </c>
      <c r="K931" s="29">
        <v>1188</v>
      </c>
      <c r="L931" s="30">
        <v>20877</v>
      </c>
      <c r="M931" s="48">
        <v>7</v>
      </c>
      <c r="N931" s="70">
        <v>137823</v>
      </c>
      <c r="O931" s="70">
        <v>0</v>
      </c>
      <c r="P931" s="70">
        <v>0</v>
      </c>
      <c r="Q931" s="71">
        <v>8316</v>
      </c>
      <c r="R931" s="103">
        <v>146139</v>
      </c>
      <c r="S931" s="75">
        <v>0</v>
      </c>
      <c r="T931" s="73">
        <v>0</v>
      </c>
      <c r="U931" s="73">
        <v>0.09</v>
      </c>
      <c r="V931" s="74">
        <v>4.1932669122119251E-3</v>
      </c>
      <c r="W931" s="49">
        <v>2</v>
      </c>
      <c r="X931" s="70">
        <v>0</v>
      </c>
      <c r="Y931" s="49">
        <v>0</v>
      </c>
      <c r="Z931" s="92">
        <v>0</v>
      </c>
      <c r="AA931" s="93">
        <v>0</v>
      </c>
    </row>
    <row r="932" spans="1:27" s="13" customFormat="1" ht="12">
      <c r="A932" s="27">
        <v>3506</v>
      </c>
      <c r="B932" s="18">
        <v>3506262093</v>
      </c>
      <c r="C932" s="28" t="s">
        <v>522</v>
      </c>
      <c r="D932" s="18">
        <v>262</v>
      </c>
      <c r="E932" s="28" t="s">
        <v>267</v>
      </c>
      <c r="F932" s="18">
        <v>93</v>
      </c>
      <c r="G932" s="47" t="s">
        <v>98</v>
      </c>
      <c r="H932" s="29">
        <v>17748</v>
      </c>
      <c r="I932" s="29">
        <v>0</v>
      </c>
      <c r="J932" s="29">
        <v>0</v>
      </c>
      <c r="K932" s="29">
        <v>1188</v>
      </c>
      <c r="L932" s="30">
        <v>18936</v>
      </c>
      <c r="M932" s="48">
        <v>26</v>
      </c>
      <c r="N932" s="70">
        <v>461448</v>
      </c>
      <c r="O932" s="70">
        <v>0</v>
      </c>
      <c r="P932" s="70">
        <v>0</v>
      </c>
      <c r="Q932" s="71">
        <v>30888</v>
      </c>
      <c r="R932" s="103">
        <v>492336</v>
      </c>
      <c r="S932" s="75">
        <v>0</v>
      </c>
      <c r="T932" s="73">
        <v>0</v>
      </c>
      <c r="U932" s="73">
        <v>0.18</v>
      </c>
      <c r="V932" s="74">
        <v>8.6029155103013247E-2</v>
      </c>
      <c r="W932" s="49">
        <v>7</v>
      </c>
      <c r="X932" s="70">
        <v>0</v>
      </c>
      <c r="Y932" s="49">
        <v>0</v>
      </c>
      <c r="Z932" s="92">
        <v>0</v>
      </c>
      <c r="AA932" s="93">
        <v>0</v>
      </c>
    </row>
    <row r="933" spans="1:27" s="13" customFormat="1" ht="12">
      <c r="A933" s="27">
        <v>3506</v>
      </c>
      <c r="B933" s="18">
        <v>3506262107</v>
      </c>
      <c r="C933" s="28" t="s">
        <v>522</v>
      </c>
      <c r="D933" s="18">
        <v>262</v>
      </c>
      <c r="E933" s="28" t="s">
        <v>267</v>
      </c>
      <c r="F933" s="18">
        <v>107</v>
      </c>
      <c r="G933" s="47" t="s">
        <v>112</v>
      </c>
      <c r="H933" s="29">
        <v>16852.789696517113</v>
      </c>
      <c r="I933" s="29">
        <v>4851</v>
      </c>
      <c r="J933" s="29">
        <v>0</v>
      </c>
      <c r="K933" s="29">
        <v>1188</v>
      </c>
      <c r="L933" s="30">
        <v>22891.789696517113</v>
      </c>
      <c r="M933" s="48">
        <v>1</v>
      </c>
      <c r="N933" s="70">
        <v>21704</v>
      </c>
      <c r="O933" s="70">
        <v>0</v>
      </c>
      <c r="P933" s="70">
        <v>0</v>
      </c>
      <c r="Q933" s="71">
        <v>1188</v>
      </c>
      <c r="R933" s="103">
        <v>22892</v>
      </c>
      <c r="S933" s="75">
        <v>0</v>
      </c>
      <c r="T933" s="73">
        <v>0</v>
      </c>
      <c r="U933" s="73">
        <v>0.09</v>
      </c>
      <c r="V933" s="74">
        <v>5.7084428518469556E-4</v>
      </c>
      <c r="W933" s="49">
        <v>0</v>
      </c>
      <c r="X933" s="70">
        <v>0</v>
      </c>
      <c r="Y933" s="49">
        <v>0</v>
      </c>
      <c r="Z933" s="92">
        <v>0</v>
      </c>
      <c r="AA933" s="93">
        <v>0</v>
      </c>
    </row>
    <row r="934" spans="1:27" s="13" customFormat="1" ht="12">
      <c r="A934" s="27">
        <v>3506</v>
      </c>
      <c r="B934" s="18">
        <v>3506262163</v>
      </c>
      <c r="C934" s="28" t="s">
        <v>522</v>
      </c>
      <c r="D934" s="18">
        <v>262</v>
      </c>
      <c r="E934" s="28" t="s">
        <v>267</v>
      </c>
      <c r="F934" s="18">
        <v>163</v>
      </c>
      <c r="G934" s="47" t="s">
        <v>168</v>
      </c>
      <c r="H934" s="29">
        <v>17752</v>
      </c>
      <c r="I934" s="29">
        <v>0</v>
      </c>
      <c r="J934" s="29">
        <v>0</v>
      </c>
      <c r="K934" s="29">
        <v>1188</v>
      </c>
      <c r="L934" s="30">
        <v>18940</v>
      </c>
      <c r="M934" s="48">
        <v>285</v>
      </c>
      <c r="N934" s="70">
        <v>5059320</v>
      </c>
      <c r="O934" s="70">
        <v>0</v>
      </c>
      <c r="P934" s="70">
        <v>0</v>
      </c>
      <c r="Q934" s="71">
        <v>338580</v>
      </c>
      <c r="R934" s="103">
        <v>5397900</v>
      </c>
      <c r="S934" s="75">
        <v>0</v>
      </c>
      <c r="T934" s="73">
        <v>0</v>
      </c>
      <c r="U934" s="73">
        <v>0.18</v>
      </c>
      <c r="V934" s="74">
        <v>9.6025808246793312E-2</v>
      </c>
      <c r="W934" s="49">
        <v>93</v>
      </c>
      <c r="X934" s="70">
        <v>0</v>
      </c>
      <c r="Y934" s="49">
        <v>0</v>
      </c>
      <c r="Z934" s="92">
        <v>0</v>
      </c>
      <c r="AA934" s="93">
        <v>0</v>
      </c>
    </row>
    <row r="935" spans="1:27" s="13" customFormat="1" ht="12">
      <c r="A935" s="27">
        <v>3506</v>
      </c>
      <c r="B935" s="18">
        <v>3506262164</v>
      </c>
      <c r="C935" s="28" t="s">
        <v>522</v>
      </c>
      <c r="D935" s="18">
        <v>262</v>
      </c>
      <c r="E935" s="28" t="s">
        <v>267</v>
      </c>
      <c r="F935" s="18">
        <v>164</v>
      </c>
      <c r="G935" s="47" t="s">
        <v>169</v>
      </c>
      <c r="H935" s="29">
        <v>13497</v>
      </c>
      <c r="I935" s="29">
        <v>7053</v>
      </c>
      <c r="J935" s="29">
        <v>0</v>
      </c>
      <c r="K935" s="29">
        <v>1188</v>
      </c>
      <c r="L935" s="30">
        <v>21738</v>
      </c>
      <c r="M935" s="48">
        <v>4</v>
      </c>
      <c r="N935" s="70">
        <v>82200</v>
      </c>
      <c r="O935" s="70">
        <v>0</v>
      </c>
      <c r="P935" s="70">
        <v>0</v>
      </c>
      <c r="Q935" s="71">
        <v>4752</v>
      </c>
      <c r="R935" s="103">
        <v>86952</v>
      </c>
      <c r="S935" s="75">
        <v>0</v>
      </c>
      <c r="T935" s="73">
        <v>0</v>
      </c>
      <c r="U935" s="73">
        <v>0.09</v>
      </c>
      <c r="V935" s="74">
        <v>6.2714898388222702E-3</v>
      </c>
      <c r="W935" s="49">
        <v>2</v>
      </c>
      <c r="X935" s="70">
        <v>0</v>
      </c>
      <c r="Y935" s="49">
        <v>0</v>
      </c>
      <c r="Z935" s="92">
        <v>0</v>
      </c>
      <c r="AA935" s="93">
        <v>0</v>
      </c>
    </row>
    <row r="936" spans="1:27" s="13" customFormat="1" ht="12">
      <c r="A936" s="27">
        <v>3506</v>
      </c>
      <c r="B936" s="18">
        <v>3506262165</v>
      </c>
      <c r="C936" s="28" t="s">
        <v>522</v>
      </c>
      <c r="D936" s="18">
        <v>262</v>
      </c>
      <c r="E936" s="28" t="s">
        <v>267</v>
      </c>
      <c r="F936" s="18">
        <v>165</v>
      </c>
      <c r="G936" s="47" t="s">
        <v>170</v>
      </c>
      <c r="H936" s="29">
        <v>16038</v>
      </c>
      <c r="I936" s="29">
        <v>0</v>
      </c>
      <c r="J936" s="29">
        <v>0</v>
      </c>
      <c r="K936" s="29">
        <v>1188</v>
      </c>
      <c r="L936" s="30">
        <v>17226</v>
      </c>
      <c r="M936" s="48">
        <v>53</v>
      </c>
      <c r="N936" s="70">
        <v>850014</v>
      </c>
      <c r="O936" s="70">
        <v>0</v>
      </c>
      <c r="P936" s="70">
        <v>0</v>
      </c>
      <c r="Q936" s="71">
        <v>62964</v>
      </c>
      <c r="R936" s="103">
        <v>912978</v>
      </c>
      <c r="S936" s="75">
        <v>0</v>
      </c>
      <c r="T936" s="73">
        <v>0</v>
      </c>
      <c r="U936" s="73">
        <v>9.8299999999999998E-2</v>
      </c>
      <c r="V936" s="74">
        <v>8.1729703391456535E-2</v>
      </c>
      <c r="W936" s="49">
        <v>21</v>
      </c>
      <c r="X936" s="70">
        <v>0</v>
      </c>
      <c r="Y936" s="49">
        <v>0</v>
      </c>
      <c r="Z936" s="92">
        <v>0</v>
      </c>
      <c r="AA936" s="93">
        <v>0</v>
      </c>
    </row>
    <row r="937" spans="1:27" s="13" customFormat="1" ht="12">
      <c r="A937" s="27">
        <v>3506</v>
      </c>
      <c r="B937" s="18">
        <v>3506262176</v>
      </c>
      <c r="C937" s="28" t="s">
        <v>522</v>
      </c>
      <c r="D937" s="18">
        <v>262</v>
      </c>
      <c r="E937" s="28" t="s">
        <v>267</v>
      </c>
      <c r="F937" s="18">
        <v>176</v>
      </c>
      <c r="G937" s="47" t="s">
        <v>181</v>
      </c>
      <c r="H937" s="29">
        <v>15868</v>
      </c>
      <c r="I937" s="29">
        <v>6292</v>
      </c>
      <c r="J937" s="29">
        <v>0</v>
      </c>
      <c r="K937" s="29">
        <v>1188</v>
      </c>
      <c r="L937" s="30">
        <v>23348</v>
      </c>
      <c r="M937" s="48">
        <v>8</v>
      </c>
      <c r="N937" s="70">
        <v>177280</v>
      </c>
      <c r="O937" s="70">
        <v>0</v>
      </c>
      <c r="P937" s="70">
        <v>0</v>
      </c>
      <c r="Q937" s="71">
        <v>9504</v>
      </c>
      <c r="R937" s="103">
        <v>186784</v>
      </c>
      <c r="S937" s="75">
        <v>0</v>
      </c>
      <c r="T937" s="73">
        <v>0</v>
      </c>
      <c r="U937" s="73">
        <v>0.09</v>
      </c>
      <c r="V937" s="74">
        <v>7.6256358764643081E-2</v>
      </c>
      <c r="W937" s="49">
        <v>2</v>
      </c>
      <c r="X937" s="70">
        <v>0</v>
      </c>
      <c r="Y937" s="49">
        <v>0</v>
      </c>
      <c r="Z937" s="92">
        <v>0</v>
      </c>
      <c r="AA937" s="93">
        <v>0</v>
      </c>
    </row>
    <row r="938" spans="1:27" s="13" customFormat="1" ht="12">
      <c r="A938" s="27">
        <v>3506</v>
      </c>
      <c r="B938" s="18">
        <v>3506262178</v>
      </c>
      <c r="C938" s="28" t="s">
        <v>522</v>
      </c>
      <c r="D938" s="18">
        <v>262</v>
      </c>
      <c r="E938" s="28" t="s">
        <v>267</v>
      </c>
      <c r="F938" s="18">
        <v>178</v>
      </c>
      <c r="G938" s="47" t="s">
        <v>183</v>
      </c>
      <c r="H938" s="29">
        <v>13416</v>
      </c>
      <c r="I938" s="29">
        <v>1698</v>
      </c>
      <c r="J938" s="29">
        <v>0</v>
      </c>
      <c r="K938" s="29">
        <v>1188</v>
      </c>
      <c r="L938" s="30">
        <v>16302</v>
      </c>
      <c r="M938" s="48">
        <v>6</v>
      </c>
      <c r="N938" s="70">
        <v>90684</v>
      </c>
      <c r="O938" s="70">
        <v>0</v>
      </c>
      <c r="P938" s="70">
        <v>0</v>
      </c>
      <c r="Q938" s="71">
        <v>7128</v>
      </c>
      <c r="R938" s="103">
        <v>97812</v>
      </c>
      <c r="S938" s="75">
        <v>0</v>
      </c>
      <c r="T938" s="73">
        <v>0</v>
      </c>
      <c r="U938" s="73">
        <v>0.09</v>
      </c>
      <c r="V938" s="74">
        <v>6.9382857737961795E-2</v>
      </c>
      <c r="W938" s="49">
        <v>0</v>
      </c>
      <c r="X938" s="70">
        <v>0</v>
      </c>
      <c r="Y938" s="49">
        <v>0</v>
      </c>
      <c r="Z938" s="92">
        <v>0</v>
      </c>
      <c r="AA938" s="93">
        <v>0</v>
      </c>
    </row>
    <row r="939" spans="1:27" s="13" customFormat="1" ht="12">
      <c r="A939" s="27">
        <v>3506</v>
      </c>
      <c r="B939" s="18">
        <v>3506262181</v>
      </c>
      <c r="C939" s="28" t="s">
        <v>522</v>
      </c>
      <c r="D939" s="18">
        <v>262</v>
      </c>
      <c r="E939" s="28" t="s">
        <v>267</v>
      </c>
      <c r="F939" s="18">
        <v>181</v>
      </c>
      <c r="G939" s="47" t="s">
        <v>186</v>
      </c>
      <c r="H939" s="29">
        <v>21482</v>
      </c>
      <c r="I939" s="29">
        <v>304</v>
      </c>
      <c r="J939" s="29">
        <v>0</v>
      </c>
      <c r="K939" s="29">
        <v>1188</v>
      </c>
      <c r="L939" s="30">
        <v>22974</v>
      </c>
      <c r="M939" s="48">
        <v>5</v>
      </c>
      <c r="N939" s="70">
        <v>108930</v>
      </c>
      <c r="O939" s="70">
        <v>0</v>
      </c>
      <c r="P939" s="70">
        <v>0</v>
      </c>
      <c r="Q939" s="71">
        <v>5940</v>
      </c>
      <c r="R939" s="103">
        <v>114870</v>
      </c>
      <c r="S939" s="75">
        <v>0</v>
      </c>
      <c r="T939" s="73">
        <v>0</v>
      </c>
      <c r="U939" s="73">
        <v>0.09</v>
      </c>
      <c r="V939" s="74">
        <v>1.7939613296207222E-2</v>
      </c>
      <c r="W939" s="49">
        <v>4</v>
      </c>
      <c r="X939" s="70">
        <v>0</v>
      </c>
      <c r="Y939" s="49">
        <v>0</v>
      </c>
      <c r="Z939" s="92">
        <v>0</v>
      </c>
      <c r="AA939" s="93">
        <v>0</v>
      </c>
    </row>
    <row r="940" spans="1:27" s="13" customFormat="1" ht="12">
      <c r="A940" s="27">
        <v>3506</v>
      </c>
      <c r="B940" s="18">
        <v>3506262229</v>
      </c>
      <c r="C940" s="28" t="s">
        <v>522</v>
      </c>
      <c r="D940" s="18">
        <v>262</v>
      </c>
      <c r="E940" s="28" t="s">
        <v>267</v>
      </c>
      <c r="F940" s="18">
        <v>229</v>
      </c>
      <c r="G940" s="47" t="s">
        <v>234</v>
      </c>
      <c r="H940" s="29">
        <v>16619</v>
      </c>
      <c r="I940" s="29">
        <v>1802</v>
      </c>
      <c r="J940" s="29">
        <v>0</v>
      </c>
      <c r="K940" s="29">
        <v>1188</v>
      </c>
      <c r="L940" s="30">
        <v>19609</v>
      </c>
      <c r="M940" s="48">
        <v>95</v>
      </c>
      <c r="N940" s="70">
        <v>1749995</v>
      </c>
      <c r="O940" s="70">
        <v>0</v>
      </c>
      <c r="P940" s="70">
        <v>0</v>
      </c>
      <c r="Q940" s="71">
        <v>112860</v>
      </c>
      <c r="R940" s="103">
        <v>1862855</v>
      </c>
      <c r="S940" s="75">
        <v>0</v>
      </c>
      <c r="T940" s="73">
        <v>0</v>
      </c>
      <c r="U940" s="73">
        <v>0.09</v>
      </c>
      <c r="V940" s="74">
        <v>2.7570191143230279E-2</v>
      </c>
      <c r="W940" s="49">
        <v>25</v>
      </c>
      <c r="X940" s="70">
        <v>0</v>
      </c>
      <c r="Y940" s="49">
        <v>0</v>
      </c>
      <c r="Z940" s="92">
        <v>0</v>
      </c>
      <c r="AA940" s="93">
        <v>0</v>
      </c>
    </row>
    <row r="941" spans="1:27" s="13" customFormat="1" ht="12">
      <c r="A941" s="27">
        <v>3506</v>
      </c>
      <c r="B941" s="18">
        <v>3506262246</v>
      </c>
      <c r="C941" s="28" t="s">
        <v>522</v>
      </c>
      <c r="D941" s="18">
        <v>262</v>
      </c>
      <c r="E941" s="28" t="s">
        <v>267</v>
      </c>
      <c r="F941" s="18">
        <v>246</v>
      </c>
      <c r="G941" s="47" t="s">
        <v>251</v>
      </c>
      <c r="H941" s="29">
        <v>16681</v>
      </c>
      <c r="I941" s="29">
        <v>6859</v>
      </c>
      <c r="J941" s="29">
        <v>0</v>
      </c>
      <c r="K941" s="29">
        <v>1188</v>
      </c>
      <c r="L941" s="30">
        <v>24728</v>
      </c>
      <c r="M941" s="48">
        <v>2</v>
      </c>
      <c r="N941" s="70">
        <v>47080</v>
      </c>
      <c r="O941" s="70">
        <v>0</v>
      </c>
      <c r="P941" s="70">
        <v>0</v>
      </c>
      <c r="Q941" s="71">
        <v>2376</v>
      </c>
      <c r="R941" s="103">
        <v>49456</v>
      </c>
      <c r="S941" s="75">
        <v>0</v>
      </c>
      <c r="T941" s="73">
        <v>0</v>
      </c>
      <c r="U941" s="73">
        <v>0.09</v>
      </c>
      <c r="V941" s="74">
        <v>8.8791847103424223E-4</v>
      </c>
      <c r="W941" s="49">
        <v>1</v>
      </c>
      <c r="X941" s="70">
        <v>0</v>
      </c>
      <c r="Y941" s="49">
        <v>0</v>
      </c>
      <c r="Z941" s="92">
        <v>0</v>
      </c>
      <c r="AA941" s="93">
        <v>0</v>
      </c>
    </row>
    <row r="942" spans="1:27" s="13" customFormat="1" ht="12">
      <c r="A942" s="27">
        <v>3506</v>
      </c>
      <c r="B942" s="18">
        <v>3506262248</v>
      </c>
      <c r="C942" s="28" t="s">
        <v>522</v>
      </c>
      <c r="D942" s="18">
        <v>262</v>
      </c>
      <c r="E942" s="28" t="s">
        <v>267</v>
      </c>
      <c r="F942" s="18">
        <v>248</v>
      </c>
      <c r="G942" s="47" t="s">
        <v>253</v>
      </c>
      <c r="H942" s="29">
        <v>17897</v>
      </c>
      <c r="I942" s="29">
        <v>652</v>
      </c>
      <c r="J942" s="29">
        <v>0</v>
      </c>
      <c r="K942" s="29">
        <v>1188</v>
      </c>
      <c r="L942" s="30">
        <v>19737</v>
      </c>
      <c r="M942" s="48">
        <v>37</v>
      </c>
      <c r="N942" s="70">
        <v>686313</v>
      </c>
      <c r="O942" s="70">
        <v>0</v>
      </c>
      <c r="P942" s="70">
        <v>0</v>
      </c>
      <c r="Q942" s="71">
        <v>43956</v>
      </c>
      <c r="R942" s="103">
        <v>730269</v>
      </c>
      <c r="S942" s="75">
        <v>0</v>
      </c>
      <c r="T942" s="73">
        <v>0</v>
      </c>
      <c r="U942" s="73">
        <v>0.18</v>
      </c>
      <c r="V942" s="74">
        <v>6.915990449254858E-2</v>
      </c>
      <c r="W942" s="49">
        <v>8</v>
      </c>
      <c r="X942" s="70">
        <v>0</v>
      </c>
      <c r="Y942" s="49">
        <v>0</v>
      </c>
      <c r="Z942" s="92">
        <v>0</v>
      </c>
      <c r="AA942" s="93">
        <v>0</v>
      </c>
    </row>
    <row r="943" spans="1:27" s="13" customFormat="1" ht="12">
      <c r="A943" s="27">
        <v>3506</v>
      </c>
      <c r="B943" s="18">
        <v>3506262258</v>
      </c>
      <c r="C943" s="28" t="s">
        <v>522</v>
      </c>
      <c r="D943" s="18">
        <v>262</v>
      </c>
      <c r="E943" s="28" t="s">
        <v>267</v>
      </c>
      <c r="F943" s="18">
        <v>258</v>
      </c>
      <c r="G943" s="47" t="s">
        <v>263</v>
      </c>
      <c r="H943" s="29">
        <v>14989</v>
      </c>
      <c r="I943" s="29">
        <v>3264</v>
      </c>
      <c r="J943" s="29">
        <v>0</v>
      </c>
      <c r="K943" s="29">
        <v>1188</v>
      </c>
      <c r="L943" s="30">
        <v>19441</v>
      </c>
      <c r="M943" s="48">
        <v>9</v>
      </c>
      <c r="N943" s="70">
        <v>164277</v>
      </c>
      <c r="O943" s="70">
        <v>0</v>
      </c>
      <c r="P943" s="70">
        <v>0</v>
      </c>
      <c r="Q943" s="71">
        <v>10692</v>
      </c>
      <c r="R943" s="103">
        <v>174969</v>
      </c>
      <c r="S943" s="75">
        <v>0</v>
      </c>
      <c r="T943" s="73">
        <v>0</v>
      </c>
      <c r="U943" s="73">
        <v>0.18</v>
      </c>
      <c r="V943" s="74">
        <v>0.1024875226813524</v>
      </c>
      <c r="W943" s="49">
        <v>3</v>
      </c>
      <c r="X943" s="70">
        <v>0</v>
      </c>
      <c r="Y943" s="49">
        <v>0</v>
      </c>
      <c r="Z943" s="92">
        <v>0</v>
      </c>
      <c r="AA943" s="93">
        <v>0</v>
      </c>
    </row>
    <row r="944" spans="1:27" s="13" customFormat="1" ht="12">
      <c r="A944" s="27">
        <v>3506</v>
      </c>
      <c r="B944" s="18">
        <v>3506262262</v>
      </c>
      <c r="C944" s="28" t="s">
        <v>522</v>
      </c>
      <c r="D944" s="18">
        <v>262</v>
      </c>
      <c r="E944" s="28" t="s">
        <v>267</v>
      </c>
      <c r="F944" s="18">
        <v>262</v>
      </c>
      <c r="G944" s="47" t="s">
        <v>267</v>
      </c>
      <c r="H944" s="29">
        <v>16280</v>
      </c>
      <c r="I944" s="29">
        <v>153</v>
      </c>
      <c r="J944" s="29">
        <v>0</v>
      </c>
      <c r="K944" s="29">
        <v>1188</v>
      </c>
      <c r="L944" s="30">
        <v>17621</v>
      </c>
      <c r="M944" s="48">
        <v>122</v>
      </c>
      <c r="N944" s="70">
        <v>2004826</v>
      </c>
      <c r="O944" s="70">
        <v>0</v>
      </c>
      <c r="P944" s="70">
        <v>0</v>
      </c>
      <c r="Q944" s="71">
        <v>144936</v>
      </c>
      <c r="R944" s="103">
        <v>2149762</v>
      </c>
      <c r="S944" s="75">
        <v>0</v>
      </c>
      <c r="T944" s="73">
        <v>0</v>
      </c>
      <c r="U944" s="73">
        <v>0.09</v>
      </c>
      <c r="V944" s="74">
        <v>8.7644249277373867E-2</v>
      </c>
      <c r="W944" s="49">
        <v>57</v>
      </c>
      <c r="X944" s="70">
        <v>0</v>
      </c>
      <c r="Y944" s="49">
        <v>0</v>
      </c>
      <c r="Z944" s="92">
        <v>0</v>
      </c>
      <c r="AA944" s="93">
        <v>0</v>
      </c>
    </row>
    <row r="945" spans="1:27" s="13" customFormat="1" ht="12">
      <c r="A945" s="27">
        <v>3506</v>
      </c>
      <c r="B945" s="18">
        <v>3506262284</v>
      </c>
      <c r="C945" s="28" t="s">
        <v>522</v>
      </c>
      <c r="D945" s="18">
        <v>262</v>
      </c>
      <c r="E945" s="28" t="s">
        <v>267</v>
      </c>
      <c r="F945" s="18">
        <v>284</v>
      </c>
      <c r="G945" s="47" t="s">
        <v>289</v>
      </c>
      <c r="H945" s="29">
        <v>16565</v>
      </c>
      <c r="I945" s="29">
        <v>7939</v>
      </c>
      <c r="J945" s="29">
        <v>0</v>
      </c>
      <c r="K945" s="29">
        <v>1188</v>
      </c>
      <c r="L945" s="30">
        <v>25692</v>
      </c>
      <c r="M945" s="48">
        <v>1</v>
      </c>
      <c r="N945" s="70">
        <v>24504</v>
      </c>
      <c r="O945" s="70">
        <v>0</v>
      </c>
      <c r="P945" s="70">
        <v>0</v>
      </c>
      <c r="Q945" s="71">
        <v>1188</v>
      </c>
      <c r="R945" s="103">
        <v>25692</v>
      </c>
      <c r="S945" s="75">
        <v>0</v>
      </c>
      <c r="T945" s="73">
        <v>0</v>
      </c>
      <c r="U945" s="73">
        <v>0.09</v>
      </c>
      <c r="V945" s="74">
        <v>7.8112443512621643E-2</v>
      </c>
      <c r="W945" s="49">
        <v>1</v>
      </c>
      <c r="X945" s="70">
        <v>0</v>
      </c>
      <c r="Y945" s="49">
        <v>0</v>
      </c>
      <c r="Z945" s="92">
        <v>0</v>
      </c>
      <c r="AA945" s="93">
        <v>0</v>
      </c>
    </row>
    <row r="946" spans="1:27" s="13" customFormat="1" ht="12">
      <c r="A946" s="27">
        <v>3506</v>
      </c>
      <c r="B946" s="18">
        <v>3506262305</v>
      </c>
      <c r="C946" s="28" t="s">
        <v>522</v>
      </c>
      <c r="D946" s="18">
        <v>262</v>
      </c>
      <c r="E946" s="28" t="s">
        <v>267</v>
      </c>
      <c r="F946" s="18">
        <v>305</v>
      </c>
      <c r="G946" s="47" t="s">
        <v>310</v>
      </c>
      <c r="H946" s="29">
        <v>12989</v>
      </c>
      <c r="I946" s="29">
        <v>5839</v>
      </c>
      <c r="J946" s="29">
        <v>0</v>
      </c>
      <c r="K946" s="29">
        <v>1188</v>
      </c>
      <c r="L946" s="30">
        <v>20016</v>
      </c>
      <c r="M946" s="48">
        <v>2</v>
      </c>
      <c r="N946" s="70">
        <v>37656</v>
      </c>
      <c r="O946" s="70">
        <v>0</v>
      </c>
      <c r="P946" s="70">
        <v>0</v>
      </c>
      <c r="Q946" s="71">
        <v>2376</v>
      </c>
      <c r="R946" s="103">
        <v>40032</v>
      </c>
      <c r="S946" s="75">
        <v>0</v>
      </c>
      <c r="T946" s="73">
        <v>0</v>
      </c>
      <c r="U946" s="73">
        <v>0.09</v>
      </c>
      <c r="V946" s="74">
        <v>2.6970182665249452E-2</v>
      </c>
      <c r="W946" s="49">
        <v>0</v>
      </c>
      <c r="X946" s="70">
        <v>0</v>
      </c>
      <c r="Y946" s="49">
        <v>0</v>
      </c>
      <c r="Z946" s="92">
        <v>0</v>
      </c>
      <c r="AA946" s="93">
        <v>0</v>
      </c>
    </row>
    <row r="947" spans="1:27" s="13" customFormat="1" ht="12">
      <c r="A947" s="27">
        <v>3506</v>
      </c>
      <c r="B947" s="18">
        <v>3506262347</v>
      </c>
      <c r="C947" s="28" t="s">
        <v>522</v>
      </c>
      <c r="D947" s="18">
        <v>262</v>
      </c>
      <c r="E947" s="28" t="s">
        <v>267</v>
      </c>
      <c r="F947" s="18">
        <v>347</v>
      </c>
      <c r="G947" s="47" t="s">
        <v>352</v>
      </c>
      <c r="H947" s="29">
        <v>12131</v>
      </c>
      <c r="I947" s="29">
        <v>5528</v>
      </c>
      <c r="J947" s="29">
        <v>0</v>
      </c>
      <c r="K947" s="29">
        <v>1188</v>
      </c>
      <c r="L947" s="30">
        <v>18847</v>
      </c>
      <c r="M947" s="48">
        <v>4</v>
      </c>
      <c r="N947" s="70">
        <v>70636</v>
      </c>
      <c r="O947" s="70">
        <v>0</v>
      </c>
      <c r="P947" s="70">
        <v>0</v>
      </c>
      <c r="Q947" s="71">
        <v>4752</v>
      </c>
      <c r="R947" s="103">
        <v>75388</v>
      </c>
      <c r="S947" s="75">
        <v>0</v>
      </c>
      <c r="T947" s="73">
        <v>0</v>
      </c>
      <c r="U947" s="73">
        <v>0.09</v>
      </c>
      <c r="V947" s="74">
        <v>9.342647275987671E-3</v>
      </c>
      <c r="W947" s="49">
        <v>1</v>
      </c>
      <c r="X947" s="70">
        <v>0</v>
      </c>
      <c r="Y947" s="49">
        <v>0</v>
      </c>
      <c r="Z947" s="92">
        <v>0</v>
      </c>
      <c r="AA947" s="93">
        <v>0</v>
      </c>
    </row>
    <row r="948" spans="1:27" s="13" customFormat="1" ht="12">
      <c r="A948" s="27">
        <v>3506</v>
      </c>
      <c r="B948" s="18">
        <v>3506262673</v>
      </c>
      <c r="C948" s="28" t="s">
        <v>522</v>
      </c>
      <c r="D948" s="18">
        <v>262</v>
      </c>
      <c r="E948" s="28" t="s">
        <v>267</v>
      </c>
      <c r="F948" s="18">
        <v>673</v>
      </c>
      <c r="G948" s="47" t="s">
        <v>381</v>
      </c>
      <c r="H948" s="29">
        <v>12813.765988372093</v>
      </c>
      <c r="I948" s="29">
        <v>7816</v>
      </c>
      <c r="J948" s="29">
        <v>0</v>
      </c>
      <c r="K948" s="29">
        <v>1188</v>
      </c>
      <c r="L948" s="30">
        <v>21817.765988372092</v>
      </c>
      <c r="M948" s="48">
        <v>1</v>
      </c>
      <c r="N948" s="70">
        <v>20630</v>
      </c>
      <c r="O948" s="70">
        <v>0</v>
      </c>
      <c r="P948" s="70">
        <v>0</v>
      </c>
      <c r="Q948" s="71">
        <v>1188</v>
      </c>
      <c r="R948" s="103">
        <v>21818</v>
      </c>
      <c r="S948" s="75">
        <v>0</v>
      </c>
      <c r="T948" s="73">
        <v>0</v>
      </c>
      <c r="U948" s="73">
        <v>0.09</v>
      </c>
      <c r="V948" s="74">
        <v>1.7535016980694262E-2</v>
      </c>
      <c r="W948" s="49">
        <v>0</v>
      </c>
      <c r="X948" s="70">
        <v>0</v>
      </c>
      <c r="Y948" s="49">
        <v>0</v>
      </c>
      <c r="Z948" s="92">
        <v>0</v>
      </c>
      <c r="AA948" s="93">
        <v>0</v>
      </c>
    </row>
    <row r="949" spans="1:27" s="13" customFormat="1" ht="12">
      <c r="A949" s="27">
        <v>3506</v>
      </c>
      <c r="B949" s="18">
        <v>3506262705</v>
      </c>
      <c r="C949" s="28" t="s">
        <v>522</v>
      </c>
      <c r="D949" s="18">
        <v>262</v>
      </c>
      <c r="E949" s="28" t="s">
        <v>267</v>
      </c>
      <c r="F949" s="18">
        <v>705</v>
      </c>
      <c r="G949" s="47" t="s">
        <v>391</v>
      </c>
      <c r="H949" s="29">
        <v>12989</v>
      </c>
      <c r="I949" s="29">
        <v>11203</v>
      </c>
      <c r="J949" s="29">
        <v>0</v>
      </c>
      <c r="K949" s="29">
        <v>1188</v>
      </c>
      <c r="L949" s="30">
        <v>25380</v>
      </c>
      <c r="M949" s="48">
        <v>1</v>
      </c>
      <c r="N949" s="70">
        <v>24192</v>
      </c>
      <c r="O949" s="70">
        <v>0</v>
      </c>
      <c r="P949" s="70">
        <v>0</v>
      </c>
      <c r="Q949" s="71">
        <v>1188</v>
      </c>
      <c r="R949" s="103">
        <v>25380</v>
      </c>
      <c r="S949" s="75">
        <v>0</v>
      </c>
      <c r="T949" s="73">
        <v>0</v>
      </c>
      <c r="U949" s="73">
        <v>0.09</v>
      </c>
      <c r="V949" s="74">
        <v>2.1836611928334145E-3</v>
      </c>
      <c r="W949" s="49">
        <v>0</v>
      </c>
      <c r="X949" s="70">
        <v>0</v>
      </c>
      <c r="Y949" s="49">
        <v>0</v>
      </c>
      <c r="Z949" s="92">
        <v>0</v>
      </c>
      <c r="AA949" s="93">
        <v>0</v>
      </c>
    </row>
    <row r="950" spans="1:27" s="13" customFormat="1" ht="12">
      <c r="A950" s="27">
        <v>3508</v>
      </c>
      <c r="B950" s="18">
        <v>3508281005</v>
      </c>
      <c r="C950" s="28" t="s">
        <v>523</v>
      </c>
      <c r="D950" s="18">
        <v>281</v>
      </c>
      <c r="E950" s="28" t="s">
        <v>286</v>
      </c>
      <c r="F950" s="18">
        <v>5</v>
      </c>
      <c r="G950" s="47" t="s">
        <v>10</v>
      </c>
      <c r="H950" s="29">
        <v>15981.945223794399</v>
      </c>
      <c r="I950" s="29">
        <v>5454</v>
      </c>
      <c r="J950" s="29">
        <v>0</v>
      </c>
      <c r="K950" s="29">
        <v>1188</v>
      </c>
      <c r="L950" s="30">
        <v>22623.945223794399</v>
      </c>
      <c r="M950" s="48">
        <v>1</v>
      </c>
      <c r="N950" s="70">
        <v>21436</v>
      </c>
      <c r="O950" s="70">
        <v>0</v>
      </c>
      <c r="P950" s="70">
        <v>0</v>
      </c>
      <c r="Q950" s="71">
        <v>1188</v>
      </c>
      <c r="R950" s="103">
        <v>22624</v>
      </c>
      <c r="S950" s="75">
        <v>0</v>
      </c>
      <c r="T950" s="73">
        <v>0</v>
      </c>
      <c r="U950" s="73">
        <v>0.09</v>
      </c>
      <c r="V950" s="74">
        <v>2.5948193221912108E-2</v>
      </c>
      <c r="W950" s="49">
        <v>0</v>
      </c>
      <c r="X950" s="70">
        <v>0</v>
      </c>
      <c r="Y950" s="49">
        <v>0</v>
      </c>
      <c r="Z950" s="92">
        <v>0</v>
      </c>
      <c r="AA950" s="93">
        <v>0</v>
      </c>
    </row>
    <row r="951" spans="1:27" s="13" customFormat="1" ht="12">
      <c r="A951" s="27">
        <v>3508</v>
      </c>
      <c r="B951" s="18">
        <v>3508281061</v>
      </c>
      <c r="C951" s="28" t="s">
        <v>523</v>
      </c>
      <c r="D951" s="18">
        <v>281</v>
      </c>
      <c r="E951" s="28" t="s">
        <v>286</v>
      </c>
      <c r="F951" s="18">
        <v>61</v>
      </c>
      <c r="G951" s="47" t="s">
        <v>66</v>
      </c>
      <c r="H951" s="29">
        <v>21667</v>
      </c>
      <c r="I951" s="29">
        <v>2215</v>
      </c>
      <c r="J951" s="29">
        <v>0</v>
      </c>
      <c r="K951" s="29">
        <v>1188</v>
      </c>
      <c r="L951" s="30">
        <v>25070</v>
      </c>
      <c r="M951" s="48">
        <v>2</v>
      </c>
      <c r="N951" s="70">
        <v>47764</v>
      </c>
      <c r="O951" s="70">
        <v>0</v>
      </c>
      <c r="P951" s="70">
        <v>0</v>
      </c>
      <c r="Q951" s="71">
        <v>2376</v>
      </c>
      <c r="R951" s="103">
        <v>50140</v>
      </c>
      <c r="S951" s="75">
        <v>0</v>
      </c>
      <c r="T951" s="73">
        <v>0</v>
      </c>
      <c r="U951" s="73">
        <v>0.18</v>
      </c>
      <c r="V951" s="74">
        <v>4.8555043170210872E-2</v>
      </c>
      <c r="W951" s="49">
        <v>0</v>
      </c>
      <c r="X951" s="70">
        <v>0</v>
      </c>
      <c r="Y951" s="49">
        <v>0</v>
      </c>
      <c r="Z951" s="92">
        <v>0</v>
      </c>
      <c r="AA951" s="93">
        <v>0</v>
      </c>
    </row>
    <row r="952" spans="1:27" s="13" customFormat="1" ht="12">
      <c r="A952" s="27">
        <v>3508</v>
      </c>
      <c r="B952" s="18">
        <v>3508281087</v>
      </c>
      <c r="C952" s="28" t="s">
        <v>523</v>
      </c>
      <c r="D952" s="18">
        <v>281</v>
      </c>
      <c r="E952" s="28" t="s">
        <v>286</v>
      </c>
      <c r="F952" s="18">
        <v>87</v>
      </c>
      <c r="G952" s="47" t="s">
        <v>92</v>
      </c>
      <c r="H952" s="29">
        <v>14171.529570502429</v>
      </c>
      <c r="I952" s="29">
        <v>4678</v>
      </c>
      <c r="J952" s="29">
        <v>0</v>
      </c>
      <c r="K952" s="29">
        <v>1188</v>
      </c>
      <c r="L952" s="30">
        <v>20037.529570502429</v>
      </c>
      <c r="M952" s="48">
        <v>1</v>
      </c>
      <c r="N952" s="70">
        <v>18850</v>
      </c>
      <c r="O952" s="70">
        <v>0</v>
      </c>
      <c r="P952" s="70">
        <v>0</v>
      </c>
      <c r="Q952" s="71">
        <v>1188</v>
      </c>
      <c r="R952" s="103">
        <v>20038</v>
      </c>
      <c r="S952" s="75">
        <v>0</v>
      </c>
      <c r="T952" s="73">
        <v>0</v>
      </c>
      <c r="U952" s="73">
        <v>0.09</v>
      </c>
      <c r="V952" s="74">
        <v>9.3485610283823538E-3</v>
      </c>
      <c r="W952" s="49">
        <v>0</v>
      </c>
      <c r="X952" s="70">
        <v>0</v>
      </c>
      <c r="Y952" s="49">
        <v>0</v>
      </c>
      <c r="Z952" s="92">
        <v>0</v>
      </c>
      <c r="AA952" s="93">
        <v>0</v>
      </c>
    </row>
    <row r="953" spans="1:27" s="13" customFormat="1" ht="12">
      <c r="A953" s="27">
        <v>3508</v>
      </c>
      <c r="B953" s="18">
        <v>3508281137</v>
      </c>
      <c r="C953" s="28" t="s">
        <v>523</v>
      </c>
      <c r="D953" s="18">
        <v>281</v>
      </c>
      <c r="E953" s="28" t="s">
        <v>286</v>
      </c>
      <c r="F953" s="18">
        <v>137</v>
      </c>
      <c r="G953" s="47" t="s">
        <v>142</v>
      </c>
      <c r="H953" s="29">
        <v>22531</v>
      </c>
      <c r="I953" s="29">
        <v>661</v>
      </c>
      <c r="J953" s="29">
        <v>0</v>
      </c>
      <c r="K953" s="29">
        <v>1188</v>
      </c>
      <c r="L953" s="30">
        <v>24380</v>
      </c>
      <c r="M953" s="48">
        <v>7</v>
      </c>
      <c r="N953" s="70">
        <v>162344</v>
      </c>
      <c r="O953" s="70">
        <v>0</v>
      </c>
      <c r="P953" s="70">
        <v>0</v>
      </c>
      <c r="Q953" s="71">
        <v>8316</v>
      </c>
      <c r="R953" s="103">
        <v>170660</v>
      </c>
      <c r="S953" s="75">
        <v>0</v>
      </c>
      <c r="T953" s="73">
        <v>0</v>
      </c>
      <c r="U953" s="73">
        <v>0.18</v>
      </c>
      <c r="V953" s="74">
        <v>0.10494474274122682</v>
      </c>
      <c r="W953" s="49">
        <v>0</v>
      </c>
      <c r="X953" s="70">
        <v>0</v>
      </c>
      <c r="Y953" s="49">
        <v>0</v>
      </c>
      <c r="Z953" s="92">
        <v>0</v>
      </c>
      <c r="AA953" s="93">
        <v>0</v>
      </c>
    </row>
    <row r="954" spans="1:27" s="13" customFormat="1" ht="12">
      <c r="A954" s="27">
        <v>3508</v>
      </c>
      <c r="B954" s="18">
        <v>3508281161</v>
      </c>
      <c r="C954" s="28" t="s">
        <v>523</v>
      </c>
      <c r="D954" s="18">
        <v>281</v>
      </c>
      <c r="E954" s="28" t="s">
        <v>286</v>
      </c>
      <c r="F954" s="18">
        <v>161</v>
      </c>
      <c r="G954" s="47" t="s">
        <v>166</v>
      </c>
      <c r="H954" s="29">
        <v>19728</v>
      </c>
      <c r="I954" s="29">
        <v>6759</v>
      </c>
      <c r="J954" s="29">
        <v>0</v>
      </c>
      <c r="K954" s="29">
        <v>1188</v>
      </c>
      <c r="L954" s="30">
        <v>27675</v>
      </c>
      <c r="M954" s="48">
        <v>2</v>
      </c>
      <c r="N954" s="70">
        <v>52974</v>
      </c>
      <c r="O954" s="70">
        <v>0</v>
      </c>
      <c r="P954" s="70">
        <v>0</v>
      </c>
      <c r="Q954" s="71">
        <v>2376</v>
      </c>
      <c r="R954" s="103">
        <v>55350</v>
      </c>
      <c r="S954" s="75">
        <v>0</v>
      </c>
      <c r="T954" s="73">
        <v>0</v>
      </c>
      <c r="U954" s="73">
        <v>0.09</v>
      </c>
      <c r="V954" s="74">
        <v>1.632695377006654E-2</v>
      </c>
      <c r="W954" s="49">
        <v>0</v>
      </c>
      <c r="X954" s="70">
        <v>0</v>
      </c>
      <c r="Y954" s="49">
        <v>0</v>
      </c>
      <c r="Z954" s="92">
        <v>0</v>
      </c>
      <c r="AA954" s="93">
        <v>0</v>
      </c>
    </row>
    <row r="955" spans="1:27" s="13" customFormat="1" ht="12">
      <c r="A955" s="27">
        <v>3508</v>
      </c>
      <c r="B955" s="18">
        <v>3508281227</v>
      </c>
      <c r="C955" s="28" t="s">
        <v>523</v>
      </c>
      <c r="D955" s="18">
        <v>281</v>
      </c>
      <c r="E955" s="28" t="s">
        <v>286</v>
      </c>
      <c r="F955" s="18">
        <v>227</v>
      </c>
      <c r="G955" s="47" t="s">
        <v>232</v>
      </c>
      <c r="H955" s="29">
        <v>16515.233232157505</v>
      </c>
      <c r="I955" s="29">
        <v>2028</v>
      </c>
      <c r="J955" s="29">
        <v>0</v>
      </c>
      <c r="K955" s="29">
        <v>1188</v>
      </c>
      <c r="L955" s="30">
        <v>19731.233232157505</v>
      </c>
      <c r="M955" s="48">
        <v>1</v>
      </c>
      <c r="N955" s="70">
        <v>18543</v>
      </c>
      <c r="O955" s="70">
        <v>0</v>
      </c>
      <c r="P955" s="70">
        <v>0</v>
      </c>
      <c r="Q955" s="71">
        <v>1188</v>
      </c>
      <c r="R955" s="103">
        <v>19731</v>
      </c>
      <c r="S955" s="75">
        <v>0</v>
      </c>
      <c r="T955" s="73">
        <v>0</v>
      </c>
      <c r="U955" s="73">
        <v>0.18</v>
      </c>
      <c r="V955" s="74">
        <v>2.0971112521606005E-2</v>
      </c>
      <c r="W955" s="49">
        <v>0</v>
      </c>
      <c r="X955" s="70">
        <v>0</v>
      </c>
      <c r="Y955" s="49">
        <v>0</v>
      </c>
      <c r="Z955" s="92">
        <v>0</v>
      </c>
      <c r="AA955" s="93">
        <v>0</v>
      </c>
    </row>
    <row r="956" spans="1:27" s="13" customFormat="1" ht="12">
      <c r="A956" s="27">
        <v>3508</v>
      </c>
      <c r="B956" s="18">
        <v>3508281281</v>
      </c>
      <c r="C956" s="28" t="s">
        <v>523</v>
      </c>
      <c r="D956" s="18">
        <v>281</v>
      </c>
      <c r="E956" s="28" t="s">
        <v>286</v>
      </c>
      <c r="F956" s="18">
        <v>281</v>
      </c>
      <c r="G956" s="47" t="s">
        <v>286</v>
      </c>
      <c r="H956" s="29">
        <v>22644</v>
      </c>
      <c r="I956" s="29">
        <v>0</v>
      </c>
      <c r="J956" s="29">
        <v>0</v>
      </c>
      <c r="K956" s="29">
        <v>1188</v>
      </c>
      <c r="L956" s="30">
        <v>23832</v>
      </c>
      <c r="M956" s="48">
        <v>155</v>
      </c>
      <c r="N956" s="70">
        <v>3509820</v>
      </c>
      <c r="O956" s="70">
        <v>0</v>
      </c>
      <c r="P956" s="70">
        <v>0</v>
      </c>
      <c r="Q956" s="71">
        <v>184140</v>
      </c>
      <c r="R956" s="103">
        <v>3693960</v>
      </c>
      <c r="S956" s="75">
        <v>0</v>
      </c>
      <c r="T956" s="73">
        <v>0</v>
      </c>
      <c r="U956" s="73">
        <v>0.18</v>
      </c>
      <c r="V956" s="74">
        <v>0.16378422036966389</v>
      </c>
      <c r="W956" s="49">
        <v>0</v>
      </c>
      <c r="X956" s="70">
        <v>0</v>
      </c>
      <c r="Y956" s="49">
        <v>0</v>
      </c>
      <c r="Z956" s="92">
        <v>0</v>
      </c>
      <c r="AA956" s="93">
        <v>0</v>
      </c>
    </row>
    <row r="957" spans="1:27" s="13" customFormat="1" ht="12">
      <c r="A957" s="27">
        <v>3508</v>
      </c>
      <c r="B957" s="18">
        <v>3508281325</v>
      </c>
      <c r="C957" s="28" t="s">
        <v>523</v>
      </c>
      <c r="D957" s="18">
        <v>281</v>
      </c>
      <c r="E957" s="28" t="s">
        <v>286</v>
      </c>
      <c r="F957" s="18">
        <v>325</v>
      </c>
      <c r="G957" s="47" t="s">
        <v>330</v>
      </c>
      <c r="H957" s="29">
        <v>20266</v>
      </c>
      <c r="I957" s="29">
        <v>1336</v>
      </c>
      <c r="J957" s="29">
        <v>0</v>
      </c>
      <c r="K957" s="29">
        <v>1188</v>
      </c>
      <c r="L957" s="30">
        <v>22790</v>
      </c>
      <c r="M957" s="48">
        <v>1</v>
      </c>
      <c r="N957" s="70">
        <v>21602</v>
      </c>
      <c r="O957" s="70">
        <v>0</v>
      </c>
      <c r="P957" s="70">
        <v>0</v>
      </c>
      <c r="Q957" s="71">
        <v>1188</v>
      </c>
      <c r="R957" s="103">
        <v>22790</v>
      </c>
      <c r="S957" s="75">
        <v>0</v>
      </c>
      <c r="T957" s="73">
        <v>0</v>
      </c>
      <c r="U957" s="73">
        <v>0.09</v>
      </c>
      <c r="V957" s="74">
        <v>1.2615345256527317E-2</v>
      </c>
      <c r="W957" s="49">
        <v>0</v>
      </c>
      <c r="X957" s="70">
        <v>0</v>
      </c>
      <c r="Y957" s="49">
        <v>0</v>
      </c>
      <c r="Z957" s="92">
        <v>0</v>
      </c>
      <c r="AA957" s="93">
        <v>0</v>
      </c>
    </row>
    <row r="958" spans="1:27" s="13" customFormat="1" ht="12">
      <c r="A958" s="27">
        <v>3508</v>
      </c>
      <c r="B958" s="18">
        <v>3508281332</v>
      </c>
      <c r="C958" s="28" t="s">
        <v>523</v>
      </c>
      <c r="D958" s="18">
        <v>281</v>
      </c>
      <c r="E958" s="28" t="s">
        <v>286</v>
      </c>
      <c r="F958" s="18">
        <v>332</v>
      </c>
      <c r="G958" s="47" t="s">
        <v>337</v>
      </c>
      <c r="H958" s="29">
        <v>17660.358630503531</v>
      </c>
      <c r="I958" s="29">
        <v>520</v>
      </c>
      <c r="J958" s="29">
        <v>0</v>
      </c>
      <c r="K958" s="29">
        <v>1188</v>
      </c>
      <c r="L958" s="30">
        <v>19368.358630503531</v>
      </c>
      <c r="M958" s="48">
        <v>2</v>
      </c>
      <c r="N958" s="70">
        <v>36360</v>
      </c>
      <c r="O958" s="70">
        <v>0</v>
      </c>
      <c r="P958" s="70">
        <v>0</v>
      </c>
      <c r="Q958" s="71">
        <v>2376</v>
      </c>
      <c r="R958" s="103">
        <v>38736</v>
      </c>
      <c r="S958" s="75">
        <v>0</v>
      </c>
      <c r="T958" s="73">
        <v>0</v>
      </c>
      <c r="U958" s="73">
        <v>0.09</v>
      </c>
      <c r="V958" s="74">
        <v>2.6843473686183936E-2</v>
      </c>
      <c r="W958" s="49">
        <v>0</v>
      </c>
      <c r="X958" s="70">
        <v>0</v>
      </c>
      <c r="Y958" s="49">
        <v>0</v>
      </c>
      <c r="Z958" s="92">
        <v>0</v>
      </c>
      <c r="AA958" s="93">
        <v>0</v>
      </c>
    </row>
    <row r="959" spans="1:27" s="13" customFormat="1" ht="12">
      <c r="A959" s="27">
        <v>3508</v>
      </c>
      <c r="B959" s="18">
        <v>3508281605</v>
      </c>
      <c r="C959" s="28" t="s">
        <v>523</v>
      </c>
      <c r="D959" s="18">
        <v>281</v>
      </c>
      <c r="E959" s="28" t="s">
        <v>286</v>
      </c>
      <c r="F959" s="18">
        <v>605</v>
      </c>
      <c r="G959" s="47" t="s">
        <v>361</v>
      </c>
      <c r="H959" s="29">
        <v>15091.445604483588</v>
      </c>
      <c r="I959" s="29">
        <v>11458</v>
      </c>
      <c r="J959" s="29">
        <v>0</v>
      </c>
      <c r="K959" s="29">
        <v>1188</v>
      </c>
      <c r="L959" s="30">
        <v>27737.44560448359</v>
      </c>
      <c r="M959" s="48">
        <v>1</v>
      </c>
      <c r="N959" s="70">
        <v>26549</v>
      </c>
      <c r="O959" s="70">
        <v>0</v>
      </c>
      <c r="P959" s="70">
        <v>0</v>
      </c>
      <c r="Q959" s="71">
        <v>1188</v>
      </c>
      <c r="R959" s="103">
        <v>27737</v>
      </c>
      <c r="S959" s="75">
        <v>0</v>
      </c>
      <c r="T959" s="73">
        <v>0</v>
      </c>
      <c r="U959" s="73">
        <v>0.09</v>
      </c>
      <c r="V959" s="74">
        <v>6.845705034958581E-2</v>
      </c>
      <c r="W959" s="49">
        <v>0</v>
      </c>
      <c r="X959" s="70">
        <v>0</v>
      </c>
      <c r="Y959" s="49">
        <v>0</v>
      </c>
      <c r="Z959" s="92">
        <v>0</v>
      </c>
      <c r="AA959" s="93">
        <v>0</v>
      </c>
    </row>
    <row r="960" spans="1:27" s="13" customFormat="1" ht="12">
      <c r="A960" s="27">
        <v>3508</v>
      </c>
      <c r="B960" s="18">
        <v>3508281680</v>
      </c>
      <c r="C960" s="28" t="s">
        <v>523</v>
      </c>
      <c r="D960" s="18">
        <v>281</v>
      </c>
      <c r="E960" s="28" t="s">
        <v>286</v>
      </c>
      <c r="F960" s="18">
        <v>680</v>
      </c>
      <c r="G960" s="47" t="s">
        <v>384</v>
      </c>
      <c r="H960" s="29">
        <v>13841.603768589048</v>
      </c>
      <c r="I960" s="29">
        <v>4507</v>
      </c>
      <c r="J960" s="29">
        <v>0</v>
      </c>
      <c r="K960" s="29">
        <v>1188</v>
      </c>
      <c r="L960" s="30">
        <v>19536.603768589048</v>
      </c>
      <c r="M960" s="48">
        <v>1</v>
      </c>
      <c r="N960" s="70">
        <v>18349</v>
      </c>
      <c r="O960" s="70">
        <v>0</v>
      </c>
      <c r="P960" s="70">
        <v>0</v>
      </c>
      <c r="Q960" s="71">
        <v>1188</v>
      </c>
      <c r="R960" s="103">
        <v>19537</v>
      </c>
      <c r="S960" s="75">
        <v>0</v>
      </c>
      <c r="T960" s="73">
        <v>0</v>
      </c>
      <c r="U960" s="73">
        <v>0.09</v>
      </c>
      <c r="V960" s="74">
        <v>5.9769258343995131E-3</v>
      </c>
      <c r="W960" s="49">
        <v>0</v>
      </c>
      <c r="X960" s="70">
        <v>0</v>
      </c>
      <c r="Y960" s="49">
        <v>0</v>
      </c>
      <c r="Z960" s="92">
        <v>0</v>
      </c>
      <c r="AA960" s="93">
        <v>0</v>
      </c>
    </row>
    <row r="961" spans="1:27" s="13" customFormat="1" ht="12">
      <c r="A961" s="27">
        <v>3508</v>
      </c>
      <c r="B961" s="18">
        <v>3508281766</v>
      </c>
      <c r="C961" s="28" t="s">
        <v>523</v>
      </c>
      <c r="D961" s="18">
        <v>281</v>
      </c>
      <c r="E961" s="28" t="s">
        <v>286</v>
      </c>
      <c r="F961" s="18">
        <v>766</v>
      </c>
      <c r="G961" s="47" t="s">
        <v>409</v>
      </c>
      <c r="H961" s="29">
        <v>15062.14426910299</v>
      </c>
      <c r="I961" s="29">
        <v>5223</v>
      </c>
      <c r="J961" s="29">
        <v>0</v>
      </c>
      <c r="K961" s="29">
        <v>1188</v>
      </c>
      <c r="L961" s="30">
        <v>21473.144269102988</v>
      </c>
      <c r="M961" s="48">
        <v>1</v>
      </c>
      <c r="N961" s="70">
        <v>20285</v>
      </c>
      <c r="O961" s="70">
        <v>0</v>
      </c>
      <c r="P961" s="70">
        <v>0</v>
      </c>
      <c r="Q961" s="71">
        <v>1188</v>
      </c>
      <c r="R961" s="103">
        <v>21473</v>
      </c>
      <c r="S961" s="75">
        <v>0</v>
      </c>
      <c r="T961" s="73">
        <v>0</v>
      </c>
      <c r="U961" s="73">
        <v>0.09</v>
      </c>
      <c r="V961" s="74">
        <v>8.336440546953424E-3</v>
      </c>
      <c r="W961" s="49">
        <v>0</v>
      </c>
      <c r="X961" s="70">
        <v>0</v>
      </c>
      <c r="Y961" s="49">
        <v>0</v>
      </c>
      <c r="Z961" s="92">
        <v>0</v>
      </c>
      <c r="AA961" s="93">
        <v>0</v>
      </c>
    </row>
    <row r="962" spans="1:27" s="13" customFormat="1" ht="12">
      <c r="A962" s="27">
        <v>3509</v>
      </c>
      <c r="B962" s="18">
        <v>3509095003</v>
      </c>
      <c r="C962" s="28" t="s">
        <v>524</v>
      </c>
      <c r="D962" s="18">
        <v>95</v>
      </c>
      <c r="E962" s="28" t="s">
        <v>100</v>
      </c>
      <c r="F962" s="18">
        <v>3</v>
      </c>
      <c r="G962" s="47" t="s">
        <v>8</v>
      </c>
      <c r="H962" s="29">
        <v>13828.154509283821</v>
      </c>
      <c r="I962" s="29">
        <v>1757</v>
      </c>
      <c r="J962" s="29">
        <v>0</v>
      </c>
      <c r="K962" s="29">
        <v>1188</v>
      </c>
      <c r="L962" s="30">
        <v>16773.154509283821</v>
      </c>
      <c r="M962" s="48">
        <v>1</v>
      </c>
      <c r="N962" s="70">
        <v>15585</v>
      </c>
      <c r="O962" s="70">
        <v>0</v>
      </c>
      <c r="P962" s="70">
        <v>0</v>
      </c>
      <c r="Q962" s="71">
        <v>1188</v>
      </c>
      <c r="R962" s="103">
        <v>16773</v>
      </c>
      <c r="S962" s="75">
        <v>0</v>
      </c>
      <c r="T962" s="73">
        <v>0</v>
      </c>
      <c r="U962" s="73">
        <v>0.09</v>
      </c>
      <c r="V962" s="74">
        <v>4.9766561456260098E-3</v>
      </c>
      <c r="W962" s="49">
        <v>0</v>
      </c>
      <c r="X962" s="70">
        <v>0</v>
      </c>
      <c r="Y962" s="49">
        <v>0</v>
      </c>
      <c r="Z962" s="92">
        <v>0</v>
      </c>
      <c r="AA962" s="93">
        <v>0</v>
      </c>
    </row>
    <row r="963" spans="1:27" s="13" customFormat="1" ht="12">
      <c r="A963" s="27">
        <v>3509</v>
      </c>
      <c r="B963" s="18">
        <v>3509095072</v>
      </c>
      <c r="C963" s="28" t="s">
        <v>524</v>
      </c>
      <c r="D963" s="18">
        <v>95</v>
      </c>
      <c r="E963" s="28" t="s">
        <v>100</v>
      </c>
      <c r="F963" s="18">
        <v>72</v>
      </c>
      <c r="G963" s="47" t="s">
        <v>77</v>
      </c>
      <c r="H963" s="29">
        <v>14172.857649078989</v>
      </c>
      <c r="I963" s="29">
        <v>4496</v>
      </c>
      <c r="J963" s="29">
        <v>0</v>
      </c>
      <c r="K963" s="29">
        <v>1188</v>
      </c>
      <c r="L963" s="30">
        <v>19856.857649078989</v>
      </c>
      <c r="M963" s="48">
        <v>2</v>
      </c>
      <c r="N963" s="70">
        <v>37338</v>
      </c>
      <c r="O963" s="70">
        <v>0</v>
      </c>
      <c r="P963" s="70">
        <v>0</v>
      </c>
      <c r="Q963" s="71">
        <v>2376</v>
      </c>
      <c r="R963" s="103">
        <v>39714</v>
      </c>
      <c r="S963" s="75">
        <v>0</v>
      </c>
      <c r="T963" s="73">
        <v>0</v>
      </c>
      <c r="U963" s="73">
        <v>0.09</v>
      </c>
      <c r="V963" s="74">
        <v>2.5458516960632565E-3</v>
      </c>
      <c r="W963" s="49">
        <v>0</v>
      </c>
      <c r="X963" s="70">
        <v>0</v>
      </c>
      <c r="Y963" s="49">
        <v>0</v>
      </c>
      <c r="Z963" s="92">
        <v>0</v>
      </c>
      <c r="AA963" s="93">
        <v>0</v>
      </c>
    </row>
    <row r="964" spans="1:27" s="13" customFormat="1" ht="12">
      <c r="A964" s="27">
        <v>3509</v>
      </c>
      <c r="B964" s="18">
        <v>3509095095</v>
      </c>
      <c r="C964" s="28" t="s">
        <v>524</v>
      </c>
      <c r="D964" s="18">
        <v>95</v>
      </c>
      <c r="E964" s="28" t="s">
        <v>100</v>
      </c>
      <c r="F964" s="18">
        <v>95</v>
      </c>
      <c r="G964" s="47" t="s">
        <v>100</v>
      </c>
      <c r="H964" s="29">
        <v>20065</v>
      </c>
      <c r="I964" s="29">
        <v>13</v>
      </c>
      <c r="J964" s="29">
        <v>0</v>
      </c>
      <c r="K964" s="29">
        <v>1188</v>
      </c>
      <c r="L964" s="30">
        <v>21266</v>
      </c>
      <c r="M964" s="48">
        <v>585</v>
      </c>
      <c r="N964" s="70">
        <v>11745630</v>
      </c>
      <c r="O964" s="70">
        <v>0</v>
      </c>
      <c r="P964" s="70">
        <v>0</v>
      </c>
      <c r="Q964" s="71">
        <v>694980</v>
      </c>
      <c r="R964" s="103">
        <v>12440610</v>
      </c>
      <c r="S964" s="75">
        <v>0</v>
      </c>
      <c r="T964" s="73">
        <v>0</v>
      </c>
      <c r="U964" s="73">
        <v>0.18</v>
      </c>
      <c r="V964" s="74">
        <v>0.12452842842038275</v>
      </c>
      <c r="W964" s="49">
        <v>100</v>
      </c>
      <c r="X964" s="70">
        <v>0</v>
      </c>
      <c r="Y964" s="49">
        <v>0</v>
      </c>
      <c r="Z964" s="92">
        <v>0</v>
      </c>
      <c r="AA964" s="93">
        <v>0</v>
      </c>
    </row>
    <row r="965" spans="1:27" s="13" customFormat="1" ht="12">
      <c r="A965" s="27">
        <v>3509</v>
      </c>
      <c r="B965" s="18">
        <v>3509095201</v>
      </c>
      <c r="C965" s="28" t="s">
        <v>524</v>
      </c>
      <c r="D965" s="18">
        <v>95</v>
      </c>
      <c r="E965" s="28" t="s">
        <v>100</v>
      </c>
      <c r="F965" s="18">
        <v>201</v>
      </c>
      <c r="G965" s="47" t="s">
        <v>206</v>
      </c>
      <c r="H965" s="29">
        <v>21392</v>
      </c>
      <c r="I965" s="29">
        <v>0</v>
      </c>
      <c r="J965" s="29">
        <v>0</v>
      </c>
      <c r="K965" s="29">
        <v>1188</v>
      </c>
      <c r="L965" s="30">
        <v>22580</v>
      </c>
      <c r="M965" s="48">
        <v>6</v>
      </c>
      <c r="N965" s="70">
        <v>128352</v>
      </c>
      <c r="O965" s="70">
        <v>0</v>
      </c>
      <c r="P965" s="70">
        <v>0</v>
      </c>
      <c r="Q965" s="71">
        <v>7128</v>
      </c>
      <c r="R965" s="103">
        <v>135480</v>
      </c>
      <c r="S965" s="75">
        <v>0</v>
      </c>
      <c r="T965" s="73">
        <v>0</v>
      </c>
      <c r="U965" s="73">
        <v>0.18</v>
      </c>
      <c r="V965" s="74">
        <v>0.10531221162109514</v>
      </c>
      <c r="W965" s="49">
        <v>1</v>
      </c>
      <c r="X965" s="70">
        <v>0</v>
      </c>
      <c r="Y965" s="49">
        <v>0</v>
      </c>
      <c r="Z965" s="92">
        <v>0</v>
      </c>
      <c r="AA965" s="93">
        <v>0</v>
      </c>
    </row>
    <row r="966" spans="1:27" s="13" customFormat="1" ht="12">
      <c r="A966" s="27">
        <v>3509</v>
      </c>
      <c r="B966" s="18">
        <v>3509095273</v>
      </c>
      <c r="C966" s="28" t="s">
        <v>524</v>
      </c>
      <c r="D966" s="18">
        <v>95</v>
      </c>
      <c r="E966" s="28" t="s">
        <v>100</v>
      </c>
      <c r="F966" s="18">
        <v>273</v>
      </c>
      <c r="G966" s="47" t="s">
        <v>278</v>
      </c>
      <c r="H966" s="29">
        <v>16753</v>
      </c>
      <c r="I966" s="29">
        <v>6972</v>
      </c>
      <c r="J966" s="29">
        <v>0</v>
      </c>
      <c r="K966" s="29">
        <v>1188</v>
      </c>
      <c r="L966" s="30">
        <v>24913</v>
      </c>
      <c r="M966" s="48">
        <v>2</v>
      </c>
      <c r="N966" s="70">
        <v>47450</v>
      </c>
      <c r="O966" s="70">
        <v>0</v>
      </c>
      <c r="P966" s="70">
        <v>0</v>
      </c>
      <c r="Q966" s="71">
        <v>2376</v>
      </c>
      <c r="R966" s="103">
        <v>49826</v>
      </c>
      <c r="S966" s="75">
        <v>0</v>
      </c>
      <c r="T966" s="73">
        <v>0</v>
      </c>
      <c r="U966" s="73">
        <v>0.09</v>
      </c>
      <c r="V966" s="74">
        <v>9.2026996133246497E-3</v>
      </c>
      <c r="W966" s="49">
        <v>2</v>
      </c>
      <c r="X966" s="70">
        <v>0</v>
      </c>
      <c r="Y966" s="49">
        <v>0</v>
      </c>
      <c r="Z966" s="92">
        <v>0</v>
      </c>
      <c r="AA966" s="93">
        <v>0</v>
      </c>
    </row>
    <row r="967" spans="1:27" s="13" customFormat="1" ht="12">
      <c r="A967" s="27">
        <v>3509</v>
      </c>
      <c r="B967" s="18">
        <v>3509095292</v>
      </c>
      <c r="C967" s="28" t="s">
        <v>524</v>
      </c>
      <c r="D967" s="18">
        <v>95</v>
      </c>
      <c r="E967" s="28" t="s">
        <v>100</v>
      </c>
      <c r="F967" s="18">
        <v>292</v>
      </c>
      <c r="G967" s="47" t="s">
        <v>297</v>
      </c>
      <c r="H967" s="29">
        <v>18176</v>
      </c>
      <c r="I967" s="29">
        <v>5230</v>
      </c>
      <c r="J967" s="29">
        <v>0</v>
      </c>
      <c r="K967" s="29">
        <v>1188</v>
      </c>
      <c r="L967" s="30">
        <v>24594</v>
      </c>
      <c r="M967" s="48">
        <v>4</v>
      </c>
      <c r="N967" s="70">
        <v>93624</v>
      </c>
      <c r="O967" s="70">
        <v>0</v>
      </c>
      <c r="P967" s="70">
        <v>0</v>
      </c>
      <c r="Q967" s="71">
        <v>4752</v>
      </c>
      <c r="R967" s="103">
        <v>98376</v>
      </c>
      <c r="S967" s="75">
        <v>0</v>
      </c>
      <c r="T967" s="73">
        <v>0</v>
      </c>
      <c r="U967" s="73">
        <v>0.09</v>
      </c>
      <c r="V967" s="74">
        <v>8.6844594610874896E-3</v>
      </c>
      <c r="W967" s="49">
        <v>0</v>
      </c>
      <c r="X967" s="70">
        <v>0</v>
      </c>
      <c r="Y967" s="49">
        <v>0</v>
      </c>
      <c r="Z967" s="92">
        <v>0</v>
      </c>
      <c r="AA967" s="93">
        <v>0</v>
      </c>
    </row>
    <row r="968" spans="1:27" s="13" customFormat="1" ht="12">
      <c r="A968" s="27">
        <v>3509</v>
      </c>
      <c r="B968" s="18">
        <v>3509095293</v>
      </c>
      <c r="C968" s="28" t="s">
        <v>524</v>
      </c>
      <c r="D968" s="18">
        <v>95</v>
      </c>
      <c r="E968" s="28" t="s">
        <v>100</v>
      </c>
      <c r="F968" s="18">
        <v>293</v>
      </c>
      <c r="G968" s="47" t="s">
        <v>298</v>
      </c>
      <c r="H968" s="29">
        <v>19853</v>
      </c>
      <c r="I968" s="29">
        <v>355</v>
      </c>
      <c r="J968" s="29">
        <v>0</v>
      </c>
      <c r="K968" s="29">
        <v>1188</v>
      </c>
      <c r="L968" s="30">
        <v>21396</v>
      </c>
      <c r="M968" s="48">
        <v>1</v>
      </c>
      <c r="N968" s="70">
        <v>20208</v>
      </c>
      <c r="O968" s="70">
        <v>0</v>
      </c>
      <c r="P968" s="70">
        <v>0</v>
      </c>
      <c r="Q968" s="71">
        <v>1188</v>
      </c>
      <c r="R968" s="103">
        <v>21396</v>
      </c>
      <c r="S968" s="75">
        <v>0</v>
      </c>
      <c r="T968" s="73">
        <v>0</v>
      </c>
      <c r="U968" s="73">
        <v>0.18</v>
      </c>
      <c r="V968" s="74">
        <v>2.0156245022983129E-2</v>
      </c>
      <c r="W968" s="49">
        <v>0</v>
      </c>
      <c r="X968" s="70">
        <v>0</v>
      </c>
      <c r="Y968" s="49">
        <v>0</v>
      </c>
      <c r="Z968" s="92">
        <v>0</v>
      </c>
      <c r="AA968" s="93">
        <v>0</v>
      </c>
    </row>
    <row r="969" spans="1:27" s="13" customFormat="1" ht="12">
      <c r="A969" s="27">
        <v>3509</v>
      </c>
      <c r="B969" s="18">
        <v>3509095331</v>
      </c>
      <c r="C969" s="28" t="s">
        <v>524</v>
      </c>
      <c r="D969" s="18">
        <v>95</v>
      </c>
      <c r="E969" s="28" t="s">
        <v>100</v>
      </c>
      <c r="F969" s="18">
        <v>331</v>
      </c>
      <c r="G969" s="47" t="s">
        <v>336</v>
      </c>
      <c r="H969" s="29">
        <v>17290</v>
      </c>
      <c r="I969" s="29">
        <v>3299</v>
      </c>
      <c r="J969" s="29">
        <v>0</v>
      </c>
      <c r="K969" s="29">
        <v>1188</v>
      </c>
      <c r="L969" s="30">
        <v>21777</v>
      </c>
      <c r="M969" s="48">
        <v>1</v>
      </c>
      <c r="N969" s="70">
        <v>20589</v>
      </c>
      <c r="O969" s="70">
        <v>0</v>
      </c>
      <c r="P969" s="70">
        <v>0</v>
      </c>
      <c r="Q969" s="71">
        <v>1188</v>
      </c>
      <c r="R969" s="103">
        <v>21777</v>
      </c>
      <c r="S969" s="75">
        <v>0</v>
      </c>
      <c r="T969" s="73">
        <v>0</v>
      </c>
      <c r="U969" s="73">
        <v>0.09</v>
      </c>
      <c r="V969" s="74">
        <v>9.9571336018639874E-3</v>
      </c>
      <c r="W969" s="49">
        <v>0</v>
      </c>
      <c r="X969" s="70">
        <v>0</v>
      </c>
      <c r="Y969" s="49">
        <v>0</v>
      </c>
      <c r="Z969" s="92">
        <v>0</v>
      </c>
      <c r="AA969" s="93">
        <v>0</v>
      </c>
    </row>
    <row r="970" spans="1:27" s="13" customFormat="1" ht="12">
      <c r="A970" s="27">
        <v>3509</v>
      </c>
      <c r="B970" s="18">
        <v>3509095763</v>
      </c>
      <c r="C970" s="28" t="s">
        <v>524</v>
      </c>
      <c r="D970" s="18">
        <v>95</v>
      </c>
      <c r="E970" s="28" t="s">
        <v>100</v>
      </c>
      <c r="F970" s="18">
        <v>763</v>
      </c>
      <c r="G970" s="47" t="s">
        <v>407</v>
      </c>
      <c r="H970" s="29">
        <v>18652</v>
      </c>
      <c r="I970" s="29">
        <v>5578</v>
      </c>
      <c r="J970" s="29">
        <v>0</v>
      </c>
      <c r="K970" s="29">
        <v>1188</v>
      </c>
      <c r="L970" s="30">
        <v>25418</v>
      </c>
      <c r="M970" s="48">
        <v>2</v>
      </c>
      <c r="N970" s="70">
        <v>48460</v>
      </c>
      <c r="O970" s="70">
        <v>0</v>
      </c>
      <c r="P970" s="70">
        <v>0</v>
      </c>
      <c r="Q970" s="71">
        <v>2376</v>
      </c>
      <c r="R970" s="103">
        <v>50836</v>
      </c>
      <c r="S970" s="75">
        <v>0</v>
      </c>
      <c r="T970" s="73">
        <v>0</v>
      </c>
      <c r="U970" s="73">
        <v>0.09</v>
      </c>
      <c r="V970" s="74">
        <v>6.8254406577432283E-3</v>
      </c>
      <c r="W970" s="49">
        <v>0</v>
      </c>
      <c r="X970" s="70">
        <v>0</v>
      </c>
      <c r="Y970" s="49">
        <v>0</v>
      </c>
      <c r="Z970" s="92">
        <v>0</v>
      </c>
      <c r="AA970" s="93">
        <v>0</v>
      </c>
    </row>
    <row r="971" spans="1:27" s="13" customFormat="1" ht="12">
      <c r="A971" s="27">
        <v>3510</v>
      </c>
      <c r="B971" s="18">
        <v>3510281005</v>
      </c>
      <c r="C971" s="28" t="s">
        <v>525</v>
      </c>
      <c r="D971" s="18">
        <v>281</v>
      </c>
      <c r="E971" s="28" t="s">
        <v>286</v>
      </c>
      <c r="F971" s="18">
        <v>5</v>
      </c>
      <c r="G971" s="47" t="s">
        <v>10</v>
      </c>
      <c r="H971" s="29">
        <v>17966</v>
      </c>
      <c r="I971" s="29">
        <v>6131</v>
      </c>
      <c r="J971" s="29">
        <v>0</v>
      </c>
      <c r="K971" s="29">
        <v>1188</v>
      </c>
      <c r="L971" s="30">
        <v>25285</v>
      </c>
      <c r="M971" s="48">
        <v>4</v>
      </c>
      <c r="N971" s="70">
        <v>96388</v>
      </c>
      <c r="O971" s="70">
        <v>0</v>
      </c>
      <c r="P971" s="70">
        <v>0</v>
      </c>
      <c r="Q971" s="71">
        <v>4752</v>
      </c>
      <c r="R971" s="103">
        <v>101140</v>
      </c>
      <c r="S971" s="75">
        <v>0</v>
      </c>
      <c r="T971" s="73">
        <v>0</v>
      </c>
      <c r="U971" s="73">
        <v>0.09</v>
      </c>
      <c r="V971" s="74">
        <v>2.5948193221912108E-2</v>
      </c>
      <c r="W971" s="49">
        <v>3</v>
      </c>
      <c r="X971" s="70">
        <v>0</v>
      </c>
      <c r="Y971" s="49">
        <v>0</v>
      </c>
      <c r="Z971" s="92">
        <v>0</v>
      </c>
      <c r="AA971" s="93">
        <v>0</v>
      </c>
    </row>
    <row r="972" spans="1:27" s="13" customFormat="1" ht="12">
      <c r="A972" s="27">
        <v>3510</v>
      </c>
      <c r="B972" s="18">
        <v>3510281061</v>
      </c>
      <c r="C972" s="28" t="s">
        <v>525</v>
      </c>
      <c r="D972" s="18">
        <v>281</v>
      </c>
      <c r="E972" s="28" t="s">
        <v>286</v>
      </c>
      <c r="F972" s="18">
        <v>61</v>
      </c>
      <c r="G972" s="47" t="s">
        <v>66</v>
      </c>
      <c r="H972" s="29">
        <v>15614</v>
      </c>
      <c r="I972" s="29">
        <v>1596</v>
      </c>
      <c r="J972" s="29">
        <v>0</v>
      </c>
      <c r="K972" s="29">
        <v>1188</v>
      </c>
      <c r="L972" s="30">
        <v>18398</v>
      </c>
      <c r="M972" s="48">
        <v>2</v>
      </c>
      <c r="N972" s="70">
        <v>34420</v>
      </c>
      <c r="O972" s="70">
        <v>0</v>
      </c>
      <c r="P972" s="70">
        <v>0</v>
      </c>
      <c r="Q972" s="71">
        <v>2376</v>
      </c>
      <c r="R972" s="103">
        <v>36796</v>
      </c>
      <c r="S972" s="75">
        <v>0</v>
      </c>
      <c r="T972" s="73">
        <v>0</v>
      </c>
      <c r="U972" s="73">
        <v>0.18</v>
      </c>
      <c r="V972" s="74">
        <v>4.8555043170210872E-2</v>
      </c>
      <c r="W972" s="49">
        <v>2</v>
      </c>
      <c r="X972" s="70">
        <v>0</v>
      </c>
      <c r="Y972" s="49">
        <v>0</v>
      </c>
      <c r="Z972" s="92">
        <v>0</v>
      </c>
      <c r="AA972" s="93">
        <v>0</v>
      </c>
    </row>
    <row r="973" spans="1:27" s="13" customFormat="1" ht="12">
      <c r="A973" s="27">
        <v>3510</v>
      </c>
      <c r="B973" s="18">
        <v>3510281281</v>
      </c>
      <c r="C973" s="28" t="s">
        <v>525</v>
      </c>
      <c r="D973" s="18">
        <v>281</v>
      </c>
      <c r="E973" s="28" t="s">
        <v>286</v>
      </c>
      <c r="F973" s="18">
        <v>281</v>
      </c>
      <c r="G973" s="47" t="s">
        <v>286</v>
      </c>
      <c r="H973" s="29">
        <v>19314</v>
      </c>
      <c r="I973" s="29">
        <v>0</v>
      </c>
      <c r="J973" s="29">
        <v>0</v>
      </c>
      <c r="K973" s="29">
        <v>1188</v>
      </c>
      <c r="L973" s="30">
        <v>20502</v>
      </c>
      <c r="M973" s="48">
        <v>476</v>
      </c>
      <c r="N973" s="70">
        <v>9193464</v>
      </c>
      <c r="O973" s="70">
        <v>0</v>
      </c>
      <c r="P973" s="70">
        <v>0</v>
      </c>
      <c r="Q973" s="71">
        <v>565488</v>
      </c>
      <c r="R973" s="103">
        <v>9758952</v>
      </c>
      <c r="S973" s="75">
        <v>0</v>
      </c>
      <c r="T973" s="73">
        <v>0</v>
      </c>
      <c r="U973" s="73">
        <v>0.18</v>
      </c>
      <c r="V973" s="74">
        <v>0.16378422036966389</v>
      </c>
      <c r="W973" s="49">
        <v>178</v>
      </c>
      <c r="X973" s="70">
        <v>0</v>
      </c>
      <c r="Y973" s="49">
        <v>0</v>
      </c>
      <c r="Z973" s="92">
        <v>0</v>
      </c>
      <c r="AA973" s="93">
        <v>0</v>
      </c>
    </row>
    <row r="974" spans="1:27" s="13" customFormat="1" ht="12">
      <c r="A974" s="27">
        <v>3510</v>
      </c>
      <c r="B974" s="18">
        <v>3510281332</v>
      </c>
      <c r="C974" s="28" t="s">
        <v>525</v>
      </c>
      <c r="D974" s="18">
        <v>281</v>
      </c>
      <c r="E974" s="28" t="s">
        <v>286</v>
      </c>
      <c r="F974" s="18">
        <v>332</v>
      </c>
      <c r="G974" s="47" t="s">
        <v>337</v>
      </c>
      <c r="H974" s="29">
        <v>19090</v>
      </c>
      <c r="I974" s="29">
        <v>562</v>
      </c>
      <c r="J974" s="29">
        <v>0</v>
      </c>
      <c r="K974" s="29">
        <v>1188</v>
      </c>
      <c r="L974" s="30">
        <v>20840</v>
      </c>
      <c r="M974" s="48">
        <v>2</v>
      </c>
      <c r="N974" s="70">
        <v>39304</v>
      </c>
      <c r="O974" s="70">
        <v>0</v>
      </c>
      <c r="P974" s="70">
        <v>0</v>
      </c>
      <c r="Q974" s="71">
        <v>2376</v>
      </c>
      <c r="R974" s="103">
        <v>41680</v>
      </c>
      <c r="S974" s="75">
        <v>0</v>
      </c>
      <c r="T974" s="73">
        <v>0</v>
      </c>
      <c r="U974" s="73">
        <v>0.09</v>
      </c>
      <c r="V974" s="74">
        <v>2.6843473686183936E-2</v>
      </c>
      <c r="W974" s="49">
        <v>1</v>
      </c>
      <c r="X974" s="70">
        <v>0</v>
      </c>
      <c r="Y974" s="49">
        <v>0</v>
      </c>
      <c r="Z974" s="92">
        <v>0</v>
      </c>
      <c r="AA974" s="93">
        <v>0</v>
      </c>
    </row>
    <row r="975" spans="1:27" s="13" customFormat="1" ht="12">
      <c r="A975" s="27">
        <v>3510</v>
      </c>
      <c r="B975" s="18">
        <v>3510281672</v>
      </c>
      <c r="C975" s="28" t="s">
        <v>525</v>
      </c>
      <c r="D975" s="18">
        <v>281</v>
      </c>
      <c r="E975" s="28" t="s">
        <v>286</v>
      </c>
      <c r="F975" s="18">
        <v>672</v>
      </c>
      <c r="G975" s="47" t="s">
        <v>380</v>
      </c>
      <c r="H975" s="29">
        <v>18368</v>
      </c>
      <c r="I975" s="29">
        <v>4753</v>
      </c>
      <c r="J975" s="29">
        <v>0</v>
      </c>
      <c r="K975" s="29">
        <v>1188</v>
      </c>
      <c r="L975" s="30">
        <v>24309</v>
      </c>
      <c r="M975" s="48">
        <v>1</v>
      </c>
      <c r="N975" s="70">
        <v>23121</v>
      </c>
      <c r="O975" s="70">
        <v>0</v>
      </c>
      <c r="P975" s="70">
        <v>0</v>
      </c>
      <c r="Q975" s="71">
        <v>1188</v>
      </c>
      <c r="R975" s="103">
        <v>24309</v>
      </c>
      <c r="S975" s="75">
        <v>0</v>
      </c>
      <c r="T975" s="73">
        <v>0</v>
      </c>
      <c r="U975" s="73">
        <v>0.09</v>
      </c>
      <c r="V975" s="74">
        <v>9.2329676950994449E-3</v>
      </c>
      <c r="W975" s="49">
        <v>0</v>
      </c>
      <c r="X975" s="70">
        <v>0</v>
      </c>
      <c r="Y975" s="49">
        <v>0</v>
      </c>
      <c r="Z975" s="92">
        <v>0</v>
      </c>
      <c r="AA975" s="93">
        <v>0</v>
      </c>
    </row>
    <row r="976" spans="1:27" s="13" customFormat="1" ht="12">
      <c r="A976" s="27">
        <v>3513</v>
      </c>
      <c r="B976" s="18">
        <v>3513044016</v>
      </c>
      <c r="C976" s="28" t="s">
        <v>526</v>
      </c>
      <c r="D976" s="18">
        <v>44</v>
      </c>
      <c r="E976" s="28" t="s">
        <v>49</v>
      </c>
      <c r="F976" s="18">
        <v>16</v>
      </c>
      <c r="G976" s="47" t="s">
        <v>21</v>
      </c>
      <c r="H976" s="29">
        <v>19728</v>
      </c>
      <c r="I976" s="29">
        <v>213</v>
      </c>
      <c r="J976" s="29">
        <v>0</v>
      </c>
      <c r="K976" s="29">
        <v>1188</v>
      </c>
      <c r="L976" s="30">
        <v>21129</v>
      </c>
      <c r="M976" s="48">
        <v>1</v>
      </c>
      <c r="N976" s="70">
        <v>19941</v>
      </c>
      <c r="O976" s="70">
        <v>0</v>
      </c>
      <c r="P976" s="70">
        <v>0</v>
      </c>
      <c r="Q976" s="71">
        <v>1188</v>
      </c>
      <c r="R976" s="103">
        <v>21129</v>
      </c>
      <c r="S976" s="75">
        <v>0</v>
      </c>
      <c r="T976" s="73">
        <v>0</v>
      </c>
      <c r="U976" s="73">
        <v>0.09</v>
      </c>
      <c r="V976" s="74">
        <v>1.9134614139528543E-2</v>
      </c>
      <c r="W976" s="49">
        <v>0</v>
      </c>
      <c r="X976" s="70">
        <v>0</v>
      </c>
      <c r="Y976" s="49">
        <v>0</v>
      </c>
      <c r="Z976" s="92">
        <v>0</v>
      </c>
      <c r="AA976" s="93">
        <v>0</v>
      </c>
    </row>
    <row r="977" spans="1:27" s="13" customFormat="1" ht="12">
      <c r="A977" s="27">
        <v>3513</v>
      </c>
      <c r="B977" s="18">
        <v>3513044018</v>
      </c>
      <c r="C977" s="28" t="s">
        <v>526</v>
      </c>
      <c r="D977" s="18">
        <v>44</v>
      </c>
      <c r="E977" s="28" t="s">
        <v>49</v>
      </c>
      <c r="F977" s="18">
        <v>18</v>
      </c>
      <c r="G977" s="47" t="s">
        <v>23</v>
      </c>
      <c r="H977" s="29">
        <v>19315</v>
      </c>
      <c r="I977" s="29">
        <v>10502</v>
      </c>
      <c r="J977" s="29">
        <v>0</v>
      </c>
      <c r="K977" s="29">
        <v>1188</v>
      </c>
      <c r="L977" s="30">
        <v>31005</v>
      </c>
      <c r="M977" s="48">
        <v>1</v>
      </c>
      <c r="N977" s="70">
        <v>29817</v>
      </c>
      <c r="O977" s="70">
        <v>0</v>
      </c>
      <c r="P977" s="70">
        <v>0</v>
      </c>
      <c r="Q977" s="71">
        <v>1188</v>
      </c>
      <c r="R977" s="103">
        <v>31005</v>
      </c>
      <c r="S977" s="75">
        <v>0</v>
      </c>
      <c r="T977" s="73">
        <v>0</v>
      </c>
      <c r="U977" s="73">
        <v>0.09</v>
      </c>
      <c r="V977" s="74">
        <v>2.9610694742858778E-2</v>
      </c>
      <c r="W977" s="49">
        <v>1</v>
      </c>
      <c r="X977" s="70">
        <v>0</v>
      </c>
      <c r="Y977" s="49">
        <v>0</v>
      </c>
      <c r="Z977" s="92">
        <v>0</v>
      </c>
      <c r="AA977" s="93">
        <v>0</v>
      </c>
    </row>
    <row r="978" spans="1:27" s="13" customFormat="1" ht="12">
      <c r="A978" s="27">
        <v>3513</v>
      </c>
      <c r="B978" s="18">
        <v>3513044044</v>
      </c>
      <c r="C978" s="28" t="s">
        <v>526</v>
      </c>
      <c r="D978" s="18">
        <v>44</v>
      </c>
      <c r="E978" s="28" t="s">
        <v>49</v>
      </c>
      <c r="F978" s="18">
        <v>44</v>
      </c>
      <c r="G978" s="47" t="s">
        <v>49</v>
      </c>
      <c r="H978" s="29">
        <v>18246</v>
      </c>
      <c r="I978" s="29">
        <v>316</v>
      </c>
      <c r="J978" s="29">
        <v>0</v>
      </c>
      <c r="K978" s="29">
        <v>1188</v>
      </c>
      <c r="L978" s="30">
        <v>19750</v>
      </c>
      <c r="M978" s="48">
        <v>654</v>
      </c>
      <c r="N978" s="70">
        <v>12139548</v>
      </c>
      <c r="O978" s="70">
        <v>-337689.26798202842</v>
      </c>
      <c r="P978" s="70">
        <v>0</v>
      </c>
      <c r="Q978" s="71">
        <v>755352</v>
      </c>
      <c r="R978" s="103">
        <v>12557210.732017972</v>
      </c>
      <c r="S978" s="75">
        <v>0</v>
      </c>
      <c r="T978" s="73">
        <v>0</v>
      </c>
      <c r="U978" s="73">
        <v>0.09</v>
      </c>
      <c r="V978" s="74">
        <v>9.3823705433192212E-2</v>
      </c>
      <c r="W978" s="49">
        <v>96</v>
      </c>
      <c r="X978" s="70">
        <v>18.192504470532725</v>
      </c>
      <c r="Y978" s="49">
        <v>337689.26798202842</v>
      </c>
      <c r="Z978" s="92">
        <v>0</v>
      </c>
      <c r="AA978" s="93">
        <v>0</v>
      </c>
    </row>
    <row r="979" spans="1:27" s="13" customFormat="1" ht="12">
      <c r="A979" s="27">
        <v>3513</v>
      </c>
      <c r="B979" s="18">
        <v>3513044050</v>
      </c>
      <c r="C979" s="28" t="s">
        <v>526</v>
      </c>
      <c r="D979" s="18">
        <v>44</v>
      </c>
      <c r="E979" s="28" t="s">
        <v>49</v>
      </c>
      <c r="F979" s="18">
        <v>50</v>
      </c>
      <c r="G979" s="47" t="s">
        <v>55</v>
      </c>
      <c r="H979" s="29">
        <v>21656</v>
      </c>
      <c r="I979" s="29">
        <v>9851</v>
      </c>
      <c r="J979" s="29">
        <v>0</v>
      </c>
      <c r="K979" s="29">
        <v>1188</v>
      </c>
      <c r="L979" s="30">
        <v>32695</v>
      </c>
      <c r="M979" s="48">
        <v>1</v>
      </c>
      <c r="N979" s="70">
        <v>31507</v>
      </c>
      <c r="O979" s="70">
        <v>0</v>
      </c>
      <c r="P979" s="70">
        <v>0</v>
      </c>
      <c r="Q979" s="71">
        <v>1188</v>
      </c>
      <c r="R979" s="103">
        <v>32695</v>
      </c>
      <c r="S979" s="75">
        <v>0</v>
      </c>
      <c r="T979" s="73">
        <v>0</v>
      </c>
      <c r="U979" s="73">
        <v>0.09</v>
      </c>
      <c r="V979" s="74">
        <v>4.8950314234445236E-3</v>
      </c>
      <c r="W979" s="49">
        <v>0</v>
      </c>
      <c r="X979" s="70">
        <v>0</v>
      </c>
      <c r="Y979" s="49">
        <v>0</v>
      </c>
      <c r="Z979" s="92">
        <v>0</v>
      </c>
      <c r="AA979" s="93">
        <v>0</v>
      </c>
    </row>
    <row r="980" spans="1:27" s="13" customFormat="1" ht="12">
      <c r="A980" s="27">
        <v>3513</v>
      </c>
      <c r="B980" s="18">
        <v>3513044083</v>
      </c>
      <c r="C980" s="28" t="s">
        <v>526</v>
      </c>
      <c r="D980" s="18">
        <v>44</v>
      </c>
      <c r="E980" s="28" t="s">
        <v>49</v>
      </c>
      <c r="F980" s="18">
        <v>83</v>
      </c>
      <c r="G980" s="47" t="s">
        <v>88</v>
      </c>
      <c r="H980" s="29">
        <v>20438</v>
      </c>
      <c r="I980" s="29">
        <v>3990</v>
      </c>
      <c r="J980" s="29">
        <v>0</v>
      </c>
      <c r="K980" s="29">
        <v>1188</v>
      </c>
      <c r="L980" s="30">
        <v>25616</v>
      </c>
      <c r="M980" s="48">
        <v>1</v>
      </c>
      <c r="N980" s="70">
        <v>24428</v>
      </c>
      <c r="O980" s="70">
        <v>0</v>
      </c>
      <c r="P980" s="70">
        <v>0</v>
      </c>
      <c r="Q980" s="71">
        <v>1188</v>
      </c>
      <c r="R980" s="103">
        <v>25616</v>
      </c>
      <c r="S980" s="75">
        <v>0</v>
      </c>
      <c r="T980" s="73">
        <v>0</v>
      </c>
      <c r="U980" s="73">
        <v>0.09</v>
      </c>
      <c r="V980" s="74">
        <v>6.4604897292531265E-3</v>
      </c>
      <c r="W980" s="49">
        <v>1</v>
      </c>
      <c r="X980" s="70">
        <v>0</v>
      </c>
      <c r="Y980" s="49">
        <v>0</v>
      </c>
      <c r="Z980" s="92">
        <v>0</v>
      </c>
      <c r="AA980" s="93">
        <v>0</v>
      </c>
    </row>
    <row r="981" spans="1:27" s="13" customFormat="1" ht="12">
      <c r="A981" s="27">
        <v>3513</v>
      </c>
      <c r="B981" s="18">
        <v>3513044182</v>
      </c>
      <c r="C981" s="28" t="s">
        <v>526</v>
      </c>
      <c r="D981" s="18">
        <v>44</v>
      </c>
      <c r="E981" s="28" t="s">
        <v>49</v>
      </c>
      <c r="F981" s="18">
        <v>182</v>
      </c>
      <c r="G981" s="47" t="s">
        <v>187</v>
      </c>
      <c r="H981" s="29">
        <v>17830</v>
      </c>
      <c r="I981" s="29">
        <v>3625</v>
      </c>
      <c r="J981" s="29">
        <v>0</v>
      </c>
      <c r="K981" s="29">
        <v>1188</v>
      </c>
      <c r="L981" s="30">
        <v>22643</v>
      </c>
      <c r="M981" s="48">
        <v>1</v>
      </c>
      <c r="N981" s="70">
        <v>21455</v>
      </c>
      <c r="O981" s="70">
        <v>0</v>
      </c>
      <c r="P981" s="70">
        <v>0</v>
      </c>
      <c r="Q981" s="71">
        <v>1188</v>
      </c>
      <c r="R981" s="103">
        <v>22643</v>
      </c>
      <c r="S981" s="75">
        <v>0</v>
      </c>
      <c r="T981" s="73">
        <v>0</v>
      </c>
      <c r="U981" s="73">
        <v>0.09</v>
      </c>
      <c r="V981" s="74">
        <v>2.6036524261070487E-2</v>
      </c>
      <c r="W981" s="49">
        <v>0</v>
      </c>
      <c r="X981" s="70">
        <v>0</v>
      </c>
      <c r="Y981" s="49">
        <v>0</v>
      </c>
      <c r="Z981" s="92">
        <v>0</v>
      </c>
      <c r="AA981" s="93">
        <v>0</v>
      </c>
    </row>
    <row r="982" spans="1:27" s="13" customFormat="1" ht="12">
      <c r="A982" s="27">
        <v>3513</v>
      </c>
      <c r="B982" s="18">
        <v>3513044243</v>
      </c>
      <c r="C982" s="28" t="s">
        <v>526</v>
      </c>
      <c r="D982" s="18">
        <v>44</v>
      </c>
      <c r="E982" s="28" t="s">
        <v>49</v>
      </c>
      <c r="F982" s="18">
        <v>243</v>
      </c>
      <c r="G982" s="47" t="s">
        <v>248</v>
      </c>
      <c r="H982" s="29">
        <v>19315</v>
      </c>
      <c r="I982" s="29">
        <v>2499</v>
      </c>
      <c r="J982" s="29">
        <v>0</v>
      </c>
      <c r="K982" s="29">
        <v>1188</v>
      </c>
      <c r="L982" s="30">
        <v>23002</v>
      </c>
      <c r="M982" s="48">
        <v>2</v>
      </c>
      <c r="N982" s="70">
        <v>43628</v>
      </c>
      <c r="O982" s="70">
        <v>0</v>
      </c>
      <c r="P982" s="70">
        <v>0</v>
      </c>
      <c r="Q982" s="71">
        <v>2376</v>
      </c>
      <c r="R982" s="103">
        <v>46004</v>
      </c>
      <c r="S982" s="75">
        <v>0</v>
      </c>
      <c r="T982" s="73">
        <v>0</v>
      </c>
      <c r="U982" s="73">
        <v>0.09</v>
      </c>
      <c r="V982" s="74">
        <v>5.954759563149079E-3</v>
      </c>
      <c r="W982" s="49">
        <v>0</v>
      </c>
      <c r="X982" s="70">
        <v>0</v>
      </c>
      <c r="Y982" s="49">
        <v>0</v>
      </c>
      <c r="Z982" s="92">
        <v>0</v>
      </c>
      <c r="AA982" s="93">
        <v>0</v>
      </c>
    </row>
    <row r="983" spans="1:27" s="13" customFormat="1" ht="12">
      <c r="A983" s="27">
        <v>3513</v>
      </c>
      <c r="B983" s="18">
        <v>3513044244</v>
      </c>
      <c r="C983" s="28" t="s">
        <v>526</v>
      </c>
      <c r="D983" s="18">
        <v>44</v>
      </c>
      <c r="E983" s="28" t="s">
        <v>49</v>
      </c>
      <c r="F983" s="18">
        <v>244</v>
      </c>
      <c r="G983" s="47" t="s">
        <v>249</v>
      </c>
      <c r="H983" s="29">
        <v>16973</v>
      </c>
      <c r="I983" s="29">
        <v>4073</v>
      </c>
      <c r="J983" s="29">
        <v>0</v>
      </c>
      <c r="K983" s="29">
        <v>1188</v>
      </c>
      <c r="L983" s="30">
        <v>22234</v>
      </c>
      <c r="M983" s="48">
        <v>24</v>
      </c>
      <c r="N983" s="70">
        <v>505104</v>
      </c>
      <c r="O983" s="70">
        <v>0</v>
      </c>
      <c r="P983" s="70">
        <v>0</v>
      </c>
      <c r="Q983" s="71">
        <v>28512</v>
      </c>
      <c r="R983" s="103">
        <v>533616</v>
      </c>
      <c r="S983" s="75">
        <v>0</v>
      </c>
      <c r="T983" s="73">
        <v>0</v>
      </c>
      <c r="U983" s="73">
        <v>0.09</v>
      </c>
      <c r="V983" s="74">
        <v>7.9114321810778362E-2</v>
      </c>
      <c r="W983" s="49">
        <v>5</v>
      </c>
      <c r="X983" s="70">
        <v>0</v>
      </c>
      <c r="Y983" s="49">
        <v>0</v>
      </c>
      <c r="Z983" s="92">
        <v>0</v>
      </c>
      <c r="AA983" s="93">
        <v>0</v>
      </c>
    </row>
    <row r="984" spans="1:27" s="13" customFormat="1" ht="12">
      <c r="A984" s="27">
        <v>3513</v>
      </c>
      <c r="B984" s="18">
        <v>3513044285</v>
      </c>
      <c r="C984" s="28" t="s">
        <v>526</v>
      </c>
      <c r="D984" s="18">
        <v>44</v>
      </c>
      <c r="E984" s="28" t="s">
        <v>49</v>
      </c>
      <c r="F984" s="18">
        <v>285</v>
      </c>
      <c r="G984" s="47" t="s">
        <v>290</v>
      </c>
      <c r="H984" s="29">
        <v>15677</v>
      </c>
      <c r="I984" s="29">
        <v>3431</v>
      </c>
      <c r="J984" s="29">
        <v>0</v>
      </c>
      <c r="K984" s="29">
        <v>1188</v>
      </c>
      <c r="L984" s="30">
        <v>20296</v>
      </c>
      <c r="M984" s="48">
        <v>2</v>
      </c>
      <c r="N984" s="70">
        <v>38216</v>
      </c>
      <c r="O984" s="70">
        <v>0</v>
      </c>
      <c r="P984" s="70">
        <v>0</v>
      </c>
      <c r="Q984" s="71">
        <v>2376</v>
      </c>
      <c r="R984" s="103">
        <v>40592</v>
      </c>
      <c r="S984" s="75">
        <v>0</v>
      </c>
      <c r="T984" s="73">
        <v>0</v>
      </c>
      <c r="U984" s="73">
        <v>0.09</v>
      </c>
      <c r="V984" s="74">
        <v>2.2268826678387064E-2</v>
      </c>
      <c r="W984" s="49">
        <v>0</v>
      </c>
      <c r="X984" s="70">
        <v>0</v>
      </c>
      <c r="Y984" s="49">
        <v>0</v>
      </c>
      <c r="Z984" s="92">
        <v>0</v>
      </c>
      <c r="AA984" s="93">
        <v>0</v>
      </c>
    </row>
    <row r="985" spans="1:27" s="13" customFormat="1" ht="12">
      <c r="A985" s="27">
        <v>3513</v>
      </c>
      <c r="B985" s="18">
        <v>3513044293</v>
      </c>
      <c r="C985" s="28" t="s">
        <v>526</v>
      </c>
      <c r="D985" s="18">
        <v>44</v>
      </c>
      <c r="E985" s="28" t="s">
        <v>49</v>
      </c>
      <c r="F985" s="18">
        <v>293</v>
      </c>
      <c r="G985" s="47" t="s">
        <v>298</v>
      </c>
      <c r="H985" s="29">
        <v>18132</v>
      </c>
      <c r="I985" s="29">
        <v>324</v>
      </c>
      <c r="J985" s="29">
        <v>0</v>
      </c>
      <c r="K985" s="29">
        <v>1188</v>
      </c>
      <c r="L985" s="30">
        <v>19644</v>
      </c>
      <c r="M985" s="48">
        <v>37</v>
      </c>
      <c r="N985" s="70">
        <v>682872</v>
      </c>
      <c r="O985" s="70">
        <v>0</v>
      </c>
      <c r="P985" s="70">
        <v>0</v>
      </c>
      <c r="Q985" s="71">
        <v>43956</v>
      </c>
      <c r="R985" s="103">
        <v>726828</v>
      </c>
      <c r="S985" s="75">
        <v>0</v>
      </c>
      <c r="T985" s="73">
        <v>0</v>
      </c>
      <c r="U985" s="73">
        <v>0.18</v>
      </c>
      <c r="V985" s="74">
        <v>2.0156245022983129E-2</v>
      </c>
      <c r="W985" s="49">
        <v>11</v>
      </c>
      <c r="X985" s="70">
        <v>0</v>
      </c>
      <c r="Y985" s="49">
        <v>0</v>
      </c>
      <c r="Z985" s="92">
        <v>0</v>
      </c>
      <c r="AA985" s="93">
        <v>0</v>
      </c>
    </row>
    <row r="986" spans="1:27" s="13" customFormat="1" ht="12">
      <c r="A986" s="27">
        <v>3513</v>
      </c>
      <c r="B986" s="18">
        <v>3513044625</v>
      </c>
      <c r="C986" s="28" t="s">
        <v>526</v>
      </c>
      <c r="D986" s="18">
        <v>44</v>
      </c>
      <c r="E986" s="28" t="s">
        <v>49</v>
      </c>
      <c r="F986" s="18">
        <v>625</v>
      </c>
      <c r="G986" s="47" t="s">
        <v>368</v>
      </c>
      <c r="H986" s="29">
        <v>15588</v>
      </c>
      <c r="I986" s="29">
        <v>1114</v>
      </c>
      <c r="J986" s="29">
        <v>0</v>
      </c>
      <c r="K986" s="29">
        <v>1188</v>
      </c>
      <c r="L986" s="30">
        <v>17890</v>
      </c>
      <c r="M986" s="48">
        <v>7</v>
      </c>
      <c r="N986" s="70">
        <v>116914</v>
      </c>
      <c r="O986" s="70">
        <v>0</v>
      </c>
      <c r="P986" s="70">
        <v>0</v>
      </c>
      <c r="Q986" s="71">
        <v>8316</v>
      </c>
      <c r="R986" s="103">
        <v>125230</v>
      </c>
      <c r="S986" s="75">
        <v>0</v>
      </c>
      <c r="T986" s="73">
        <v>0</v>
      </c>
      <c r="U986" s="73">
        <v>0.09</v>
      </c>
      <c r="V986" s="74">
        <v>8.2354800228127047E-3</v>
      </c>
      <c r="W986" s="49">
        <v>0</v>
      </c>
      <c r="X986" s="70">
        <v>0</v>
      </c>
      <c r="Y986" s="49">
        <v>0</v>
      </c>
      <c r="Z986" s="92">
        <v>0</v>
      </c>
      <c r="AA986" s="93">
        <v>0</v>
      </c>
    </row>
    <row r="987" spans="1:27" s="13" customFormat="1" ht="12">
      <c r="A987" s="27">
        <v>3513</v>
      </c>
      <c r="B987" s="18">
        <v>3513044780</v>
      </c>
      <c r="C987" s="28" t="s">
        <v>526</v>
      </c>
      <c r="D987" s="18">
        <v>44</v>
      </c>
      <c r="E987" s="28" t="s">
        <v>49</v>
      </c>
      <c r="F987" s="18">
        <v>780</v>
      </c>
      <c r="G987" s="47" t="s">
        <v>416</v>
      </c>
      <c r="H987" s="29">
        <v>16763</v>
      </c>
      <c r="I987" s="29">
        <v>3254</v>
      </c>
      <c r="J987" s="29">
        <v>0</v>
      </c>
      <c r="K987" s="29">
        <v>1188</v>
      </c>
      <c r="L987" s="30">
        <v>21205</v>
      </c>
      <c r="M987" s="48">
        <v>3</v>
      </c>
      <c r="N987" s="70">
        <v>60051</v>
      </c>
      <c r="O987" s="70">
        <v>0</v>
      </c>
      <c r="P987" s="70">
        <v>0</v>
      </c>
      <c r="Q987" s="71">
        <v>3564</v>
      </c>
      <c r="R987" s="103">
        <v>63615</v>
      </c>
      <c r="S987" s="75">
        <v>0</v>
      </c>
      <c r="T987" s="73">
        <v>0</v>
      </c>
      <c r="U987" s="73">
        <v>0.09</v>
      </c>
      <c r="V987" s="74">
        <v>2.208643453056066E-2</v>
      </c>
      <c r="W987" s="49">
        <v>0</v>
      </c>
      <c r="X987" s="70">
        <v>0</v>
      </c>
      <c r="Y987" s="49">
        <v>0</v>
      </c>
      <c r="Z987" s="92">
        <v>0</v>
      </c>
      <c r="AA987" s="93">
        <v>0</v>
      </c>
    </row>
    <row r="988" spans="1:27" s="13" customFormat="1" ht="12">
      <c r="A988" s="27">
        <v>3514</v>
      </c>
      <c r="B988" s="18">
        <v>3514281005</v>
      </c>
      <c r="C988" s="28" t="s">
        <v>527</v>
      </c>
      <c r="D988" s="18">
        <v>281</v>
      </c>
      <c r="E988" s="28" t="s">
        <v>286</v>
      </c>
      <c r="F988" s="18">
        <v>5</v>
      </c>
      <c r="G988" s="47" t="s">
        <v>10</v>
      </c>
      <c r="H988" s="29">
        <v>15981.945223794399</v>
      </c>
      <c r="I988" s="29">
        <v>5454</v>
      </c>
      <c r="J988" s="29">
        <v>0</v>
      </c>
      <c r="K988" s="29">
        <v>1188</v>
      </c>
      <c r="L988" s="30">
        <v>22623.945223794399</v>
      </c>
      <c r="M988" s="48">
        <v>1</v>
      </c>
      <c r="N988" s="70">
        <v>21436</v>
      </c>
      <c r="O988" s="70">
        <v>0</v>
      </c>
      <c r="P988" s="70">
        <v>0</v>
      </c>
      <c r="Q988" s="71">
        <v>1188</v>
      </c>
      <c r="R988" s="103">
        <v>22624</v>
      </c>
      <c r="S988" s="75">
        <v>0</v>
      </c>
      <c r="T988" s="73">
        <v>0</v>
      </c>
      <c r="U988" s="73">
        <v>0.09</v>
      </c>
      <c r="V988" s="74">
        <v>2.5948193221912108E-2</v>
      </c>
      <c r="W988" s="49">
        <v>0</v>
      </c>
      <c r="X988" s="70">
        <v>0</v>
      </c>
      <c r="Y988" s="49">
        <v>0</v>
      </c>
      <c r="Z988" s="92">
        <v>0</v>
      </c>
      <c r="AA988" s="93">
        <v>0</v>
      </c>
    </row>
    <row r="989" spans="1:27" s="13" customFormat="1" ht="12">
      <c r="A989" s="27">
        <v>3514</v>
      </c>
      <c r="B989" s="18">
        <v>3514281061</v>
      </c>
      <c r="C989" s="28" t="s">
        <v>527</v>
      </c>
      <c r="D989" s="18">
        <v>281</v>
      </c>
      <c r="E989" s="28" t="s">
        <v>286</v>
      </c>
      <c r="F989" s="18">
        <v>61</v>
      </c>
      <c r="G989" s="47" t="s">
        <v>66</v>
      </c>
      <c r="H989" s="29">
        <v>16378</v>
      </c>
      <c r="I989" s="29">
        <v>1674</v>
      </c>
      <c r="J989" s="29">
        <v>0</v>
      </c>
      <c r="K989" s="29">
        <v>1188</v>
      </c>
      <c r="L989" s="30">
        <v>19240</v>
      </c>
      <c r="M989" s="48">
        <v>5</v>
      </c>
      <c r="N989" s="70">
        <v>90260</v>
      </c>
      <c r="O989" s="70">
        <v>0</v>
      </c>
      <c r="P989" s="70">
        <v>0</v>
      </c>
      <c r="Q989" s="71">
        <v>5940</v>
      </c>
      <c r="R989" s="103">
        <v>96200</v>
      </c>
      <c r="S989" s="75">
        <v>0</v>
      </c>
      <c r="T989" s="73">
        <v>0</v>
      </c>
      <c r="U989" s="73">
        <v>0.18</v>
      </c>
      <c r="V989" s="74">
        <v>4.8555043170210872E-2</v>
      </c>
      <c r="W989" s="49">
        <v>0</v>
      </c>
      <c r="X989" s="70">
        <v>0</v>
      </c>
      <c r="Y989" s="49">
        <v>0</v>
      </c>
      <c r="Z989" s="92">
        <v>0</v>
      </c>
      <c r="AA989" s="93">
        <v>0</v>
      </c>
    </row>
    <row r="990" spans="1:27" s="13" customFormat="1" ht="12">
      <c r="A990" s="27">
        <v>3514</v>
      </c>
      <c r="B990" s="18">
        <v>3514281137</v>
      </c>
      <c r="C990" s="28" t="s">
        <v>527</v>
      </c>
      <c r="D990" s="18">
        <v>281</v>
      </c>
      <c r="E990" s="28" t="s">
        <v>286</v>
      </c>
      <c r="F990" s="18">
        <v>137</v>
      </c>
      <c r="G990" s="47" t="s">
        <v>142</v>
      </c>
      <c r="H990" s="29">
        <v>21772</v>
      </c>
      <c r="I990" s="29">
        <v>639</v>
      </c>
      <c r="J990" s="29">
        <v>0</v>
      </c>
      <c r="K990" s="29">
        <v>1188</v>
      </c>
      <c r="L990" s="30">
        <v>23599</v>
      </c>
      <c r="M990" s="48">
        <v>3</v>
      </c>
      <c r="N990" s="70">
        <v>67233</v>
      </c>
      <c r="O990" s="70">
        <v>0</v>
      </c>
      <c r="P990" s="70">
        <v>0</v>
      </c>
      <c r="Q990" s="71">
        <v>3564</v>
      </c>
      <c r="R990" s="103">
        <v>70797</v>
      </c>
      <c r="S990" s="75">
        <v>0</v>
      </c>
      <c r="T990" s="73">
        <v>0</v>
      </c>
      <c r="U990" s="73">
        <v>0.18</v>
      </c>
      <c r="V990" s="74">
        <v>0.10494474274122682</v>
      </c>
      <c r="W990" s="49">
        <v>2</v>
      </c>
      <c r="X990" s="70">
        <v>0</v>
      </c>
      <c r="Y990" s="49">
        <v>0</v>
      </c>
      <c r="Z990" s="92">
        <v>0</v>
      </c>
      <c r="AA990" s="93">
        <v>0</v>
      </c>
    </row>
    <row r="991" spans="1:27" s="13" customFormat="1" ht="12">
      <c r="A991" s="27">
        <v>3514</v>
      </c>
      <c r="B991" s="18">
        <v>3514281161</v>
      </c>
      <c r="C991" s="28" t="s">
        <v>527</v>
      </c>
      <c r="D991" s="18">
        <v>281</v>
      </c>
      <c r="E991" s="28" t="s">
        <v>286</v>
      </c>
      <c r="F991" s="18">
        <v>161</v>
      </c>
      <c r="G991" s="47" t="s">
        <v>166</v>
      </c>
      <c r="H991" s="29">
        <v>15623.206692412536</v>
      </c>
      <c r="I991" s="29">
        <v>5353</v>
      </c>
      <c r="J991" s="29">
        <v>0</v>
      </c>
      <c r="K991" s="29">
        <v>1188</v>
      </c>
      <c r="L991" s="30">
        <v>22164.206692412536</v>
      </c>
      <c r="M991" s="48">
        <v>1</v>
      </c>
      <c r="N991" s="70">
        <v>20976</v>
      </c>
      <c r="O991" s="70">
        <v>0</v>
      </c>
      <c r="P991" s="70">
        <v>0</v>
      </c>
      <c r="Q991" s="71">
        <v>1188</v>
      </c>
      <c r="R991" s="103">
        <v>22164</v>
      </c>
      <c r="S991" s="75">
        <v>0</v>
      </c>
      <c r="T991" s="73">
        <v>0</v>
      </c>
      <c r="U991" s="73">
        <v>0.09</v>
      </c>
      <c r="V991" s="74">
        <v>1.632695377006654E-2</v>
      </c>
      <c r="W991" s="49">
        <v>0</v>
      </c>
      <c r="X991" s="70">
        <v>0</v>
      </c>
      <c r="Y991" s="49">
        <v>0</v>
      </c>
      <c r="Z991" s="92">
        <v>0</v>
      </c>
      <c r="AA991" s="93">
        <v>0</v>
      </c>
    </row>
    <row r="992" spans="1:27" s="13" customFormat="1" ht="12">
      <c r="A992" s="27">
        <v>3514</v>
      </c>
      <c r="B992" s="18">
        <v>3514281281</v>
      </c>
      <c r="C992" s="28" t="s">
        <v>527</v>
      </c>
      <c r="D992" s="18">
        <v>281</v>
      </c>
      <c r="E992" s="28" t="s">
        <v>286</v>
      </c>
      <c r="F992" s="18">
        <v>281</v>
      </c>
      <c r="G992" s="47" t="s">
        <v>286</v>
      </c>
      <c r="H992" s="29">
        <v>21018</v>
      </c>
      <c r="I992" s="29">
        <v>0</v>
      </c>
      <c r="J992" s="29">
        <v>0</v>
      </c>
      <c r="K992" s="29">
        <v>1188</v>
      </c>
      <c r="L992" s="30">
        <v>22206</v>
      </c>
      <c r="M992" s="48">
        <v>582</v>
      </c>
      <c r="N992" s="70">
        <v>12232476</v>
      </c>
      <c r="O992" s="70">
        <v>0</v>
      </c>
      <c r="P992" s="70">
        <v>0</v>
      </c>
      <c r="Q992" s="71">
        <v>691416</v>
      </c>
      <c r="R992" s="103">
        <v>12923892</v>
      </c>
      <c r="S992" s="75">
        <v>0</v>
      </c>
      <c r="T992" s="73">
        <v>0</v>
      </c>
      <c r="U992" s="73">
        <v>0.18</v>
      </c>
      <c r="V992" s="74">
        <v>0.16378422036966389</v>
      </c>
      <c r="W992" s="49">
        <v>79</v>
      </c>
      <c r="X992" s="70">
        <v>0</v>
      </c>
      <c r="Y992" s="49">
        <v>0</v>
      </c>
      <c r="Z992" s="92">
        <v>0</v>
      </c>
      <c r="AA992" s="93">
        <v>0</v>
      </c>
    </row>
    <row r="993" spans="1:27" s="13" customFormat="1" ht="12">
      <c r="A993" s="27">
        <v>3515</v>
      </c>
      <c r="B993" s="18">
        <v>3515287024</v>
      </c>
      <c r="C993" s="28" t="s">
        <v>528</v>
      </c>
      <c r="D993" s="18">
        <v>287</v>
      </c>
      <c r="E993" s="28" t="s">
        <v>292</v>
      </c>
      <c r="F993" s="18">
        <v>24</v>
      </c>
      <c r="G993" s="47" t="s">
        <v>29</v>
      </c>
      <c r="H993" s="29">
        <v>13684.612222222222</v>
      </c>
      <c r="I993" s="29">
        <v>3894</v>
      </c>
      <c r="J993" s="29">
        <v>0</v>
      </c>
      <c r="K993" s="29">
        <v>1188</v>
      </c>
      <c r="L993" s="30">
        <v>18766.612222222222</v>
      </c>
      <c r="M993" s="48">
        <v>2</v>
      </c>
      <c r="N993" s="70">
        <v>35158</v>
      </c>
      <c r="O993" s="70">
        <v>0</v>
      </c>
      <c r="P993" s="70">
        <v>0</v>
      </c>
      <c r="Q993" s="71">
        <v>2376</v>
      </c>
      <c r="R993" s="103">
        <v>37534</v>
      </c>
      <c r="S993" s="75">
        <v>0</v>
      </c>
      <c r="T993" s="73">
        <v>0</v>
      </c>
      <c r="U993" s="73">
        <v>0.09</v>
      </c>
      <c r="V993" s="74">
        <v>2.2479506661819779E-2</v>
      </c>
      <c r="W993" s="49">
        <v>0</v>
      </c>
      <c r="X993" s="70">
        <v>0</v>
      </c>
      <c r="Y993" s="49">
        <v>0</v>
      </c>
      <c r="Z993" s="92">
        <v>0</v>
      </c>
      <c r="AA993" s="93">
        <v>0</v>
      </c>
    </row>
    <row r="994" spans="1:27" s="13" customFormat="1" ht="12">
      <c r="A994" s="27">
        <v>3515</v>
      </c>
      <c r="B994" s="18">
        <v>3515287043</v>
      </c>
      <c r="C994" s="28" t="s">
        <v>528</v>
      </c>
      <c r="D994" s="18">
        <v>287</v>
      </c>
      <c r="E994" s="28" t="s">
        <v>292</v>
      </c>
      <c r="F994" s="18">
        <v>43</v>
      </c>
      <c r="G994" s="47" t="s">
        <v>48</v>
      </c>
      <c r="H994" s="29">
        <v>12262</v>
      </c>
      <c r="I994" s="29">
        <v>5409</v>
      </c>
      <c r="J994" s="29">
        <v>0</v>
      </c>
      <c r="K994" s="29">
        <v>1188</v>
      </c>
      <c r="L994" s="30">
        <v>18859</v>
      </c>
      <c r="M994" s="48">
        <v>7</v>
      </c>
      <c r="N994" s="70">
        <v>123697</v>
      </c>
      <c r="O994" s="70">
        <v>0</v>
      </c>
      <c r="P994" s="70">
        <v>0</v>
      </c>
      <c r="Q994" s="71">
        <v>8316</v>
      </c>
      <c r="R994" s="103">
        <v>132013</v>
      </c>
      <c r="S994" s="75">
        <v>0</v>
      </c>
      <c r="T994" s="73">
        <v>0</v>
      </c>
      <c r="U994" s="73">
        <v>0.09</v>
      </c>
      <c r="V994" s="74">
        <v>2.4235727298703783E-2</v>
      </c>
      <c r="W994" s="49">
        <v>4</v>
      </c>
      <c r="X994" s="70">
        <v>0</v>
      </c>
      <c r="Y994" s="49">
        <v>0</v>
      </c>
      <c r="Z994" s="92">
        <v>0</v>
      </c>
      <c r="AA994" s="93">
        <v>0</v>
      </c>
    </row>
    <row r="995" spans="1:27" s="13" customFormat="1" ht="12">
      <c r="A995" s="27">
        <v>3515</v>
      </c>
      <c r="B995" s="18">
        <v>3515287045</v>
      </c>
      <c r="C995" s="28" t="s">
        <v>528</v>
      </c>
      <c r="D995" s="18">
        <v>287</v>
      </c>
      <c r="E995" s="28" t="s">
        <v>292</v>
      </c>
      <c r="F995" s="18">
        <v>45</v>
      </c>
      <c r="G995" s="47" t="s">
        <v>50</v>
      </c>
      <c r="H995" s="29">
        <v>11247</v>
      </c>
      <c r="I995" s="29">
        <v>3733</v>
      </c>
      <c r="J995" s="29">
        <v>0</v>
      </c>
      <c r="K995" s="29">
        <v>1188</v>
      </c>
      <c r="L995" s="30">
        <v>16168</v>
      </c>
      <c r="M995" s="48">
        <v>2</v>
      </c>
      <c r="N995" s="70">
        <v>29960</v>
      </c>
      <c r="O995" s="70">
        <v>0</v>
      </c>
      <c r="P995" s="70">
        <v>0</v>
      </c>
      <c r="Q995" s="71">
        <v>2376</v>
      </c>
      <c r="R995" s="103">
        <v>32336</v>
      </c>
      <c r="S995" s="75">
        <v>0</v>
      </c>
      <c r="T995" s="73">
        <v>0</v>
      </c>
      <c r="U995" s="73">
        <v>0.09</v>
      </c>
      <c r="V995" s="74">
        <v>6.7343618839325221E-3</v>
      </c>
      <c r="W995" s="49">
        <v>1</v>
      </c>
      <c r="X995" s="70">
        <v>0</v>
      </c>
      <c r="Y995" s="49">
        <v>0</v>
      </c>
      <c r="Z995" s="92">
        <v>0</v>
      </c>
      <c r="AA995" s="93">
        <v>0</v>
      </c>
    </row>
    <row r="996" spans="1:27" s="13" customFormat="1" ht="12">
      <c r="A996" s="27">
        <v>3515</v>
      </c>
      <c r="B996" s="18">
        <v>3515287135</v>
      </c>
      <c r="C996" s="28" t="s">
        <v>528</v>
      </c>
      <c r="D996" s="18">
        <v>287</v>
      </c>
      <c r="E996" s="28" t="s">
        <v>292</v>
      </c>
      <c r="F996" s="18">
        <v>135</v>
      </c>
      <c r="G996" s="47" t="s">
        <v>140</v>
      </c>
      <c r="H996" s="29">
        <v>15175.065294117645</v>
      </c>
      <c r="I996" s="29">
        <v>9742</v>
      </c>
      <c r="J996" s="29">
        <v>0</v>
      </c>
      <c r="K996" s="29">
        <v>1188</v>
      </c>
      <c r="L996" s="30">
        <v>26105.065294117645</v>
      </c>
      <c r="M996" s="48">
        <v>2</v>
      </c>
      <c r="N996" s="70">
        <v>49834</v>
      </c>
      <c r="O996" s="70">
        <v>0</v>
      </c>
      <c r="P996" s="70">
        <v>0</v>
      </c>
      <c r="Q996" s="71">
        <v>2376</v>
      </c>
      <c r="R996" s="103">
        <v>52210</v>
      </c>
      <c r="S996" s="75">
        <v>0</v>
      </c>
      <c r="T996" s="73">
        <v>0</v>
      </c>
      <c r="U996" s="73">
        <v>0.09</v>
      </c>
      <c r="V996" s="74">
        <v>1.2235735586132099E-2</v>
      </c>
      <c r="W996" s="49">
        <v>1</v>
      </c>
      <c r="X996" s="70">
        <v>0</v>
      </c>
      <c r="Y996" s="49">
        <v>0</v>
      </c>
      <c r="Z996" s="92">
        <v>0</v>
      </c>
      <c r="AA996" s="93">
        <v>0</v>
      </c>
    </row>
    <row r="997" spans="1:27" s="13" customFormat="1" ht="12">
      <c r="A997" s="27">
        <v>3515</v>
      </c>
      <c r="B997" s="18">
        <v>3515287151</v>
      </c>
      <c r="C997" s="28" t="s">
        <v>528</v>
      </c>
      <c r="D997" s="18">
        <v>287</v>
      </c>
      <c r="E997" s="28" t="s">
        <v>292</v>
      </c>
      <c r="F997" s="18">
        <v>151</v>
      </c>
      <c r="G997" s="47" t="s">
        <v>156</v>
      </c>
      <c r="H997" s="29">
        <v>11091</v>
      </c>
      <c r="I997" s="29">
        <v>2550</v>
      </c>
      <c r="J997" s="29">
        <v>0</v>
      </c>
      <c r="K997" s="29">
        <v>1188</v>
      </c>
      <c r="L997" s="30">
        <v>14829</v>
      </c>
      <c r="M997" s="48">
        <v>1</v>
      </c>
      <c r="N997" s="70">
        <v>13641</v>
      </c>
      <c r="O997" s="70">
        <v>0</v>
      </c>
      <c r="P997" s="70">
        <v>0</v>
      </c>
      <c r="Q997" s="71">
        <v>1188</v>
      </c>
      <c r="R997" s="103">
        <v>14829</v>
      </c>
      <c r="S997" s="75">
        <v>0</v>
      </c>
      <c r="T997" s="73">
        <v>0</v>
      </c>
      <c r="U997" s="73">
        <v>0.09</v>
      </c>
      <c r="V997" s="74">
        <v>3.2510828054822756E-2</v>
      </c>
      <c r="W997" s="49">
        <v>0</v>
      </c>
      <c r="X997" s="70">
        <v>0</v>
      </c>
      <c r="Y997" s="49">
        <v>0</v>
      </c>
      <c r="Z997" s="92">
        <v>0</v>
      </c>
      <c r="AA997" s="93">
        <v>0</v>
      </c>
    </row>
    <row r="998" spans="1:27" s="13" customFormat="1" ht="12">
      <c r="A998" s="27">
        <v>3515</v>
      </c>
      <c r="B998" s="18">
        <v>3515287191</v>
      </c>
      <c r="C998" s="28" t="s">
        <v>528</v>
      </c>
      <c r="D998" s="18">
        <v>287</v>
      </c>
      <c r="E998" s="28" t="s">
        <v>292</v>
      </c>
      <c r="F998" s="18">
        <v>191</v>
      </c>
      <c r="G998" s="47" t="s">
        <v>196</v>
      </c>
      <c r="H998" s="29">
        <v>12911</v>
      </c>
      <c r="I998" s="29">
        <v>3978</v>
      </c>
      <c r="J998" s="29">
        <v>0</v>
      </c>
      <c r="K998" s="29">
        <v>1188</v>
      </c>
      <c r="L998" s="30">
        <v>18077</v>
      </c>
      <c r="M998" s="48">
        <v>25</v>
      </c>
      <c r="N998" s="70">
        <v>422225</v>
      </c>
      <c r="O998" s="70">
        <v>0</v>
      </c>
      <c r="P998" s="70">
        <v>0</v>
      </c>
      <c r="Q998" s="71">
        <v>29700</v>
      </c>
      <c r="R998" s="103">
        <v>451925</v>
      </c>
      <c r="S998" s="75">
        <v>0</v>
      </c>
      <c r="T998" s="73">
        <v>0</v>
      </c>
      <c r="U998" s="73">
        <v>0.09</v>
      </c>
      <c r="V998" s="74">
        <v>3.4463945691983348E-2</v>
      </c>
      <c r="W998" s="49">
        <v>13</v>
      </c>
      <c r="X998" s="70">
        <v>0</v>
      </c>
      <c r="Y998" s="49">
        <v>0</v>
      </c>
      <c r="Z998" s="92">
        <v>0</v>
      </c>
      <c r="AA998" s="93">
        <v>0</v>
      </c>
    </row>
    <row r="999" spans="1:27" s="13" customFormat="1" ht="12">
      <c r="A999" s="27">
        <v>3515</v>
      </c>
      <c r="B999" s="18">
        <v>3515287215</v>
      </c>
      <c r="C999" s="28" t="s">
        <v>528</v>
      </c>
      <c r="D999" s="18">
        <v>287</v>
      </c>
      <c r="E999" s="28" t="s">
        <v>292</v>
      </c>
      <c r="F999" s="18">
        <v>215</v>
      </c>
      <c r="G999" s="47" t="s">
        <v>220</v>
      </c>
      <c r="H999" s="29">
        <v>13851</v>
      </c>
      <c r="I999" s="29">
        <v>2408</v>
      </c>
      <c r="J999" s="29">
        <v>0</v>
      </c>
      <c r="K999" s="29">
        <v>1188</v>
      </c>
      <c r="L999" s="30">
        <v>17447</v>
      </c>
      <c r="M999" s="48">
        <v>14</v>
      </c>
      <c r="N999" s="70">
        <v>227626</v>
      </c>
      <c r="O999" s="70">
        <v>0</v>
      </c>
      <c r="P999" s="70">
        <v>0</v>
      </c>
      <c r="Q999" s="71">
        <v>16632</v>
      </c>
      <c r="R999" s="103">
        <v>244258</v>
      </c>
      <c r="S999" s="75">
        <v>0</v>
      </c>
      <c r="T999" s="73">
        <v>0</v>
      </c>
      <c r="U999" s="73">
        <v>0.18</v>
      </c>
      <c r="V999" s="74">
        <v>2.9417271504821055E-2</v>
      </c>
      <c r="W999" s="49">
        <v>6</v>
      </c>
      <c r="X999" s="70">
        <v>0</v>
      </c>
      <c r="Y999" s="49">
        <v>0</v>
      </c>
      <c r="Z999" s="92">
        <v>0</v>
      </c>
      <c r="AA999" s="93">
        <v>0</v>
      </c>
    </row>
    <row r="1000" spans="1:27" s="13" customFormat="1" ht="12">
      <c r="A1000" s="27">
        <v>3515</v>
      </c>
      <c r="B1000" s="18">
        <v>3515287227</v>
      </c>
      <c r="C1000" s="28" t="s">
        <v>528</v>
      </c>
      <c r="D1000" s="18">
        <v>287</v>
      </c>
      <c r="E1000" s="28" t="s">
        <v>292</v>
      </c>
      <c r="F1000" s="18">
        <v>227</v>
      </c>
      <c r="G1000" s="47" t="s">
        <v>232</v>
      </c>
      <c r="H1000" s="29">
        <v>15545</v>
      </c>
      <c r="I1000" s="29">
        <v>1909</v>
      </c>
      <c r="J1000" s="29">
        <v>0</v>
      </c>
      <c r="K1000" s="29">
        <v>1188</v>
      </c>
      <c r="L1000" s="30">
        <v>18642</v>
      </c>
      <c r="M1000" s="48">
        <v>19</v>
      </c>
      <c r="N1000" s="70">
        <v>331626</v>
      </c>
      <c r="O1000" s="70">
        <v>0</v>
      </c>
      <c r="P1000" s="70">
        <v>0</v>
      </c>
      <c r="Q1000" s="71">
        <v>22572</v>
      </c>
      <c r="R1000" s="103">
        <v>354198</v>
      </c>
      <c r="S1000" s="75">
        <v>0</v>
      </c>
      <c r="T1000" s="73">
        <v>0</v>
      </c>
      <c r="U1000" s="73">
        <v>0.18</v>
      </c>
      <c r="V1000" s="74">
        <v>2.0971112521606005E-2</v>
      </c>
      <c r="W1000" s="49">
        <v>8</v>
      </c>
      <c r="X1000" s="70">
        <v>0</v>
      </c>
      <c r="Y1000" s="49">
        <v>0</v>
      </c>
      <c r="Z1000" s="92">
        <v>0</v>
      </c>
      <c r="AA1000" s="93">
        <v>0</v>
      </c>
    </row>
    <row r="1001" spans="1:27" s="13" customFormat="1" ht="12">
      <c r="A1001" s="27">
        <v>3515</v>
      </c>
      <c r="B1001" s="18">
        <v>3515287277</v>
      </c>
      <c r="C1001" s="28" t="s">
        <v>528</v>
      </c>
      <c r="D1001" s="18">
        <v>287</v>
      </c>
      <c r="E1001" s="28" t="s">
        <v>292</v>
      </c>
      <c r="F1001" s="18">
        <v>277</v>
      </c>
      <c r="G1001" s="47" t="s">
        <v>282</v>
      </c>
      <c r="H1001" s="29">
        <v>18690</v>
      </c>
      <c r="I1001" s="29">
        <v>19</v>
      </c>
      <c r="J1001" s="29">
        <v>0</v>
      </c>
      <c r="K1001" s="29">
        <v>1188</v>
      </c>
      <c r="L1001" s="30">
        <v>19897</v>
      </c>
      <c r="M1001" s="48">
        <v>186</v>
      </c>
      <c r="N1001" s="70">
        <v>3479874</v>
      </c>
      <c r="O1001" s="70">
        <v>0</v>
      </c>
      <c r="P1001" s="70">
        <v>0</v>
      </c>
      <c r="Q1001" s="71">
        <v>220968</v>
      </c>
      <c r="R1001" s="103">
        <v>3700842</v>
      </c>
      <c r="S1001" s="75">
        <v>0</v>
      </c>
      <c r="T1001" s="73">
        <v>0</v>
      </c>
      <c r="U1001" s="73">
        <v>0.18</v>
      </c>
      <c r="V1001" s="74">
        <v>8.2883417778733565E-2</v>
      </c>
      <c r="W1001" s="49">
        <v>60</v>
      </c>
      <c r="X1001" s="70">
        <v>0</v>
      </c>
      <c r="Y1001" s="49">
        <v>0</v>
      </c>
      <c r="Z1001" s="92">
        <v>0</v>
      </c>
      <c r="AA1001" s="93">
        <v>0</v>
      </c>
    </row>
    <row r="1002" spans="1:27" s="13" customFormat="1" ht="12">
      <c r="A1002" s="27">
        <v>3515</v>
      </c>
      <c r="B1002" s="18">
        <v>3515287281</v>
      </c>
      <c r="C1002" s="28" t="s">
        <v>528</v>
      </c>
      <c r="D1002" s="18">
        <v>287</v>
      </c>
      <c r="E1002" s="28" t="s">
        <v>292</v>
      </c>
      <c r="F1002" s="18">
        <v>281</v>
      </c>
      <c r="G1002" s="47" t="s">
        <v>286</v>
      </c>
      <c r="H1002" s="29">
        <v>21147.651529245948</v>
      </c>
      <c r="I1002" s="29">
        <v>0</v>
      </c>
      <c r="J1002" s="29">
        <v>0</v>
      </c>
      <c r="K1002" s="29">
        <v>1188</v>
      </c>
      <c r="L1002" s="30">
        <v>22335.651529245948</v>
      </c>
      <c r="M1002" s="48">
        <v>1</v>
      </c>
      <c r="N1002" s="70">
        <v>21148</v>
      </c>
      <c r="O1002" s="70">
        <v>0</v>
      </c>
      <c r="P1002" s="70">
        <v>0</v>
      </c>
      <c r="Q1002" s="71">
        <v>1188</v>
      </c>
      <c r="R1002" s="103">
        <v>22336</v>
      </c>
      <c r="S1002" s="75">
        <v>0</v>
      </c>
      <c r="T1002" s="73">
        <v>0</v>
      </c>
      <c r="U1002" s="73">
        <v>0.18</v>
      </c>
      <c r="V1002" s="74">
        <v>0.16378422036966389</v>
      </c>
      <c r="W1002" s="49">
        <v>0</v>
      </c>
      <c r="X1002" s="70">
        <v>0</v>
      </c>
      <c r="Y1002" s="49">
        <v>0</v>
      </c>
      <c r="Z1002" s="92">
        <v>0</v>
      </c>
      <c r="AA1002" s="93">
        <v>0</v>
      </c>
    </row>
    <row r="1003" spans="1:27" s="13" customFormat="1" ht="12">
      <c r="A1003" s="27">
        <v>3515</v>
      </c>
      <c r="B1003" s="18">
        <v>3515287287</v>
      </c>
      <c r="C1003" s="28" t="s">
        <v>528</v>
      </c>
      <c r="D1003" s="18">
        <v>287</v>
      </c>
      <c r="E1003" s="28" t="s">
        <v>292</v>
      </c>
      <c r="F1003" s="18">
        <v>287</v>
      </c>
      <c r="G1003" s="47" t="s">
        <v>292</v>
      </c>
      <c r="H1003" s="29">
        <v>13054</v>
      </c>
      <c r="I1003" s="29">
        <v>5493</v>
      </c>
      <c r="J1003" s="29">
        <v>0</v>
      </c>
      <c r="K1003" s="29">
        <v>1188</v>
      </c>
      <c r="L1003" s="30">
        <v>19735</v>
      </c>
      <c r="M1003" s="48">
        <v>26</v>
      </c>
      <c r="N1003" s="70">
        <v>482222</v>
      </c>
      <c r="O1003" s="70">
        <v>0</v>
      </c>
      <c r="P1003" s="70">
        <v>0</v>
      </c>
      <c r="Q1003" s="71">
        <v>30888</v>
      </c>
      <c r="R1003" s="103">
        <v>513110</v>
      </c>
      <c r="S1003" s="75">
        <v>0</v>
      </c>
      <c r="T1003" s="73">
        <v>0</v>
      </c>
      <c r="U1003" s="73">
        <v>0.09</v>
      </c>
      <c r="V1003" s="74">
        <v>2.9735125151972422E-2</v>
      </c>
      <c r="W1003" s="49">
        <v>9</v>
      </c>
      <c r="X1003" s="70">
        <v>0</v>
      </c>
      <c r="Y1003" s="49">
        <v>0</v>
      </c>
      <c r="Z1003" s="92">
        <v>0</v>
      </c>
      <c r="AA1003" s="93">
        <v>0</v>
      </c>
    </row>
    <row r="1004" spans="1:27" s="13" customFormat="1" ht="12">
      <c r="A1004" s="27">
        <v>3515</v>
      </c>
      <c r="B1004" s="18">
        <v>3515287306</v>
      </c>
      <c r="C1004" s="28" t="s">
        <v>528</v>
      </c>
      <c r="D1004" s="18">
        <v>287</v>
      </c>
      <c r="E1004" s="28" t="s">
        <v>292</v>
      </c>
      <c r="F1004" s="18">
        <v>306</v>
      </c>
      <c r="G1004" s="47" t="s">
        <v>311</v>
      </c>
      <c r="H1004" s="29">
        <v>17229</v>
      </c>
      <c r="I1004" s="29">
        <v>9717</v>
      </c>
      <c r="J1004" s="29">
        <v>0</v>
      </c>
      <c r="K1004" s="29">
        <v>1188</v>
      </c>
      <c r="L1004" s="30">
        <v>28134</v>
      </c>
      <c r="M1004" s="48">
        <v>1</v>
      </c>
      <c r="N1004" s="70">
        <v>26946</v>
      </c>
      <c r="O1004" s="70">
        <v>0</v>
      </c>
      <c r="P1004" s="70">
        <v>0</v>
      </c>
      <c r="Q1004" s="71">
        <v>1188</v>
      </c>
      <c r="R1004" s="103">
        <v>28134</v>
      </c>
      <c r="S1004" s="75">
        <v>0</v>
      </c>
      <c r="T1004" s="73">
        <v>0</v>
      </c>
      <c r="U1004" s="73">
        <v>0.09</v>
      </c>
      <c r="V1004" s="74">
        <v>9.6663909859501414E-3</v>
      </c>
      <c r="W1004" s="49">
        <v>1</v>
      </c>
      <c r="X1004" s="70">
        <v>0</v>
      </c>
      <c r="Y1004" s="49">
        <v>0</v>
      </c>
      <c r="Z1004" s="92">
        <v>0</v>
      </c>
      <c r="AA1004" s="93">
        <v>0</v>
      </c>
    </row>
    <row r="1005" spans="1:27" s="13" customFormat="1" ht="12">
      <c r="A1005" s="27">
        <v>3515</v>
      </c>
      <c r="B1005" s="18">
        <v>3515287316</v>
      </c>
      <c r="C1005" s="28" t="s">
        <v>528</v>
      </c>
      <c r="D1005" s="18">
        <v>287</v>
      </c>
      <c r="E1005" s="28" t="s">
        <v>292</v>
      </c>
      <c r="F1005" s="18">
        <v>316</v>
      </c>
      <c r="G1005" s="47" t="s">
        <v>321</v>
      </c>
      <c r="H1005" s="29">
        <v>17994</v>
      </c>
      <c r="I1005" s="29">
        <v>500</v>
      </c>
      <c r="J1005" s="29">
        <v>0</v>
      </c>
      <c r="K1005" s="29">
        <v>1188</v>
      </c>
      <c r="L1005" s="30">
        <v>19682</v>
      </c>
      <c r="M1005" s="48">
        <v>24</v>
      </c>
      <c r="N1005" s="70">
        <v>443856</v>
      </c>
      <c r="O1005" s="70">
        <v>0</v>
      </c>
      <c r="P1005" s="70">
        <v>0</v>
      </c>
      <c r="Q1005" s="71">
        <v>28512</v>
      </c>
      <c r="R1005" s="103">
        <v>472368</v>
      </c>
      <c r="S1005" s="75">
        <v>0</v>
      </c>
      <c r="T1005" s="73">
        <v>0</v>
      </c>
      <c r="U1005" s="73">
        <v>0.18</v>
      </c>
      <c r="V1005" s="74">
        <v>1.842546658545367E-2</v>
      </c>
      <c r="W1005" s="49">
        <v>10</v>
      </c>
      <c r="X1005" s="70">
        <v>0</v>
      </c>
      <c r="Y1005" s="49">
        <v>0</v>
      </c>
      <c r="Z1005" s="92">
        <v>0</v>
      </c>
      <c r="AA1005" s="93">
        <v>0</v>
      </c>
    </row>
    <row r="1006" spans="1:27" s="13" customFormat="1" ht="12">
      <c r="A1006" s="27">
        <v>3515</v>
      </c>
      <c r="B1006" s="18">
        <v>3515287658</v>
      </c>
      <c r="C1006" s="28" t="s">
        <v>528</v>
      </c>
      <c r="D1006" s="18">
        <v>287</v>
      </c>
      <c r="E1006" s="28" t="s">
        <v>292</v>
      </c>
      <c r="F1006" s="18">
        <v>658</v>
      </c>
      <c r="G1006" s="47" t="s">
        <v>375</v>
      </c>
      <c r="H1006" s="29">
        <v>15471</v>
      </c>
      <c r="I1006" s="29">
        <v>2436</v>
      </c>
      <c r="J1006" s="29">
        <v>0</v>
      </c>
      <c r="K1006" s="29">
        <v>1188</v>
      </c>
      <c r="L1006" s="30">
        <v>19095</v>
      </c>
      <c r="M1006" s="48">
        <v>2</v>
      </c>
      <c r="N1006" s="70">
        <v>35814</v>
      </c>
      <c r="O1006" s="70">
        <v>0</v>
      </c>
      <c r="P1006" s="70">
        <v>0</v>
      </c>
      <c r="Q1006" s="71">
        <v>2376</v>
      </c>
      <c r="R1006" s="103">
        <v>38190</v>
      </c>
      <c r="S1006" s="75">
        <v>0</v>
      </c>
      <c r="T1006" s="73">
        <v>0</v>
      </c>
      <c r="U1006" s="73">
        <v>0.09</v>
      </c>
      <c r="V1006" s="74">
        <v>2.2606780203409975E-3</v>
      </c>
      <c r="W1006" s="49">
        <v>1</v>
      </c>
      <c r="X1006" s="70">
        <v>0</v>
      </c>
      <c r="Y1006" s="49">
        <v>0</v>
      </c>
      <c r="Z1006" s="92">
        <v>0</v>
      </c>
      <c r="AA1006" s="93">
        <v>0</v>
      </c>
    </row>
    <row r="1007" spans="1:27" s="13" customFormat="1" ht="12">
      <c r="A1007" s="27">
        <v>3515</v>
      </c>
      <c r="B1007" s="18">
        <v>3515287680</v>
      </c>
      <c r="C1007" s="28" t="s">
        <v>528</v>
      </c>
      <c r="D1007" s="18">
        <v>287</v>
      </c>
      <c r="E1007" s="28" t="s">
        <v>292</v>
      </c>
      <c r="F1007" s="18">
        <v>680</v>
      </c>
      <c r="G1007" s="47" t="s">
        <v>384</v>
      </c>
      <c r="H1007" s="29">
        <v>11462</v>
      </c>
      <c r="I1007" s="29">
        <v>3732</v>
      </c>
      <c r="J1007" s="29">
        <v>0</v>
      </c>
      <c r="K1007" s="29">
        <v>1188</v>
      </c>
      <c r="L1007" s="30">
        <v>16382</v>
      </c>
      <c r="M1007" s="48">
        <v>1</v>
      </c>
      <c r="N1007" s="70">
        <v>15194</v>
      </c>
      <c r="O1007" s="70">
        <v>0</v>
      </c>
      <c r="P1007" s="70">
        <v>0</v>
      </c>
      <c r="Q1007" s="71">
        <v>1188</v>
      </c>
      <c r="R1007" s="103">
        <v>16382</v>
      </c>
      <c r="S1007" s="75">
        <v>0</v>
      </c>
      <c r="T1007" s="73">
        <v>0</v>
      </c>
      <c r="U1007" s="73">
        <v>0.09</v>
      </c>
      <c r="V1007" s="74">
        <v>5.9769258343995131E-3</v>
      </c>
      <c r="W1007" s="49">
        <v>0</v>
      </c>
      <c r="X1007" s="70">
        <v>0</v>
      </c>
      <c r="Y1007" s="49">
        <v>0</v>
      </c>
      <c r="Z1007" s="92">
        <v>0</v>
      </c>
      <c r="AA1007" s="93">
        <v>0</v>
      </c>
    </row>
    <row r="1008" spans="1:27" s="13" customFormat="1" ht="12">
      <c r="A1008" s="27">
        <v>3515</v>
      </c>
      <c r="B1008" s="18">
        <v>3515287767</v>
      </c>
      <c r="C1008" s="28" t="s">
        <v>528</v>
      </c>
      <c r="D1008" s="18">
        <v>287</v>
      </c>
      <c r="E1008" s="28" t="s">
        <v>292</v>
      </c>
      <c r="F1008" s="18">
        <v>767</v>
      </c>
      <c r="G1008" s="47" t="s">
        <v>410</v>
      </c>
      <c r="H1008" s="29">
        <v>13901</v>
      </c>
      <c r="I1008" s="29">
        <v>596</v>
      </c>
      <c r="J1008" s="29">
        <v>0</v>
      </c>
      <c r="K1008" s="29">
        <v>1188</v>
      </c>
      <c r="L1008" s="30">
        <v>15685</v>
      </c>
      <c r="M1008" s="48">
        <v>39</v>
      </c>
      <c r="N1008" s="70">
        <v>565383</v>
      </c>
      <c r="O1008" s="70">
        <v>0</v>
      </c>
      <c r="P1008" s="70">
        <v>0</v>
      </c>
      <c r="Q1008" s="71">
        <v>46332</v>
      </c>
      <c r="R1008" s="103">
        <v>611715</v>
      </c>
      <c r="S1008" s="75">
        <v>0</v>
      </c>
      <c r="T1008" s="73">
        <v>0</v>
      </c>
      <c r="U1008" s="73">
        <v>0.18</v>
      </c>
      <c r="V1008" s="74">
        <v>2.7519044969596108E-2</v>
      </c>
      <c r="W1008" s="49">
        <v>16</v>
      </c>
      <c r="X1008" s="70">
        <v>0</v>
      </c>
      <c r="Y1008" s="49">
        <v>0</v>
      </c>
      <c r="Z1008" s="92">
        <v>0</v>
      </c>
      <c r="AA1008" s="93">
        <v>0</v>
      </c>
    </row>
    <row r="1009" spans="1:27" s="13" customFormat="1" ht="12">
      <c r="A1009" s="27">
        <v>3515</v>
      </c>
      <c r="B1009" s="18">
        <v>3515287770</v>
      </c>
      <c r="C1009" s="28" t="s">
        <v>528</v>
      </c>
      <c r="D1009" s="18">
        <v>287</v>
      </c>
      <c r="E1009" s="28" t="s">
        <v>292</v>
      </c>
      <c r="F1009" s="18">
        <v>770</v>
      </c>
      <c r="G1009" s="47" t="s">
        <v>411</v>
      </c>
      <c r="H1009" s="29">
        <v>14487</v>
      </c>
      <c r="I1009" s="29">
        <v>2012</v>
      </c>
      <c r="J1009" s="29">
        <v>0</v>
      </c>
      <c r="K1009" s="29">
        <v>1188</v>
      </c>
      <c r="L1009" s="30">
        <v>17687</v>
      </c>
      <c r="M1009" s="48">
        <v>2</v>
      </c>
      <c r="N1009" s="70">
        <v>32998</v>
      </c>
      <c r="O1009" s="70">
        <v>0</v>
      </c>
      <c r="P1009" s="70">
        <v>0</v>
      </c>
      <c r="Q1009" s="71">
        <v>2376</v>
      </c>
      <c r="R1009" s="103">
        <v>35374</v>
      </c>
      <c r="S1009" s="75">
        <v>0</v>
      </c>
      <c r="T1009" s="73">
        <v>0</v>
      </c>
      <c r="U1009" s="73">
        <v>0.09</v>
      </c>
      <c r="V1009" s="74">
        <v>1.6897356066372161E-3</v>
      </c>
      <c r="W1009" s="49">
        <v>0</v>
      </c>
      <c r="X1009" s="70">
        <v>0</v>
      </c>
      <c r="Y1009" s="49">
        <v>0</v>
      </c>
      <c r="Z1009" s="92">
        <v>0</v>
      </c>
      <c r="AA1009" s="93">
        <v>0</v>
      </c>
    </row>
    <row r="1010" spans="1:27" s="13" customFormat="1" ht="12">
      <c r="A1010" s="27">
        <v>3515</v>
      </c>
      <c r="B1010" s="18">
        <v>3515287778</v>
      </c>
      <c r="C1010" s="28" t="s">
        <v>528</v>
      </c>
      <c r="D1010" s="18">
        <v>287</v>
      </c>
      <c r="E1010" s="28" t="s">
        <v>292</v>
      </c>
      <c r="F1010" s="18">
        <v>778</v>
      </c>
      <c r="G1010" s="47" t="s">
        <v>415</v>
      </c>
      <c r="H1010" s="29">
        <v>15742</v>
      </c>
      <c r="I1010" s="29">
        <v>2237</v>
      </c>
      <c r="J1010" s="29">
        <v>0</v>
      </c>
      <c r="K1010" s="29">
        <v>1188</v>
      </c>
      <c r="L1010" s="30">
        <v>19167</v>
      </c>
      <c r="M1010" s="48">
        <v>4</v>
      </c>
      <c r="N1010" s="70">
        <v>71916</v>
      </c>
      <c r="O1010" s="70">
        <v>0</v>
      </c>
      <c r="P1010" s="70">
        <v>0</v>
      </c>
      <c r="Q1010" s="71">
        <v>4752</v>
      </c>
      <c r="R1010" s="103">
        <v>76668</v>
      </c>
      <c r="S1010" s="75">
        <v>0</v>
      </c>
      <c r="T1010" s="73">
        <v>0</v>
      </c>
      <c r="U1010" s="73">
        <v>0.09</v>
      </c>
      <c r="V1010" s="74">
        <v>4.6580671195831621E-3</v>
      </c>
      <c r="W1010" s="49">
        <v>3</v>
      </c>
      <c r="X1010" s="70">
        <v>0</v>
      </c>
      <c r="Y1010" s="49">
        <v>0</v>
      </c>
      <c r="Z1010" s="92">
        <v>0</v>
      </c>
      <c r="AA1010" s="93">
        <v>0</v>
      </c>
    </row>
    <row r="1011" spans="1:27" s="13" customFormat="1" ht="12">
      <c r="A1011" s="27">
        <v>3517</v>
      </c>
      <c r="B1011" s="18">
        <v>3517239003</v>
      </c>
      <c r="C1011" s="28" t="s">
        <v>529</v>
      </c>
      <c r="D1011" s="18">
        <v>239</v>
      </c>
      <c r="E1011" s="28" t="s">
        <v>244</v>
      </c>
      <c r="F1011" s="18">
        <v>3</v>
      </c>
      <c r="G1011" s="47" t="s">
        <v>8</v>
      </c>
      <c r="H1011" s="29">
        <v>19739</v>
      </c>
      <c r="I1011" s="29">
        <v>2508</v>
      </c>
      <c r="J1011" s="29">
        <v>0</v>
      </c>
      <c r="K1011" s="29">
        <v>1188</v>
      </c>
      <c r="L1011" s="30">
        <v>23435</v>
      </c>
      <c r="M1011" s="48">
        <v>1</v>
      </c>
      <c r="N1011" s="70">
        <v>21811</v>
      </c>
      <c r="O1011" s="70">
        <v>0</v>
      </c>
      <c r="P1011" s="70">
        <v>0</v>
      </c>
      <c r="Q1011" s="71">
        <v>1165</v>
      </c>
      <c r="R1011" s="103">
        <v>22976</v>
      </c>
      <c r="S1011" s="75">
        <v>1.9607843137254902E-2</v>
      </c>
      <c r="T1011" s="73">
        <v>0</v>
      </c>
      <c r="U1011" s="73">
        <v>0.09</v>
      </c>
      <c r="V1011" s="74">
        <v>4.9766561456260098E-3</v>
      </c>
      <c r="W1011" s="49">
        <v>0</v>
      </c>
      <c r="X1011" s="70">
        <v>0</v>
      </c>
      <c r="Y1011" s="49">
        <v>0</v>
      </c>
      <c r="Z1011" s="92">
        <v>0</v>
      </c>
      <c r="AA1011" s="93">
        <v>0</v>
      </c>
    </row>
    <row r="1012" spans="1:27" s="13" customFormat="1" ht="12">
      <c r="A1012" s="27">
        <v>3517</v>
      </c>
      <c r="B1012" s="18">
        <v>3517239020</v>
      </c>
      <c r="C1012" s="28" t="s">
        <v>529</v>
      </c>
      <c r="D1012" s="18">
        <v>239</v>
      </c>
      <c r="E1012" s="28" t="s">
        <v>244</v>
      </c>
      <c r="F1012" s="18">
        <v>20</v>
      </c>
      <c r="G1012" s="47" t="s">
        <v>25</v>
      </c>
      <c r="H1012" s="29">
        <v>23241</v>
      </c>
      <c r="I1012" s="29">
        <v>5324</v>
      </c>
      <c r="J1012" s="29">
        <v>0</v>
      </c>
      <c r="K1012" s="29">
        <v>1188</v>
      </c>
      <c r="L1012" s="30">
        <v>29753</v>
      </c>
      <c r="M1012" s="48">
        <v>1</v>
      </c>
      <c r="N1012" s="70">
        <v>28005</v>
      </c>
      <c r="O1012" s="70">
        <v>0</v>
      </c>
      <c r="P1012" s="70">
        <v>0</v>
      </c>
      <c r="Q1012" s="71">
        <v>1165</v>
      </c>
      <c r="R1012" s="103">
        <v>29170</v>
      </c>
      <c r="S1012" s="75">
        <v>1.9607843137254902E-2</v>
      </c>
      <c r="T1012" s="73">
        <v>0</v>
      </c>
      <c r="U1012" s="73">
        <v>0.09</v>
      </c>
      <c r="V1012" s="74">
        <v>6.6458688823697043E-2</v>
      </c>
      <c r="W1012" s="49">
        <v>0</v>
      </c>
      <c r="X1012" s="70">
        <v>0</v>
      </c>
      <c r="Y1012" s="49">
        <v>0</v>
      </c>
      <c r="Z1012" s="92">
        <v>0</v>
      </c>
      <c r="AA1012" s="93">
        <v>0</v>
      </c>
    </row>
    <row r="1013" spans="1:27" s="13" customFormat="1" ht="12">
      <c r="A1013" s="27">
        <v>3517</v>
      </c>
      <c r="B1013" s="18">
        <v>3517239036</v>
      </c>
      <c r="C1013" s="28" t="s">
        <v>529</v>
      </c>
      <c r="D1013" s="18">
        <v>239</v>
      </c>
      <c r="E1013" s="28" t="s">
        <v>244</v>
      </c>
      <c r="F1013" s="18">
        <v>36</v>
      </c>
      <c r="G1013" s="47" t="s">
        <v>41</v>
      </c>
      <c r="H1013" s="29">
        <v>18459</v>
      </c>
      <c r="I1013" s="29">
        <v>9558</v>
      </c>
      <c r="J1013" s="29">
        <v>0</v>
      </c>
      <c r="K1013" s="29">
        <v>1188</v>
      </c>
      <c r="L1013" s="30">
        <v>29205</v>
      </c>
      <c r="M1013" s="48">
        <v>7</v>
      </c>
      <c r="N1013" s="70">
        <v>192276</v>
      </c>
      <c r="O1013" s="70">
        <v>0</v>
      </c>
      <c r="P1013" s="70">
        <v>0</v>
      </c>
      <c r="Q1013" s="71">
        <v>8155</v>
      </c>
      <c r="R1013" s="103">
        <v>200431</v>
      </c>
      <c r="S1013" s="75">
        <v>0.13725490196078433</v>
      </c>
      <c r="T1013" s="73">
        <v>0</v>
      </c>
      <c r="U1013" s="73">
        <v>0.09</v>
      </c>
      <c r="V1013" s="74">
        <v>6.0236192302667829E-2</v>
      </c>
      <c r="W1013" s="49">
        <v>1</v>
      </c>
      <c r="X1013" s="70">
        <v>0</v>
      </c>
      <c r="Y1013" s="49">
        <v>0</v>
      </c>
      <c r="Z1013" s="92">
        <v>0</v>
      </c>
      <c r="AA1013" s="93">
        <v>0</v>
      </c>
    </row>
    <row r="1014" spans="1:27" s="13" customFormat="1" ht="12">
      <c r="A1014" s="27">
        <v>3517</v>
      </c>
      <c r="B1014" s="18">
        <v>3517239044</v>
      </c>
      <c r="C1014" s="28" t="s">
        <v>529</v>
      </c>
      <c r="D1014" s="18">
        <v>239</v>
      </c>
      <c r="E1014" s="28" t="s">
        <v>244</v>
      </c>
      <c r="F1014" s="18">
        <v>44</v>
      </c>
      <c r="G1014" s="47" t="s">
        <v>49</v>
      </c>
      <c r="H1014" s="29">
        <v>22292</v>
      </c>
      <c r="I1014" s="29">
        <v>386</v>
      </c>
      <c r="J1014" s="29">
        <v>0</v>
      </c>
      <c r="K1014" s="29">
        <v>1188</v>
      </c>
      <c r="L1014" s="30">
        <v>23866</v>
      </c>
      <c r="M1014" s="48">
        <v>5</v>
      </c>
      <c r="N1014" s="70">
        <v>111165</v>
      </c>
      <c r="O1014" s="70">
        <v>0</v>
      </c>
      <c r="P1014" s="70">
        <v>0</v>
      </c>
      <c r="Q1014" s="71">
        <v>5825</v>
      </c>
      <c r="R1014" s="103">
        <v>116990</v>
      </c>
      <c r="S1014" s="75">
        <v>9.8039215686274508E-2</v>
      </c>
      <c r="T1014" s="73">
        <v>0</v>
      </c>
      <c r="U1014" s="73">
        <v>0.09</v>
      </c>
      <c r="V1014" s="74">
        <v>9.3823705433192212E-2</v>
      </c>
      <c r="W1014" s="49">
        <v>0</v>
      </c>
      <c r="X1014" s="70">
        <v>0</v>
      </c>
      <c r="Y1014" s="49">
        <v>0</v>
      </c>
      <c r="Z1014" s="92">
        <v>0</v>
      </c>
      <c r="AA1014" s="93">
        <v>0</v>
      </c>
    </row>
    <row r="1015" spans="1:27" s="13" customFormat="1" ht="12">
      <c r="A1015" s="27">
        <v>3517</v>
      </c>
      <c r="B1015" s="18">
        <v>3517239052</v>
      </c>
      <c r="C1015" s="28" t="s">
        <v>529</v>
      </c>
      <c r="D1015" s="18">
        <v>239</v>
      </c>
      <c r="E1015" s="28" t="s">
        <v>244</v>
      </c>
      <c r="F1015" s="18">
        <v>52</v>
      </c>
      <c r="G1015" s="47" t="s">
        <v>57</v>
      </c>
      <c r="H1015" s="29">
        <v>17561</v>
      </c>
      <c r="I1015" s="29">
        <v>9270</v>
      </c>
      <c r="J1015" s="29">
        <v>0</v>
      </c>
      <c r="K1015" s="29">
        <v>1188</v>
      </c>
      <c r="L1015" s="30">
        <v>28019</v>
      </c>
      <c r="M1015" s="48">
        <v>20</v>
      </c>
      <c r="N1015" s="70">
        <v>526100</v>
      </c>
      <c r="O1015" s="70">
        <v>0</v>
      </c>
      <c r="P1015" s="70">
        <v>0</v>
      </c>
      <c r="Q1015" s="71">
        <v>23300</v>
      </c>
      <c r="R1015" s="103">
        <v>549400</v>
      </c>
      <c r="S1015" s="75">
        <v>0.39215686274509787</v>
      </c>
      <c r="T1015" s="73">
        <v>0</v>
      </c>
      <c r="U1015" s="73">
        <v>0.09</v>
      </c>
      <c r="V1015" s="74">
        <v>5.0368067401631161E-2</v>
      </c>
      <c r="W1015" s="49">
        <v>6</v>
      </c>
      <c r="X1015" s="70">
        <v>0</v>
      </c>
      <c r="Y1015" s="49">
        <v>0</v>
      </c>
      <c r="Z1015" s="92">
        <v>0</v>
      </c>
      <c r="AA1015" s="93">
        <v>0</v>
      </c>
    </row>
    <row r="1016" spans="1:27" s="13" customFormat="1" ht="12">
      <c r="A1016" s="27">
        <v>3517</v>
      </c>
      <c r="B1016" s="18">
        <v>3517239057</v>
      </c>
      <c r="C1016" s="28" t="s">
        <v>529</v>
      </c>
      <c r="D1016" s="18">
        <v>239</v>
      </c>
      <c r="E1016" s="28" t="s">
        <v>244</v>
      </c>
      <c r="F1016" s="18">
        <v>57</v>
      </c>
      <c r="G1016" s="47" t="s">
        <v>62</v>
      </c>
      <c r="H1016" s="29">
        <v>22168.796604329207</v>
      </c>
      <c r="I1016" s="29">
        <v>995</v>
      </c>
      <c r="J1016" s="29">
        <v>0</v>
      </c>
      <c r="K1016" s="29">
        <v>1188</v>
      </c>
      <c r="L1016" s="30">
        <v>24351.796604329207</v>
      </c>
      <c r="M1016" s="48">
        <v>1</v>
      </c>
      <c r="N1016" s="70">
        <v>22710</v>
      </c>
      <c r="O1016" s="70">
        <v>0</v>
      </c>
      <c r="P1016" s="70">
        <v>0</v>
      </c>
      <c r="Q1016" s="71">
        <v>1165</v>
      </c>
      <c r="R1016" s="103">
        <v>23875</v>
      </c>
      <c r="S1016" s="75">
        <v>1.9607843137254902E-2</v>
      </c>
      <c r="T1016" s="73">
        <v>0</v>
      </c>
      <c r="U1016" s="73">
        <v>0.18</v>
      </c>
      <c r="V1016" s="74">
        <v>0.12451516929493252</v>
      </c>
      <c r="W1016" s="49">
        <v>0</v>
      </c>
      <c r="X1016" s="70">
        <v>0</v>
      </c>
      <c r="Y1016" s="49">
        <v>0</v>
      </c>
      <c r="Z1016" s="92">
        <v>0</v>
      </c>
      <c r="AA1016" s="93">
        <v>0</v>
      </c>
    </row>
    <row r="1017" spans="1:27" s="13" customFormat="1" ht="12">
      <c r="A1017" s="27">
        <v>3517</v>
      </c>
      <c r="B1017" s="18">
        <v>3517239082</v>
      </c>
      <c r="C1017" s="28" t="s">
        <v>529</v>
      </c>
      <c r="D1017" s="18">
        <v>239</v>
      </c>
      <c r="E1017" s="28" t="s">
        <v>244</v>
      </c>
      <c r="F1017" s="18">
        <v>82</v>
      </c>
      <c r="G1017" s="47" t="s">
        <v>87</v>
      </c>
      <c r="H1017" s="29">
        <v>15622</v>
      </c>
      <c r="I1017" s="29">
        <v>7323</v>
      </c>
      <c r="J1017" s="29">
        <v>0</v>
      </c>
      <c r="K1017" s="29">
        <v>1188</v>
      </c>
      <c r="L1017" s="30">
        <v>24133</v>
      </c>
      <c r="M1017" s="48">
        <v>4</v>
      </c>
      <c r="N1017" s="70">
        <v>89980</v>
      </c>
      <c r="O1017" s="70">
        <v>0</v>
      </c>
      <c r="P1017" s="70">
        <v>0</v>
      </c>
      <c r="Q1017" s="71">
        <v>4660</v>
      </c>
      <c r="R1017" s="103">
        <v>94640</v>
      </c>
      <c r="S1017" s="75">
        <v>7.8431372549019607E-2</v>
      </c>
      <c r="T1017" s="73">
        <v>0</v>
      </c>
      <c r="U1017" s="73">
        <v>0.09</v>
      </c>
      <c r="V1017" s="74">
        <v>5.0285815557547589E-3</v>
      </c>
      <c r="W1017" s="49">
        <v>0</v>
      </c>
      <c r="X1017" s="70">
        <v>0</v>
      </c>
      <c r="Y1017" s="49">
        <v>0</v>
      </c>
      <c r="Z1017" s="92">
        <v>0</v>
      </c>
      <c r="AA1017" s="93">
        <v>0</v>
      </c>
    </row>
    <row r="1018" spans="1:27" s="13" customFormat="1" ht="12">
      <c r="A1018" s="27">
        <v>3517</v>
      </c>
      <c r="B1018" s="18">
        <v>3517239094</v>
      </c>
      <c r="C1018" s="28" t="s">
        <v>529</v>
      </c>
      <c r="D1018" s="18">
        <v>239</v>
      </c>
      <c r="E1018" s="28" t="s">
        <v>244</v>
      </c>
      <c r="F1018" s="18">
        <v>94</v>
      </c>
      <c r="G1018" s="47" t="s">
        <v>99</v>
      </c>
      <c r="H1018" s="29">
        <v>20294</v>
      </c>
      <c r="I1018" s="29">
        <v>1553</v>
      </c>
      <c r="J1018" s="29">
        <v>0</v>
      </c>
      <c r="K1018" s="29">
        <v>1188</v>
      </c>
      <c r="L1018" s="30">
        <v>23035</v>
      </c>
      <c r="M1018" s="48">
        <v>1</v>
      </c>
      <c r="N1018" s="70">
        <v>21419</v>
      </c>
      <c r="O1018" s="70">
        <v>0</v>
      </c>
      <c r="P1018" s="70">
        <v>0</v>
      </c>
      <c r="Q1018" s="71">
        <v>1165</v>
      </c>
      <c r="R1018" s="103">
        <v>22584</v>
      </c>
      <c r="S1018" s="75">
        <v>1.9607843137254902E-2</v>
      </c>
      <c r="T1018" s="73">
        <v>0</v>
      </c>
      <c r="U1018" s="73">
        <v>0.09</v>
      </c>
      <c r="V1018" s="74">
        <v>1.7487899160352526E-3</v>
      </c>
      <c r="W1018" s="49">
        <v>0</v>
      </c>
      <c r="X1018" s="70">
        <v>0</v>
      </c>
      <c r="Y1018" s="49">
        <v>0</v>
      </c>
      <c r="Z1018" s="92">
        <v>0</v>
      </c>
      <c r="AA1018" s="93">
        <v>0</v>
      </c>
    </row>
    <row r="1019" spans="1:27" s="13" customFormat="1" ht="12">
      <c r="A1019" s="27">
        <v>3517</v>
      </c>
      <c r="B1019" s="18">
        <v>3517239095</v>
      </c>
      <c r="C1019" s="28" t="s">
        <v>529</v>
      </c>
      <c r="D1019" s="18">
        <v>239</v>
      </c>
      <c r="E1019" s="28" t="s">
        <v>244</v>
      </c>
      <c r="F1019" s="18">
        <v>95</v>
      </c>
      <c r="G1019" s="47" t="s">
        <v>100</v>
      </c>
      <c r="H1019" s="29">
        <v>23184</v>
      </c>
      <c r="I1019" s="29">
        <v>15</v>
      </c>
      <c r="J1019" s="29">
        <v>0</v>
      </c>
      <c r="K1019" s="29">
        <v>1188</v>
      </c>
      <c r="L1019" s="30">
        <v>24387</v>
      </c>
      <c r="M1019" s="48">
        <v>3</v>
      </c>
      <c r="N1019" s="70">
        <v>68232</v>
      </c>
      <c r="O1019" s="70">
        <v>0</v>
      </c>
      <c r="P1019" s="70">
        <v>0</v>
      </c>
      <c r="Q1019" s="71">
        <v>3495</v>
      </c>
      <c r="R1019" s="103">
        <v>71727</v>
      </c>
      <c r="S1019" s="75">
        <v>5.8823529411764705E-2</v>
      </c>
      <c r="T1019" s="73">
        <v>0</v>
      </c>
      <c r="U1019" s="73">
        <v>0.18</v>
      </c>
      <c r="V1019" s="74">
        <v>0.12452842842038275</v>
      </c>
      <c r="W1019" s="49">
        <v>2</v>
      </c>
      <c r="X1019" s="70">
        <v>0</v>
      </c>
      <c r="Y1019" s="49">
        <v>0</v>
      </c>
      <c r="Z1019" s="92">
        <v>0</v>
      </c>
      <c r="AA1019" s="93">
        <v>0</v>
      </c>
    </row>
    <row r="1020" spans="1:27" s="13" customFormat="1" ht="12">
      <c r="A1020" s="27">
        <v>3517</v>
      </c>
      <c r="B1020" s="18">
        <v>3517239096</v>
      </c>
      <c r="C1020" s="28" t="s">
        <v>529</v>
      </c>
      <c r="D1020" s="18">
        <v>239</v>
      </c>
      <c r="E1020" s="28" t="s">
        <v>244</v>
      </c>
      <c r="F1020" s="18">
        <v>96</v>
      </c>
      <c r="G1020" s="47" t="s">
        <v>101</v>
      </c>
      <c r="H1020" s="29">
        <v>20701</v>
      </c>
      <c r="I1020" s="29">
        <v>14783</v>
      </c>
      <c r="J1020" s="29">
        <v>0</v>
      </c>
      <c r="K1020" s="29">
        <v>1188</v>
      </c>
      <c r="L1020" s="30">
        <v>36672</v>
      </c>
      <c r="M1020" s="48">
        <v>5</v>
      </c>
      <c r="N1020" s="70">
        <v>173940</v>
      </c>
      <c r="O1020" s="70">
        <v>0</v>
      </c>
      <c r="P1020" s="70">
        <v>0</v>
      </c>
      <c r="Q1020" s="71">
        <v>5825</v>
      </c>
      <c r="R1020" s="103">
        <v>179765</v>
      </c>
      <c r="S1020" s="75">
        <v>9.8039215686274508E-2</v>
      </c>
      <c r="T1020" s="73">
        <v>0</v>
      </c>
      <c r="U1020" s="73">
        <v>0.09</v>
      </c>
      <c r="V1020" s="74">
        <v>3.7185649824155655E-2</v>
      </c>
      <c r="W1020" s="49">
        <v>0</v>
      </c>
      <c r="X1020" s="70">
        <v>0</v>
      </c>
      <c r="Y1020" s="49">
        <v>0</v>
      </c>
      <c r="Z1020" s="92">
        <v>0</v>
      </c>
      <c r="AA1020" s="93">
        <v>0</v>
      </c>
    </row>
    <row r="1021" spans="1:27" s="13" customFormat="1" ht="12">
      <c r="A1021" s="27">
        <v>3517</v>
      </c>
      <c r="B1021" s="18">
        <v>3517239122</v>
      </c>
      <c r="C1021" s="28" t="s">
        <v>529</v>
      </c>
      <c r="D1021" s="18">
        <v>239</v>
      </c>
      <c r="E1021" s="28" t="s">
        <v>244</v>
      </c>
      <c r="F1021" s="18">
        <v>122</v>
      </c>
      <c r="G1021" s="47" t="s">
        <v>127</v>
      </c>
      <c r="H1021" s="29">
        <v>13167.095746747573</v>
      </c>
      <c r="I1021" s="29">
        <v>4735</v>
      </c>
      <c r="J1021" s="29">
        <v>0</v>
      </c>
      <c r="K1021" s="29">
        <v>1188</v>
      </c>
      <c r="L1021" s="30">
        <v>19090.095746747575</v>
      </c>
      <c r="M1021" s="48">
        <v>2</v>
      </c>
      <c r="N1021" s="70">
        <v>35102</v>
      </c>
      <c r="O1021" s="70">
        <v>0</v>
      </c>
      <c r="P1021" s="70">
        <v>0</v>
      </c>
      <c r="Q1021" s="71">
        <v>2330</v>
      </c>
      <c r="R1021" s="103">
        <v>37432</v>
      </c>
      <c r="S1021" s="75">
        <v>3.9215686274509803E-2</v>
      </c>
      <c r="T1021" s="73">
        <v>0</v>
      </c>
      <c r="U1021" s="73">
        <v>0.09</v>
      </c>
      <c r="V1021" s="74">
        <v>1.1129209489566831E-2</v>
      </c>
      <c r="W1021" s="49">
        <v>0</v>
      </c>
      <c r="X1021" s="70">
        <v>0</v>
      </c>
      <c r="Y1021" s="49">
        <v>0</v>
      </c>
      <c r="Z1021" s="92">
        <v>0</v>
      </c>
      <c r="AA1021" s="93">
        <v>0</v>
      </c>
    </row>
    <row r="1022" spans="1:27" s="13" customFormat="1" ht="12">
      <c r="A1022" s="27">
        <v>3517</v>
      </c>
      <c r="B1022" s="18">
        <v>3517239171</v>
      </c>
      <c r="C1022" s="28" t="s">
        <v>529</v>
      </c>
      <c r="D1022" s="18">
        <v>239</v>
      </c>
      <c r="E1022" s="28" t="s">
        <v>244</v>
      </c>
      <c r="F1022" s="18">
        <v>171</v>
      </c>
      <c r="G1022" s="47" t="s">
        <v>176</v>
      </c>
      <c r="H1022" s="29">
        <v>16082</v>
      </c>
      <c r="I1022" s="29">
        <v>4460</v>
      </c>
      <c r="J1022" s="29">
        <v>0</v>
      </c>
      <c r="K1022" s="29">
        <v>1188</v>
      </c>
      <c r="L1022" s="30">
        <v>21730</v>
      </c>
      <c r="M1022" s="48">
        <v>11</v>
      </c>
      <c r="N1022" s="70">
        <v>221529</v>
      </c>
      <c r="O1022" s="70">
        <v>0</v>
      </c>
      <c r="P1022" s="70">
        <v>0</v>
      </c>
      <c r="Q1022" s="71">
        <v>12815</v>
      </c>
      <c r="R1022" s="103">
        <v>234344</v>
      </c>
      <c r="S1022" s="75">
        <v>0.21568627450980388</v>
      </c>
      <c r="T1022" s="73">
        <v>0</v>
      </c>
      <c r="U1022" s="73">
        <v>0.09</v>
      </c>
      <c r="V1022" s="74">
        <v>1.2419397677099606E-2</v>
      </c>
      <c r="W1022" s="49">
        <v>1</v>
      </c>
      <c r="X1022" s="70">
        <v>0</v>
      </c>
      <c r="Y1022" s="49">
        <v>0</v>
      </c>
      <c r="Z1022" s="92">
        <v>0</v>
      </c>
      <c r="AA1022" s="93">
        <v>0</v>
      </c>
    </row>
    <row r="1023" spans="1:27" s="13" customFormat="1" ht="12">
      <c r="A1023" s="27">
        <v>3517</v>
      </c>
      <c r="B1023" s="18">
        <v>3517239172</v>
      </c>
      <c r="C1023" s="28" t="s">
        <v>529</v>
      </c>
      <c r="D1023" s="18">
        <v>239</v>
      </c>
      <c r="E1023" s="28" t="s">
        <v>244</v>
      </c>
      <c r="F1023" s="18">
        <v>172</v>
      </c>
      <c r="G1023" s="47" t="s">
        <v>177</v>
      </c>
      <c r="H1023" s="29">
        <v>18555</v>
      </c>
      <c r="I1023" s="29">
        <v>13661</v>
      </c>
      <c r="J1023" s="29">
        <v>0</v>
      </c>
      <c r="K1023" s="29">
        <v>1188</v>
      </c>
      <c r="L1023" s="30">
        <v>33404</v>
      </c>
      <c r="M1023" s="48">
        <v>5</v>
      </c>
      <c r="N1023" s="70">
        <v>157920</v>
      </c>
      <c r="O1023" s="70">
        <v>0</v>
      </c>
      <c r="P1023" s="70">
        <v>0</v>
      </c>
      <c r="Q1023" s="71">
        <v>5825</v>
      </c>
      <c r="R1023" s="103">
        <v>163745</v>
      </c>
      <c r="S1023" s="75">
        <v>9.8039215686274508E-2</v>
      </c>
      <c r="T1023" s="73">
        <v>0</v>
      </c>
      <c r="U1023" s="73">
        <v>0.09</v>
      </c>
      <c r="V1023" s="74">
        <v>3.4817416355347186E-2</v>
      </c>
      <c r="W1023" s="49">
        <v>0</v>
      </c>
      <c r="X1023" s="70">
        <v>0</v>
      </c>
      <c r="Y1023" s="49">
        <v>0</v>
      </c>
      <c r="Z1023" s="92">
        <v>0</v>
      </c>
      <c r="AA1023" s="93">
        <v>0</v>
      </c>
    </row>
    <row r="1024" spans="1:27" s="13" customFormat="1" ht="12">
      <c r="A1024" s="27">
        <v>3517</v>
      </c>
      <c r="B1024" s="18">
        <v>3517239182</v>
      </c>
      <c r="C1024" s="28" t="s">
        <v>529</v>
      </c>
      <c r="D1024" s="18">
        <v>239</v>
      </c>
      <c r="E1024" s="28" t="s">
        <v>244</v>
      </c>
      <c r="F1024" s="18">
        <v>182</v>
      </c>
      <c r="G1024" s="47" t="s">
        <v>187</v>
      </c>
      <c r="H1024" s="29">
        <v>19066</v>
      </c>
      <c r="I1024" s="29">
        <v>3876</v>
      </c>
      <c r="J1024" s="29">
        <v>0</v>
      </c>
      <c r="K1024" s="29">
        <v>1188</v>
      </c>
      <c r="L1024" s="30">
        <v>24130</v>
      </c>
      <c r="M1024" s="48">
        <v>21</v>
      </c>
      <c r="N1024" s="70">
        <v>472332</v>
      </c>
      <c r="O1024" s="70">
        <v>0</v>
      </c>
      <c r="P1024" s="70">
        <v>0</v>
      </c>
      <c r="Q1024" s="71">
        <v>24465</v>
      </c>
      <c r="R1024" s="103">
        <v>496797</v>
      </c>
      <c r="S1024" s="75">
        <v>0.41176470588235276</v>
      </c>
      <c r="T1024" s="73">
        <v>0</v>
      </c>
      <c r="U1024" s="73">
        <v>0.09</v>
      </c>
      <c r="V1024" s="74">
        <v>2.6036524261070487E-2</v>
      </c>
      <c r="W1024" s="49">
        <v>1</v>
      </c>
      <c r="X1024" s="70">
        <v>0</v>
      </c>
      <c r="Y1024" s="49">
        <v>0</v>
      </c>
      <c r="Z1024" s="92">
        <v>0</v>
      </c>
      <c r="AA1024" s="93">
        <v>0</v>
      </c>
    </row>
    <row r="1025" spans="1:27" s="13" customFormat="1" ht="12">
      <c r="A1025" s="27">
        <v>3517</v>
      </c>
      <c r="B1025" s="18">
        <v>3517239189</v>
      </c>
      <c r="C1025" s="28" t="s">
        <v>529</v>
      </c>
      <c r="D1025" s="18">
        <v>239</v>
      </c>
      <c r="E1025" s="28" t="s">
        <v>244</v>
      </c>
      <c r="F1025" s="18">
        <v>189</v>
      </c>
      <c r="G1025" s="47" t="s">
        <v>194</v>
      </c>
      <c r="H1025" s="29">
        <v>18133</v>
      </c>
      <c r="I1025" s="29">
        <v>8258</v>
      </c>
      <c r="J1025" s="29">
        <v>0</v>
      </c>
      <c r="K1025" s="29">
        <v>1188</v>
      </c>
      <c r="L1025" s="30">
        <v>27579</v>
      </c>
      <c r="M1025" s="48">
        <v>1</v>
      </c>
      <c r="N1025" s="70">
        <v>25874</v>
      </c>
      <c r="O1025" s="70">
        <v>0</v>
      </c>
      <c r="P1025" s="70">
        <v>0</v>
      </c>
      <c r="Q1025" s="71">
        <v>1165</v>
      </c>
      <c r="R1025" s="103">
        <v>27039</v>
      </c>
      <c r="S1025" s="75">
        <v>1.9607843137254902E-2</v>
      </c>
      <c r="T1025" s="73">
        <v>0</v>
      </c>
      <c r="U1025" s="73">
        <v>0.09</v>
      </c>
      <c r="V1025" s="74">
        <v>4.8693292168432096E-3</v>
      </c>
      <c r="W1025" s="49">
        <v>0</v>
      </c>
      <c r="X1025" s="70">
        <v>0</v>
      </c>
      <c r="Y1025" s="49">
        <v>0</v>
      </c>
      <c r="Z1025" s="92">
        <v>0</v>
      </c>
      <c r="AA1025" s="93">
        <v>0</v>
      </c>
    </row>
    <row r="1026" spans="1:27" s="13" customFormat="1" ht="12">
      <c r="A1026" s="27">
        <v>3517</v>
      </c>
      <c r="B1026" s="18">
        <v>3517239201</v>
      </c>
      <c r="C1026" s="28" t="s">
        <v>529</v>
      </c>
      <c r="D1026" s="18">
        <v>239</v>
      </c>
      <c r="E1026" s="28" t="s">
        <v>244</v>
      </c>
      <c r="F1026" s="18">
        <v>201</v>
      </c>
      <c r="G1026" s="47" t="s">
        <v>206</v>
      </c>
      <c r="H1026" s="29">
        <v>23643</v>
      </c>
      <c r="I1026" s="29">
        <v>0</v>
      </c>
      <c r="J1026" s="29">
        <v>0</v>
      </c>
      <c r="K1026" s="29">
        <v>1188</v>
      </c>
      <c r="L1026" s="30">
        <v>24831</v>
      </c>
      <c r="M1026" s="48">
        <v>7</v>
      </c>
      <c r="N1026" s="70">
        <v>162253</v>
      </c>
      <c r="O1026" s="70">
        <v>0</v>
      </c>
      <c r="P1026" s="70">
        <v>0</v>
      </c>
      <c r="Q1026" s="71">
        <v>8155</v>
      </c>
      <c r="R1026" s="103">
        <v>170408</v>
      </c>
      <c r="S1026" s="75">
        <v>0.13725490196078433</v>
      </c>
      <c r="T1026" s="73">
        <v>0</v>
      </c>
      <c r="U1026" s="73">
        <v>0.18</v>
      </c>
      <c r="V1026" s="74">
        <v>0.10531221162109514</v>
      </c>
      <c r="W1026" s="49">
        <v>2</v>
      </c>
      <c r="X1026" s="70">
        <v>0</v>
      </c>
      <c r="Y1026" s="49">
        <v>0</v>
      </c>
      <c r="Z1026" s="92">
        <v>0</v>
      </c>
      <c r="AA1026" s="93">
        <v>0</v>
      </c>
    </row>
    <row r="1027" spans="1:27" s="13" customFormat="1" ht="12">
      <c r="A1027" s="27">
        <v>3517</v>
      </c>
      <c r="B1027" s="18">
        <v>3517239219</v>
      </c>
      <c r="C1027" s="28" t="s">
        <v>529</v>
      </c>
      <c r="D1027" s="18">
        <v>239</v>
      </c>
      <c r="E1027" s="28" t="s">
        <v>244</v>
      </c>
      <c r="F1027" s="18">
        <v>219</v>
      </c>
      <c r="G1027" s="47" t="s">
        <v>224</v>
      </c>
      <c r="H1027" s="29">
        <v>17902</v>
      </c>
      <c r="I1027" s="29">
        <v>7814</v>
      </c>
      <c r="J1027" s="29">
        <v>0</v>
      </c>
      <c r="K1027" s="29">
        <v>1188</v>
      </c>
      <c r="L1027" s="30">
        <v>26904</v>
      </c>
      <c r="M1027" s="48">
        <v>1</v>
      </c>
      <c r="N1027" s="70">
        <v>25212</v>
      </c>
      <c r="O1027" s="70">
        <v>0</v>
      </c>
      <c r="P1027" s="70">
        <v>0</v>
      </c>
      <c r="Q1027" s="71">
        <v>1165</v>
      </c>
      <c r="R1027" s="103">
        <v>26377</v>
      </c>
      <c r="S1027" s="75">
        <v>1.9607843137254902E-2</v>
      </c>
      <c r="T1027" s="73">
        <v>0</v>
      </c>
      <c r="U1027" s="73">
        <v>0.09</v>
      </c>
      <c r="V1027" s="74">
        <v>2.1372452744972828E-3</v>
      </c>
      <c r="W1027" s="49">
        <v>0</v>
      </c>
      <c r="X1027" s="70">
        <v>0</v>
      </c>
      <c r="Y1027" s="49">
        <v>0</v>
      </c>
      <c r="Z1027" s="92">
        <v>0</v>
      </c>
      <c r="AA1027" s="93">
        <v>0</v>
      </c>
    </row>
    <row r="1028" spans="1:27" s="68" customFormat="1" ht="12" customHeight="1">
      <c r="A1028" s="27">
        <v>3517</v>
      </c>
      <c r="B1028" s="18">
        <v>3517239231</v>
      </c>
      <c r="C1028" s="28" t="s">
        <v>529</v>
      </c>
      <c r="D1028" s="18">
        <v>239</v>
      </c>
      <c r="E1028" s="28" t="s">
        <v>244</v>
      </c>
      <c r="F1028" s="18">
        <v>231</v>
      </c>
      <c r="G1028" s="47" t="s">
        <v>236</v>
      </c>
      <c r="H1028" s="29">
        <v>16690</v>
      </c>
      <c r="I1028" s="29">
        <v>6044</v>
      </c>
      <c r="J1028" s="29">
        <v>0</v>
      </c>
      <c r="K1028" s="29">
        <v>1188</v>
      </c>
      <c r="L1028" s="30">
        <v>23922</v>
      </c>
      <c r="M1028" s="48">
        <v>18</v>
      </c>
      <c r="N1028" s="70">
        <v>401184</v>
      </c>
      <c r="O1028" s="70">
        <v>0</v>
      </c>
      <c r="P1028" s="70">
        <v>0</v>
      </c>
      <c r="Q1028" s="71">
        <v>20970</v>
      </c>
      <c r="R1028" s="103">
        <v>422154</v>
      </c>
      <c r="S1028" s="75">
        <v>0.35294117647058809</v>
      </c>
      <c r="T1028" s="73">
        <v>0</v>
      </c>
      <c r="U1028" s="73">
        <v>0.09</v>
      </c>
      <c r="V1028" s="74">
        <v>1.9370294910533627E-2</v>
      </c>
      <c r="W1028" s="49">
        <v>0</v>
      </c>
      <c r="X1028" s="70">
        <v>0</v>
      </c>
      <c r="Y1028" s="49">
        <v>0</v>
      </c>
      <c r="Z1028" s="92">
        <v>0</v>
      </c>
      <c r="AA1028" s="94">
        <v>0</v>
      </c>
    </row>
    <row r="1029" spans="1:27" s="68" customFormat="1" ht="12">
      <c r="A1029" s="27">
        <v>3517</v>
      </c>
      <c r="B1029" s="18">
        <v>3517239239</v>
      </c>
      <c r="C1029" s="28" t="s">
        <v>529</v>
      </c>
      <c r="D1029" s="18">
        <v>239</v>
      </c>
      <c r="E1029" s="28" t="s">
        <v>244</v>
      </c>
      <c r="F1029" s="18">
        <v>239</v>
      </c>
      <c r="G1029" s="47" t="s">
        <v>244</v>
      </c>
      <c r="H1029" s="29">
        <v>18385</v>
      </c>
      <c r="I1029" s="29">
        <v>6645</v>
      </c>
      <c r="J1029" s="29">
        <v>0</v>
      </c>
      <c r="K1029" s="29">
        <v>1188</v>
      </c>
      <c r="L1029" s="30">
        <v>26218</v>
      </c>
      <c r="M1029" s="48">
        <v>94</v>
      </c>
      <c r="N1029" s="70">
        <v>2306666</v>
      </c>
      <c r="O1029" s="70">
        <v>0</v>
      </c>
      <c r="P1029" s="70">
        <v>0</v>
      </c>
      <c r="Q1029" s="71">
        <v>109510</v>
      </c>
      <c r="R1029" s="103">
        <v>2416176</v>
      </c>
      <c r="S1029" s="75">
        <v>1.8431372549019585</v>
      </c>
      <c r="T1029" s="73">
        <v>0</v>
      </c>
      <c r="U1029" s="73">
        <v>0.09</v>
      </c>
      <c r="V1029" s="74">
        <v>4.3629757822341783E-2</v>
      </c>
      <c r="W1029" s="49">
        <v>13</v>
      </c>
      <c r="X1029" s="70">
        <v>0</v>
      </c>
      <c r="Y1029" s="49">
        <v>0</v>
      </c>
      <c r="Z1029" s="92">
        <v>0</v>
      </c>
      <c r="AA1029" s="94">
        <v>0</v>
      </c>
    </row>
    <row r="1030" spans="1:27">
      <c r="A1030" s="27">
        <v>3517</v>
      </c>
      <c r="B1030" s="18">
        <v>3517239251</v>
      </c>
      <c r="C1030" s="28" t="s">
        <v>529</v>
      </c>
      <c r="D1030" s="18">
        <v>239</v>
      </c>
      <c r="E1030" s="28" t="s">
        <v>244</v>
      </c>
      <c r="F1030" s="18">
        <v>251</v>
      </c>
      <c r="G1030" s="47" t="s">
        <v>256</v>
      </c>
      <c r="H1030" s="29">
        <v>20848</v>
      </c>
      <c r="I1030" s="29">
        <v>3291</v>
      </c>
      <c r="J1030" s="29">
        <v>0</v>
      </c>
      <c r="K1030" s="29">
        <v>1188</v>
      </c>
      <c r="L1030" s="30">
        <v>25327</v>
      </c>
      <c r="M1030" s="48">
        <v>1</v>
      </c>
      <c r="N1030" s="70">
        <v>23666</v>
      </c>
      <c r="O1030" s="70">
        <v>0</v>
      </c>
      <c r="P1030" s="70">
        <v>0</v>
      </c>
      <c r="Q1030" s="71">
        <v>1165</v>
      </c>
      <c r="R1030" s="103">
        <v>24831</v>
      </c>
      <c r="S1030" s="75">
        <v>1.9607843137254902E-2</v>
      </c>
      <c r="T1030" s="73">
        <v>0</v>
      </c>
      <c r="U1030" s="73">
        <v>0.09</v>
      </c>
      <c r="V1030" s="74">
        <v>4.323449733053495E-2</v>
      </c>
      <c r="W1030" s="49">
        <v>0</v>
      </c>
      <c r="X1030" s="70">
        <v>0</v>
      </c>
      <c r="Y1030" s="49">
        <v>0</v>
      </c>
      <c r="Z1030" s="92">
        <v>0</v>
      </c>
      <c r="AA1030" s="21">
        <v>0</v>
      </c>
    </row>
    <row r="1031" spans="1:27">
      <c r="A1031" s="27">
        <v>3517</v>
      </c>
      <c r="B1031" s="18">
        <v>3517239261</v>
      </c>
      <c r="C1031" s="28" t="s">
        <v>529</v>
      </c>
      <c r="D1031" s="18">
        <v>239</v>
      </c>
      <c r="E1031" s="28" t="s">
        <v>244</v>
      </c>
      <c r="F1031" s="18">
        <v>261</v>
      </c>
      <c r="G1031" s="47" t="s">
        <v>266</v>
      </c>
      <c r="H1031" s="29">
        <v>13346</v>
      </c>
      <c r="I1031" s="29">
        <v>11831</v>
      </c>
      <c r="J1031" s="29">
        <v>0</v>
      </c>
      <c r="K1031" s="29">
        <v>1188</v>
      </c>
      <c r="L1031" s="30">
        <v>26365</v>
      </c>
      <c r="M1031" s="48">
        <v>1</v>
      </c>
      <c r="N1031" s="70">
        <v>24683</v>
      </c>
      <c r="O1031" s="70">
        <v>0</v>
      </c>
      <c r="P1031" s="70">
        <v>0</v>
      </c>
      <c r="Q1031" s="71">
        <v>1165</v>
      </c>
      <c r="R1031" s="103">
        <v>25848</v>
      </c>
      <c r="S1031" s="75">
        <v>1.9607843137254902E-2</v>
      </c>
      <c r="T1031" s="73">
        <v>0</v>
      </c>
      <c r="U1031" s="73">
        <v>0.09</v>
      </c>
      <c r="V1031" s="74">
        <v>7.058722937491492E-2</v>
      </c>
      <c r="W1031" s="49">
        <v>0</v>
      </c>
      <c r="X1031" s="70">
        <v>0</v>
      </c>
      <c r="Y1031" s="49">
        <v>0</v>
      </c>
      <c r="Z1031" s="92">
        <v>0</v>
      </c>
      <c r="AA1031" s="21">
        <v>0</v>
      </c>
    </row>
    <row r="1032" spans="1:27">
      <c r="A1032" s="27">
        <v>3517</v>
      </c>
      <c r="B1032" s="18">
        <v>3517239285</v>
      </c>
      <c r="C1032" s="28" t="s">
        <v>529</v>
      </c>
      <c r="D1032" s="18">
        <v>239</v>
      </c>
      <c r="E1032" s="28" t="s">
        <v>244</v>
      </c>
      <c r="F1032" s="18">
        <v>285</v>
      </c>
      <c r="G1032" s="47" t="s">
        <v>290</v>
      </c>
      <c r="H1032" s="29">
        <v>16946.116883036269</v>
      </c>
      <c r="I1032" s="29">
        <v>3709</v>
      </c>
      <c r="J1032" s="29">
        <v>0</v>
      </c>
      <c r="K1032" s="29">
        <v>1188</v>
      </c>
      <c r="L1032" s="30">
        <v>21843.116883036269</v>
      </c>
      <c r="M1032" s="48">
        <v>1</v>
      </c>
      <c r="N1032" s="70">
        <v>20250</v>
      </c>
      <c r="O1032" s="70">
        <v>0</v>
      </c>
      <c r="P1032" s="70">
        <v>0</v>
      </c>
      <c r="Q1032" s="71">
        <v>1165</v>
      </c>
      <c r="R1032" s="103">
        <v>21415</v>
      </c>
      <c r="S1032" s="75">
        <v>1.9607843137254902E-2</v>
      </c>
      <c r="T1032" s="73">
        <v>0</v>
      </c>
      <c r="U1032" s="73">
        <v>0.09</v>
      </c>
      <c r="V1032" s="74">
        <v>2.2268826678387064E-2</v>
      </c>
      <c r="W1032" s="49">
        <v>0</v>
      </c>
      <c r="X1032" s="70">
        <v>0</v>
      </c>
      <c r="Y1032" s="49">
        <v>0</v>
      </c>
      <c r="Z1032" s="92">
        <v>0</v>
      </c>
      <c r="AA1032" s="21">
        <v>0</v>
      </c>
    </row>
    <row r="1033" spans="1:27">
      <c r="A1033" s="27">
        <v>3517</v>
      </c>
      <c r="B1033" s="18">
        <v>3517239293</v>
      </c>
      <c r="C1033" s="28" t="s">
        <v>529</v>
      </c>
      <c r="D1033" s="18">
        <v>239</v>
      </c>
      <c r="E1033" s="28" t="s">
        <v>244</v>
      </c>
      <c r="F1033" s="18">
        <v>293</v>
      </c>
      <c r="G1033" s="47" t="s">
        <v>298</v>
      </c>
      <c r="H1033" s="29">
        <v>19387</v>
      </c>
      <c r="I1033" s="29">
        <v>346</v>
      </c>
      <c r="J1033" s="29">
        <v>0</v>
      </c>
      <c r="K1033" s="29">
        <v>1188</v>
      </c>
      <c r="L1033" s="30">
        <v>20921</v>
      </c>
      <c r="M1033" s="48">
        <v>5</v>
      </c>
      <c r="N1033" s="70">
        <v>96730</v>
      </c>
      <c r="O1033" s="70">
        <v>0</v>
      </c>
      <c r="P1033" s="70">
        <v>0</v>
      </c>
      <c r="Q1033" s="71">
        <v>5825</v>
      </c>
      <c r="R1033" s="103">
        <v>102555</v>
      </c>
      <c r="S1033" s="75">
        <v>9.8039215686274508E-2</v>
      </c>
      <c r="T1033" s="73">
        <v>0</v>
      </c>
      <c r="U1033" s="73">
        <v>0.18</v>
      </c>
      <c r="V1033" s="74">
        <v>2.0156245022983129E-2</v>
      </c>
      <c r="W1033" s="49">
        <v>0</v>
      </c>
      <c r="X1033" s="70">
        <v>0</v>
      </c>
      <c r="Y1033" s="49">
        <v>0</v>
      </c>
      <c r="Z1033" s="92">
        <v>0</v>
      </c>
      <c r="AA1033" s="21">
        <v>0</v>
      </c>
    </row>
    <row r="1034" spans="1:27">
      <c r="A1034" s="27">
        <v>3517</v>
      </c>
      <c r="B1034" s="18">
        <v>3517239310</v>
      </c>
      <c r="C1034" s="28" t="s">
        <v>529</v>
      </c>
      <c r="D1034" s="18">
        <v>239</v>
      </c>
      <c r="E1034" s="28" t="s">
        <v>244</v>
      </c>
      <c r="F1034" s="18">
        <v>310</v>
      </c>
      <c r="G1034" s="47" t="s">
        <v>315</v>
      </c>
      <c r="H1034" s="29">
        <v>19330</v>
      </c>
      <c r="I1034" s="29">
        <v>4278</v>
      </c>
      <c r="J1034" s="29">
        <v>0</v>
      </c>
      <c r="K1034" s="29">
        <v>1188</v>
      </c>
      <c r="L1034" s="30">
        <v>24796</v>
      </c>
      <c r="M1034" s="48">
        <v>42</v>
      </c>
      <c r="N1034" s="70">
        <v>972090</v>
      </c>
      <c r="O1034" s="70">
        <v>0</v>
      </c>
      <c r="P1034" s="70">
        <v>0</v>
      </c>
      <c r="Q1034" s="71">
        <v>48930</v>
      </c>
      <c r="R1034" s="103">
        <v>1021020</v>
      </c>
      <c r="S1034" s="75">
        <v>0.82352941176470629</v>
      </c>
      <c r="T1034" s="73">
        <v>0</v>
      </c>
      <c r="U1034" s="73">
        <v>0.09</v>
      </c>
      <c r="V1034" s="74">
        <v>6.7022140433411051E-2</v>
      </c>
      <c r="W1034" s="49">
        <v>5</v>
      </c>
      <c r="X1034" s="70">
        <v>0</v>
      </c>
      <c r="Y1034" s="49">
        <v>0</v>
      </c>
      <c r="Z1034" s="92">
        <v>0</v>
      </c>
      <c r="AA1034" s="21">
        <v>0</v>
      </c>
    </row>
    <row r="1035" spans="1:27">
      <c r="A1035" s="27">
        <v>3517</v>
      </c>
      <c r="B1035" s="18">
        <v>3517239323</v>
      </c>
      <c r="C1035" s="28" t="s">
        <v>529</v>
      </c>
      <c r="D1035" s="18">
        <v>239</v>
      </c>
      <c r="E1035" s="28" t="s">
        <v>244</v>
      </c>
      <c r="F1035" s="18">
        <v>323</v>
      </c>
      <c r="G1035" s="47" t="s">
        <v>328</v>
      </c>
      <c r="H1035" s="29">
        <v>13346</v>
      </c>
      <c r="I1035" s="29">
        <v>5032</v>
      </c>
      <c r="J1035" s="29">
        <v>0</v>
      </c>
      <c r="K1035" s="29">
        <v>1188</v>
      </c>
      <c r="L1035" s="30">
        <v>19566</v>
      </c>
      <c r="M1035" s="48">
        <v>1</v>
      </c>
      <c r="N1035" s="70">
        <v>18018</v>
      </c>
      <c r="O1035" s="70">
        <v>0</v>
      </c>
      <c r="P1035" s="70">
        <v>0</v>
      </c>
      <c r="Q1035" s="71">
        <v>1165</v>
      </c>
      <c r="R1035" s="103">
        <v>19183</v>
      </c>
      <c r="S1035" s="75">
        <v>1.9607843137254902E-2</v>
      </c>
      <c r="T1035" s="73">
        <v>0</v>
      </c>
      <c r="U1035" s="73">
        <v>0.09</v>
      </c>
      <c r="V1035" s="74">
        <v>5.2207997277906506E-3</v>
      </c>
      <c r="W1035" s="49">
        <v>0</v>
      </c>
      <c r="X1035" s="70">
        <v>0</v>
      </c>
      <c r="Y1035" s="49">
        <v>0</v>
      </c>
      <c r="Z1035" s="92">
        <v>0</v>
      </c>
      <c r="AA1035" s="21">
        <v>0</v>
      </c>
    </row>
    <row r="1036" spans="1:27">
      <c r="A1036" s="27">
        <v>3517</v>
      </c>
      <c r="B1036" s="18">
        <v>3517239336</v>
      </c>
      <c r="C1036" s="28" t="s">
        <v>529</v>
      </c>
      <c r="D1036" s="18">
        <v>239</v>
      </c>
      <c r="E1036" s="28" t="s">
        <v>244</v>
      </c>
      <c r="F1036" s="18">
        <v>336</v>
      </c>
      <c r="G1036" s="47" t="s">
        <v>341</v>
      </c>
      <c r="H1036" s="29">
        <v>13346</v>
      </c>
      <c r="I1036" s="29">
        <v>2920</v>
      </c>
      <c r="J1036" s="29">
        <v>0</v>
      </c>
      <c r="K1036" s="29">
        <v>1188</v>
      </c>
      <c r="L1036" s="30">
        <v>17454</v>
      </c>
      <c r="M1036" s="48">
        <v>4</v>
      </c>
      <c r="N1036" s="70">
        <v>63788</v>
      </c>
      <c r="O1036" s="70">
        <v>0</v>
      </c>
      <c r="P1036" s="70">
        <v>0</v>
      </c>
      <c r="Q1036" s="71">
        <v>4660</v>
      </c>
      <c r="R1036" s="103">
        <v>68448</v>
      </c>
      <c r="S1036" s="75">
        <v>7.8431372549019607E-2</v>
      </c>
      <c r="T1036" s="73">
        <v>0</v>
      </c>
      <c r="U1036" s="73">
        <v>0.09</v>
      </c>
      <c r="V1036" s="74">
        <v>4.0612139745391795E-2</v>
      </c>
      <c r="W1036" s="49">
        <v>0</v>
      </c>
      <c r="X1036" s="70">
        <v>0</v>
      </c>
      <c r="Y1036" s="49">
        <v>0</v>
      </c>
      <c r="Z1036" s="92">
        <v>0</v>
      </c>
      <c r="AA1036" s="21">
        <v>0</v>
      </c>
    </row>
    <row r="1037" spans="1:27">
      <c r="A1037" s="27">
        <v>3517</v>
      </c>
      <c r="B1037" s="18">
        <v>3517239625</v>
      </c>
      <c r="C1037" s="28" t="s">
        <v>529</v>
      </c>
      <c r="D1037" s="18">
        <v>239</v>
      </c>
      <c r="E1037" s="28" t="s">
        <v>244</v>
      </c>
      <c r="F1037" s="18">
        <v>625</v>
      </c>
      <c r="G1037" s="47" t="s">
        <v>368</v>
      </c>
      <c r="H1037" s="29">
        <v>16263</v>
      </c>
      <c r="I1037" s="29">
        <v>1163</v>
      </c>
      <c r="J1037" s="29">
        <v>0</v>
      </c>
      <c r="K1037" s="29">
        <v>1188</v>
      </c>
      <c r="L1037" s="30">
        <v>18614</v>
      </c>
      <c r="M1037" s="48">
        <v>4</v>
      </c>
      <c r="N1037" s="70">
        <v>68336</v>
      </c>
      <c r="O1037" s="70">
        <v>0</v>
      </c>
      <c r="P1037" s="70">
        <v>0</v>
      </c>
      <c r="Q1037" s="71">
        <v>4660</v>
      </c>
      <c r="R1037" s="103">
        <v>72996</v>
      </c>
      <c r="S1037" s="75">
        <v>7.8431372549019607E-2</v>
      </c>
      <c r="T1037" s="73">
        <v>0</v>
      </c>
      <c r="U1037" s="73">
        <v>0.09</v>
      </c>
      <c r="V1037" s="74">
        <v>8.2354800228127047E-3</v>
      </c>
      <c r="W1037" s="49">
        <v>0</v>
      </c>
      <c r="X1037" s="70">
        <v>0</v>
      </c>
      <c r="Y1037" s="49">
        <v>0</v>
      </c>
      <c r="Z1037" s="92">
        <v>0</v>
      </c>
      <c r="AA1037" s="21">
        <v>0</v>
      </c>
    </row>
    <row r="1038" spans="1:27">
      <c r="A1038" s="27">
        <v>3517</v>
      </c>
      <c r="B1038" s="18">
        <v>3517239645</v>
      </c>
      <c r="C1038" s="28" t="s">
        <v>529</v>
      </c>
      <c r="D1038" s="18">
        <v>239</v>
      </c>
      <c r="E1038" s="28" t="s">
        <v>244</v>
      </c>
      <c r="F1038" s="18">
        <v>645</v>
      </c>
      <c r="G1038" s="47" t="s">
        <v>372</v>
      </c>
      <c r="H1038" s="29">
        <v>13346</v>
      </c>
      <c r="I1038" s="29">
        <v>3508</v>
      </c>
      <c r="J1038" s="29">
        <v>0</v>
      </c>
      <c r="K1038" s="29">
        <v>1188</v>
      </c>
      <c r="L1038" s="30">
        <v>18042</v>
      </c>
      <c r="M1038" s="48">
        <v>1</v>
      </c>
      <c r="N1038" s="70">
        <v>16524</v>
      </c>
      <c r="O1038" s="70">
        <v>0</v>
      </c>
      <c r="P1038" s="70">
        <v>0</v>
      </c>
      <c r="Q1038" s="71">
        <v>1165</v>
      </c>
      <c r="R1038" s="103">
        <v>17689</v>
      </c>
      <c r="S1038" s="75">
        <v>1.9607843137254902E-2</v>
      </c>
      <c r="T1038" s="73">
        <v>0</v>
      </c>
      <c r="U1038" s="73">
        <v>0.09</v>
      </c>
      <c r="V1038" s="74">
        <v>3.6520450479966077E-2</v>
      </c>
      <c r="W1038" s="49">
        <v>0</v>
      </c>
      <c r="X1038" s="70">
        <v>0</v>
      </c>
      <c r="Y1038" s="49">
        <v>0</v>
      </c>
      <c r="Z1038" s="92">
        <v>0</v>
      </c>
      <c r="AA1038" s="21">
        <v>0</v>
      </c>
    </row>
    <row r="1039" spans="1:27">
      <c r="A1039" s="27">
        <v>3517</v>
      </c>
      <c r="B1039" s="18">
        <v>3517239665</v>
      </c>
      <c r="C1039" s="28" t="s">
        <v>529</v>
      </c>
      <c r="D1039" s="18">
        <v>239</v>
      </c>
      <c r="E1039" s="28" t="s">
        <v>244</v>
      </c>
      <c r="F1039" s="18">
        <v>665</v>
      </c>
      <c r="G1039" s="47" t="s">
        <v>378</v>
      </c>
      <c r="H1039" s="29">
        <v>18593</v>
      </c>
      <c r="I1039" s="29">
        <v>3564</v>
      </c>
      <c r="J1039" s="29">
        <v>0</v>
      </c>
      <c r="K1039" s="29">
        <v>1188</v>
      </c>
      <c r="L1039" s="30">
        <v>23345</v>
      </c>
      <c r="M1039" s="48">
        <v>3</v>
      </c>
      <c r="N1039" s="70">
        <v>65169</v>
      </c>
      <c r="O1039" s="70">
        <v>0</v>
      </c>
      <c r="P1039" s="70">
        <v>0</v>
      </c>
      <c r="Q1039" s="71">
        <v>3495</v>
      </c>
      <c r="R1039" s="103">
        <v>68664</v>
      </c>
      <c r="S1039" s="75">
        <v>5.8823529411764705E-2</v>
      </c>
      <c r="T1039" s="73">
        <v>0</v>
      </c>
      <c r="U1039" s="73">
        <v>0.09</v>
      </c>
      <c r="V1039" s="74">
        <v>7.0795982652063945E-3</v>
      </c>
      <c r="W1039" s="49">
        <v>0</v>
      </c>
      <c r="X1039" s="70">
        <v>0</v>
      </c>
      <c r="Y1039" s="49">
        <v>0</v>
      </c>
      <c r="Z1039" s="92">
        <v>0</v>
      </c>
      <c r="AA1039" s="21">
        <v>0</v>
      </c>
    </row>
    <row r="1040" spans="1:27">
      <c r="A1040" s="27">
        <v>3517</v>
      </c>
      <c r="B1040" s="18">
        <v>3517239690</v>
      </c>
      <c r="C1040" s="28" t="s">
        <v>529</v>
      </c>
      <c r="D1040" s="18">
        <v>239</v>
      </c>
      <c r="E1040" s="28" t="s">
        <v>244</v>
      </c>
      <c r="F1040" s="18">
        <v>690</v>
      </c>
      <c r="G1040" s="47" t="s">
        <v>387</v>
      </c>
      <c r="H1040" s="29">
        <v>13977.940112033109</v>
      </c>
      <c r="I1040" s="29">
        <v>5525</v>
      </c>
      <c r="J1040" s="29">
        <v>0</v>
      </c>
      <c r="K1040" s="29">
        <v>1188</v>
      </c>
      <c r="L1040" s="30">
        <v>20690.940112033109</v>
      </c>
      <c r="M1040" s="48">
        <v>1</v>
      </c>
      <c r="N1040" s="70">
        <v>19121</v>
      </c>
      <c r="O1040" s="70">
        <v>0</v>
      </c>
      <c r="P1040" s="70">
        <v>0</v>
      </c>
      <c r="Q1040" s="71">
        <v>1165</v>
      </c>
      <c r="R1040" s="103">
        <v>20286</v>
      </c>
      <c r="S1040" s="75">
        <v>1.9607843137254902E-2</v>
      </c>
      <c r="T1040" s="73">
        <v>0</v>
      </c>
      <c r="U1040" s="73">
        <v>0.09</v>
      </c>
      <c r="V1040" s="74">
        <v>1.2616557351613687E-2</v>
      </c>
      <c r="W1040" s="49">
        <v>0</v>
      </c>
      <c r="X1040" s="70">
        <v>0</v>
      </c>
      <c r="Y1040" s="49">
        <v>0</v>
      </c>
      <c r="Z1040" s="92">
        <v>0</v>
      </c>
      <c r="AA1040" s="21">
        <v>0</v>
      </c>
    </row>
    <row r="1041" spans="1:27">
      <c r="A1041" s="27">
        <v>3517</v>
      </c>
      <c r="B1041" s="18">
        <v>3517239740</v>
      </c>
      <c r="C1041" s="28" t="s">
        <v>529</v>
      </c>
      <c r="D1041" s="18">
        <v>239</v>
      </c>
      <c r="E1041" s="28" t="s">
        <v>244</v>
      </c>
      <c r="F1041" s="18">
        <v>740</v>
      </c>
      <c r="G1041" s="47" t="s">
        <v>401</v>
      </c>
      <c r="H1041" s="29">
        <v>13345</v>
      </c>
      <c r="I1041" s="29">
        <v>6998</v>
      </c>
      <c r="J1041" s="29">
        <v>0</v>
      </c>
      <c r="K1041" s="29">
        <v>1188</v>
      </c>
      <c r="L1041" s="30">
        <v>21531</v>
      </c>
      <c r="M1041" s="48">
        <v>4</v>
      </c>
      <c r="N1041" s="70">
        <v>79776</v>
      </c>
      <c r="O1041" s="70">
        <v>0</v>
      </c>
      <c r="P1041" s="70">
        <v>0</v>
      </c>
      <c r="Q1041" s="71">
        <v>4660</v>
      </c>
      <c r="R1041" s="103">
        <v>84436</v>
      </c>
      <c r="S1041" s="75">
        <v>7.8431372549019607E-2</v>
      </c>
      <c r="T1041" s="73">
        <v>0</v>
      </c>
      <c r="U1041" s="73">
        <v>0.09</v>
      </c>
      <c r="V1041" s="74">
        <v>1.5187732965264085E-2</v>
      </c>
      <c r="W1041" s="49">
        <v>1</v>
      </c>
      <c r="X1041" s="70">
        <v>0</v>
      </c>
      <c r="Y1041" s="49">
        <v>0</v>
      </c>
      <c r="Z1041" s="92">
        <v>0</v>
      </c>
      <c r="AA1041" s="21">
        <v>0</v>
      </c>
    </row>
    <row r="1042" spans="1:27">
      <c r="A1042" s="27">
        <v>3517</v>
      </c>
      <c r="B1042" s="18">
        <v>3517239760</v>
      </c>
      <c r="C1042" s="28" t="s">
        <v>529</v>
      </c>
      <c r="D1042" s="18">
        <v>239</v>
      </c>
      <c r="E1042" s="28" t="s">
        <v>244</v>
      </c>
      <c r="F1042" s="18">
        <v>760</v>
      </c>
      <c r="G1042" s="47" t="s">
        <v>406</v>
      </c>
      <c r="H1042" s="29">
        <v>15969</v>
      </c>
      <c r="I1042" s="29">
        <v>5107</v>
      </c>
      <c r="J1042" s="29">
        <v>0</v>
      </c>
      <c r="K1042" s="29">
        <v>1188</v>
      </c>
      <c r="L1042" s="30">
        <v>22264</v>
      </c>
      <c r="M1042" s="48">
        <v>23</v>
      </c>
      <c r="N1042" s="70">
        <v>475249</v>
      </c>
      <c r="O1042" s="70">
        <v>0</v>
      </c>
      <c r="P1042" s="70">
        <v>0</v>
      </c>
      <c r="Q1042" s="71">
        <v>26795</v>
      </c>
      <c r="R1042" s="103">
        <v>502044</v>
      </c>
      <c r="S1042" s="75">
        <v>0.45098039215686253</v>
      </c>
      <c r="T1042" s="73">
        <v>0</v>
      </c>
      <c r="U1042" s="73">
        <v>0.09</v>
      </c>
      <c r="V1042" s="74">
        <v>3.9444221682116282E-2</v>
      </c>
      <c r="W1042" s="49">
        <v>4</v>
      </c>
      <c r="X1042" s="70">
        <v>0</v>
      </c>
      <c r="Y1042" s="49">
        <v>0</v>
      </c>
      <c r="Z1042" s="92">
        <v>0</v>
      </c>
      <c r="AA1042" s="21">
        <v>0</v>
      </c>
    </row>
    <row r="1043" spans="1:27">
      <c r="A1043" s="27">
        <v>3517</v>
      </c>
      <c r="B1043" s="18">
        <v>3517239780</v>
      </c>
      <c r="C1043" s="28" t="s">
        <v>529</v>
      </c>
      <c r="D1043" s="18">
        <v>239</v>
      </c>
      <c r="E1043" s="28" t="s">
        <v>244</v>
      </c>
      <c r="F1043" s="18">
        <v>780</v>
      </c>
      <c r="G1043" s="47" t="s">
        <v>416</v>
      </c>
      <c r="H1043" s="29">
        <v>13345</v>
      </c>
      <c r="I1043" s="29">
        <v>2590</v>
      </c>
      <c r="J1043" s="29">
        <v>0</v>
      </c>
      <c r="K1043" s="29">
        <v>1188</v>
      </c>
      <c r="L1043" s="30">
        <v>17123</v>
      </c>
      <c r="M1043" s="48">
        <v>7</v>
      </c>
      <c r="N1043" s="70">
        <v>109361</v>
      </c>
      <c r="O1043" s="70">
        <v>0</v>
      </c>
      <c r="P1043" s="70">
        <v>0</v>
      </c>
      <c r="Q1043" s="71">
        <v>8155</v>
      </c>
      <c r="R1043" s="103">
        <v>117516</v>
      </c>
      <c r="S1043" s="75">
        <v>0.13725490196078433</v>
      </c>
      <c r="T1043" s="73">
        <v>0</v>
      </c>
      <c r="U1043" s="73">
        <v>0.09</v>
      </c>
      <c r="V1043" s="74">
        <v>2.208643453056066E-2</v>
      </c>
      <c r="W1043" s="49">
        <v>0</v>
      </c>
      <c r="X1043" s="70">
        <v>0</v>
      </c>
      <c r="Y1043" s="49">
        <v>0</v>
      </c>
      <c r="Z1043" s="92">
        <v>0</v>
      </c>
      <c r="AA1043" s="21">
        <v>0</v>
      </c>
    </row>
    <row r="1044" spans="1:27">
      <c r="A1044" s="27">
        <v>3518</v>
      </c>
      <c r="B1044" s="18">
        <v>3518149007</v>
      </c>
      <c r="C1044" s="28" t="s">
        <v>530</v>
      </c>
      <c r="D1044" s="18">
        <v>149</v>
      </c>
      <c r="E1044" s="28" t="s">
        <v>154</v>
      </c>
      <c r="F1044" s="18">
        <v>7</v>
      </c>
      <c r="G1044" s="47" t="s">
        <v>12</v>
      </c>
      <c r="H1044" s="29">
        <v>19190</v>
      </c>
      <c r="I1044" s="29">
        <v>8853</v>
      </c>
      <c r="J1044" s="29">
        <v>0</v>
      </c>
      <c r="K1044" s="29">
        <v>1188</v>
      </c>
      <c r="L1044" s="30">
        <v>29231</v>
      </c>
      <c r="M1044" s="48">
        <v>1</v>
      </c>
      <c r="N1044" s="70">
        <v>28043</v>
      </c>
      <c r="O1044" s="70">
        <v>0</v>
      </c>
      <c r="P1044" s="70">
        <v>0</v>
      </c>
      <c r="Q1044" s="71">
        <v>1188</v>
      </c>
      <c r="R1044" s="103">
        <v>29231</v>
      </c>
      <c r="S1044" s="75">
        <v>0</v>
      </c>
      <c r="T1044" s="73">
        <v>0</v>
      </c>
      <c r="U1044" s="73">
        <v>0.09</v>
      </c>
      <c r="V1044" s="74">
        <v>4.7705078824857215E-2</v>
      </c>
      <c r="W1044" s="49">
        <v>0</v>
      </c>
      <c r="X1044" s="70">
        <v>0</v>
      </c>
      <c r="Y1044" s="49">
        <v>0</v>
      </c>
      <c r="Z1044" s="92">
        <v>0</v>
      </c>
      <c r="AA1044" s="21">
        <v>0</v>
      </c>
    </row>
    <row r="1045" spans="1:27">
      <c r="A1045" s="27">
        <v>3518</v>
      </c>
      <c r="B1045" s="18">
        <v>3518149128</v>
      </c>
      <c r="C1045" s="28" t="s">
        <v>530</v>
      </c>
      <c r="D1045" s="18">
        <v>149</v>
      </c>
      <c r="E1045" s="28" t="s">
        <v>154</v>
      </c>
      <c r="F1045" s="18">
        <v>128</v>
      </c>
      <c r="G1045" s="47" t="s">
        <v>133</v>
      </c>
      <c r="H1045" s="29">
        <v>20750</v>
      </c>
      <c r="I1045" s="29">
        <v>1125</v>
      </c>
      <c r="J1045" s="29">
        <v>0</v>
      </c>
      <c r="K1045" s="29">
        <v>1188</v>
      </c>
      <c r="L1045" s="30">
        <v>23063</v>
      </c>
      <c r="M1045" s="48">
        <v>35</v>
      </c>
      <c r="N1045" s="70">
        <v>765625</v>
      </c>
      <c r="O1045" s="70">
        <v>0</v>
      </c>
      <c r="P1045" s="70">
        <v>0</v>
      </c>
      <c r="Q1045" s="71">
        <v>41580</v>
      </c>
      <c r="R1045" s="103">
        <v>807205</v>
      </c>
      <c r="S1045" s="75">
        <v>0</v>
      </c>
      <c r="T1045" s="73">
        <v>0</v>
      </c>
      <c r="U1045" s="73">
        <v>0.09</v>
      </c>
      <c r="V1045" s="74">
        <v>4.2839747785238955E-2</v>
      </c>
      <c r="W1045" s="49">
        <v>0</v>
      </c>
      <c r="X1045" s="70">
        <v>0</v>
      </c>
      <c r="Y1045" s="49">
        <v>0</v>
      </c>
      <c r="Z1045" s="92">
        <v>0</v>
      </c>
      <c r="AA1045" s="21">
        <v>0</v>
      </c>
    </row>
    <row r="1046" spans="1:27">
      <c r="A1046" s="27">
        <v>3518</v>
      </c>
      <c r="B1046" s="18">
        <v>3518149149</v>
      </c>
      <c r="C1046" s="28" t="s">
        <v>530</v>
      </c>
      <c r="D1046" s="18">
        <v>149</v>
      </c>
      <c r="E1046" s="28" t="s">
        <v>154</v>
      </c>
      <c r="F1046" s="18">
        <v>149</v>
      </c>
      <c r="G1046" s="47" t="s">
        <v>154</v>
      </c>
      <c r="H1046" s="29">
        <v>22825</v>
      </c>
      <c r="I1046" s="29">
        <v>370</v>
      </c>
      <c r="J1046" s="29">
        <v>0</v>
      </c>
      <c r="K1046" s="29">
        <v>1188</v>
      </c>
      <c r="L1046" s="30">
        <v>24383</v>
      </c>
      <c r="M1046" s="48">
        <v>85</v>
      </c>
      <c r="N1046" s="70">
        <v>1971575</v>
      </c>
      <c r="O1046" s="70">
        <v>0</v>
      </c>
      <c r="P1046" s="70">
        <v>0</v>
      </c>
      <c r="Q1046" s="71">
        <v>100980</v>
      </c>
      <c r="R1046" s="103">
        <v>2072555</v>
      </c>
      <c r="S1046" s="75">
        <v>0</v>
      </c>
      <c r="T1046" s="73">
        <v>0</v>
      </c>
      <c r="U1046" s="73">
        <v>0.18</v>
      </c>
      <c r="V1046" s="74">
        <v>0.12455104364641664</v>
      </c>
      <c r="W1046" s="49">
        <v>0</v>
      </c>
      <c r="X1046" s="70">
        <v>0</v>
      </c>
      <c r="Y1046" s="49">
        <v>0</v>
      </c>
      <c r="Z1046" s="92">
        <v>0</v>
      </c>
      <c r="AA1046" s="21">
        <v>0</v>
      </c>
    </row>
    <row r="1047" spans="1:27">
      <c r="A1047" s="27">
        <v>3518</v>
      </c>
      <c r="B1047" s="18">
        <v>3518149160</v>
      </c>
      <c r="C1047" s="28" t="s">
        <v>530</v>
      </c>
      <c r="D1047" s="18">
        <v>149</v>
      </c>
      <c r="E1047" s="28" t="s">
        <v>154</v>
      </c>
      <c r="F1047" s="18">
        <v>160</v>
      </c>
      <c r="G1047" s="47" t="s">
        <v>165</v>
      </c>
      <c r="H1047" s="29">
        <v>18774</v>
      </c>
      <c r="I1047" s="29">
        <v>278</v>
      </c>
      <c r="J1047" s="29">
        <v>0</v>
      </c>
      <c r="K1047" s="29">
        <v>1188</v>
      </c>
      <c r="L1047" s="30">
        <v>20240</v>
      </c>
      <c r="M1047" s="48">
        <v>3</v>
      </c>
      <c r="N1047" s="70">
        <v>57156</v>
      </c>
      <c r="O1047" s="70">
        <v>0</v>
      </c>
      <c r="P1047" s="70">
        <v>0</v>
      </c>
      <c r="Q1047" s="71">
        <v>3564</v>
      </c>
      <c r="R1047" s="103">
        <v>60720</v>
      </c>
      <c r="S1047" s="75">
        <v>0</v>
      </c>
      <c r="T1047" s="73">
        <v>0</v>
      </c>
      <c r="U1047" s="73">
        <v>0.1457</v>
      </c>
      <c r="V1047" s="74">
        <v>0.13343208280099494</v>
      </c>
      <c r="W1047" s="49">
        <v>0</v>
      </c>
      <c r="X1047" s="70">
        <v>0</v>
      </c>
      <c r="Y1047" s="49">
        <v>0</v>
      </c>
      <c r="Z1047" s="92">
        <v>0</v>
      </c>
      <c r="AA1047" s="21">
        <v>0</v>
      </c>
    </row>
    <row r="1048" spans="1:27">
      <c r="A1048" s="27">
        <v>3518</v>
      </c>
      <c r="B1048" s="18">
        <v>3518149181</v>
      </c>
      <c r="C1048" s="28" t="s">
        <v>530</v>
      </c>
      <c r="D1048" s="18">
        <v>149</v>
      </c>
      <c r="E1048" s="28" t="s">
        <v>154</v>
      </c>
      <c r="F1048" s="18">
        <v>181</v>
      </c>
      <c r="G1048" s="47" t="s">
        <v>186</v>
      </c>
      <c r="H1048" s="29">
        <v>19296</v>
      </c>
      <c r="I1048" s="29">
        <v>273</v>
      </c>
      <c r="J1048" s="29">
        <v>0</v>
      </c>
      <c r="K1048" s="29">
        <v>1188</v>
      </c>
      <c r="L1048" s="30">
        <v>20757</v>
      </c>
      <c r="M1048" s="48">
        <v>7</v>
      </c>
      <c r="N1048" s="70">
        <v>136983</v>
      </c>
      <c r="O1048" s="70">
        <v>0</v>
      </c>
      <c r="P1048" s="70">
        <v>0</v>
      </c>
      <c r="Q1048" s="71">
        <v>8316</v>
      </c>
      <c r="R1048" s="103">
        <v>145299</v>
      </c>
      <c r="S1048" s="75">
        <v>0</v>
      </c>
      <c r="T1048" s="73">
        <v>0</v>
      </c>
      <c r="U1048" s="73">
        <v>0.09</v>
      </c>
      <c r="V1048" s="74">
        <v>1.7939613296207222E-2</v>
      </c>
      <c r="W1048" s="49">
        <v>0</v>
      </c>
      <c r="X1048" s="70">
        <v>0</v>
      </c>
      <c r="Y1048" s="49">
        <v>0</v>
      </c>
      <c r="Z1048" s="92">
        <v>0</v>
      </c>
      <c r="AA1048" s="21">
        <v>0</v>
      </c>
    </row>
    <row r="1049" spans="1:27">
      <c r="A1049" s="27">
        <v>3518</v>
      </c>
      <c r="B1049" s="18">
        <v>3518149211</v>
      </c>
      <c r="C1049" s="28" t="s">
        <v>530</v>
      </c>
      <c r="D1049" s="18">
        <v>149</v>
      </c>
      <c r="E1049" s="28" t="s">
        <v>154</v>
      </c>
      <c r="F1049" s="18">
        <v>211</v>
      </c>
      <c r="G1049" s="47" t="s">
        <v>216</v>
      </c>
      <c r="H1049" s="29">
        <v>21656</v>
      </c>
      <c r="I1049" s="29">
        <v>6659</v>
      </c>
      <c r="J1049" s="29">
        <v>0</v>
      </c>
      <c r="K1049" s="29">
        <v>1188</v>
      </c>
      <c r="L1049" s="30">
        <v>29503</v>
      </c>
      <c r="M1049" s="48">
        <v>1</v>
      </c>
      <c r="N1049" s="70">
        <v>28315</v>
      </c>
      <c r="O1049" s="70">
        <v>0</v>
      </c>
      <c r="P1049" s="70">
        <v>0</v>
      </c>
      <c r="Q1049" s="71">
        <v>1188</v>
      </c>
      <c r="R1049" s="103">
        <v>29503</v>
      </c>
      <c r="S1049" s="75">
        <v>0</v>
      </c>
      <c r="T1049" s="73">
        <v>0</v>
      </c>
      <c r="U1049" s="73">
        <v>0.09</v>
      </c>
      <c r="V1049" s="74">
        <v>1.3182678746869697E-3</v>
      </c>
      <c r="W1049" s="49">
        <v>0</v>
      </c>
      <c r="X1049" s="70">
        <v>0</v>
      </c>
      <c r="Y1049" s="49">
        <v>0</v>
      </c>
      <c r="Z1049" s="92">
        <v>0</v>
      </c>
      <c r="AA1049" s="21">
        <v>0</v>
      </c>
    </row>
    <row r="1050" spans="1:27">
      <c r="A1050" s="27">
        <v>3518</v>
      </c>
      <c r="B1050" s="18">
        <v>3518149281</v>
      </c>
      <c r="C1050" s="28" t="s">
        <v>530</v>
      </c>
      <c r="D1050" s="18">
        <v>149</v>
      </c>
      <c r="E1050" s="28" t="s">
        <v>154</v>
      </c>
      <c r="F1050" s="18">
        <v>281</v>
      </c>
      <c r="G1050" s="47" t="s">
        <v>286</v>
      </c>
      <c r="H1050" s="29">
        <v>21147.651529245948</v>
      </c>
      <c r="I1050" s="29">
        <v>0</v>
      </c>
      <c r="J1050" s="29">
        <v>0</v>
      </c>
      <c r="K1050" s="29">
        <v>1188</v>
      </c>
      <c r="L1050" s="30">
        <v>22335.651529245948</v>
      </c>
      <c r="M1050" s="48">
        <v>1</v>
      </c>
      <c r="N1050" s="70">
        <v>21148</v>
      </c>
      <c r="O1050" s="70">
        <v>0</v>
      </c>
      <c r="P1050" s="70">
        <v>0</v>
      </c>
      <c r="Q1050" s="71">
        <v>1188</v>
      </c>
      <c r="R1050" s="103">
        <v>22336</v>
      </c>
      <c r="S1050" s="75">
        <v>0</v>
      </c>
      <c r="T1050" s="73">
        <v>0</v>
      </c>
      <c r="U1050" s="73">
        <v>0.18</v>
      </c>
      <c r="V1050" s="74">
        <v>0.16378422036966389</v>
      </c>
      <c r="W1050" s="49">
        <v>0</v>
      </c>
      <c r="X1050" s="70">
        <v>0</v>
      </c>
      <c r="Y1050" s="49">
        <v>0</v>
      </c>
      <c r="Z1050" s="92">
        <v>0</v>
      </c>
      <c r="AA1050" s="21">
        <v>0</v>
      </c>
    </row>
    <row r="1051" spans="1:27">
      <c r="A1051" s="27">
        <v>3519</v>
      </c>
      <c r="B1051" s="18">
        <v>3519348097</v>
      </c>
      <c r="C1051" s="28" t="s">
        <v>531</v>
      </c>
      <c r="D1051" s="18">
        <v>348</v>
      </c>
      <c r="E1051" s="28" t="s">
        <v>353</v>
      </c>
      <c r="F1051" s="18">
        <v>97</v>
      </c>
      <c r="G1051" s="47" t="s">
        <v>102</v>
      </c>
      <c r="H1051" s="29">
        <v>20141</v>
      </c>
      <c r="I1051" s="29">
        <v>125</v>
      </c>
      <c r="J1051" s="29">
        <v>0</v>
      </c>
      <c r="K1051" s="29">
        <v>1188</v>
      </c>
      <c r="L1051" s="30">
        <v>21454</v>
      </c>
      <c r="M1051" s="48">
        <v>1</v>
      </c>
      <c r="N1051" s="70">
        <v>20266</v>
      </c>
      <c r="O1051" s="70">
        <v>0</v>
      </c>
      <c r="P1051" s="70">
        <v>0</v>
      </c>
      <c r="Q1051" s="71">
        <v>1188</v>
      </c>
      <c r="R1051" s="103">
        <v>21454</v>
      </c>
      <c r="S1051" s="75">
        <v>0</v>
      </c>
      <c r="T1051" s="73">
        <v>0</v>
      </c>
      <c r="U1051" s="73">
        <v>0.09</v>
      </c>
      <c r="V1051" s="74">
        <v>3.3200353734641704E-2</v>
      </c>
      <c r="W1051" s="49">
        <v>0</v>
      </c>
      <c r="X1051" s="70">
        <v>0</v>
      </c>
      <c r="Y1051" s="49">
        <v>0</v>
      </c>
      <c r="Z1051" s="92">
        <v>0</v>
      </c>
      <c r="AA1051" s="21">
        <v>0</v>
      </c>
    </row>
    <row r="1052" spans="1:27">
      <c r="A1052" s="27">
        <v>3519</v>
      </c>
      <c r="B1052" s="18">
        <v>3519348151</v>
      </c>
      <c r="C1052" s="28" t="s">
        <v>531</v>
      </c>
      <c r="D1052" s="18">
        <v>348</v>
      </c>
      <c r="E1052" s="28" t="s">
        <v>353</v>
      </c>
      <c r="F1052" s="18">
        <v>151</v>
      </c>
      <c r="G1052" s="47" t="s">
        <v>156</v>
      </c>
      <c r="H1052" s="29">
        <v>21088</v>
      </c>
      <c r="I1052" s="29">
        <v>4848</v>
      </c>
      <c r="J1052" s="29">
        <v>0</v>
      </c>
      <c r="K1052" s="29">
        <v>1188</v>
      </c>
      <c r="L1052" s="30">
        <v>27124</v>
      </c>
      <c r="M1052" s="48">
        <v>5</v>
      </c>
      <c r="N1052" s="70">
        <v>129680</v>
      </c>
      <c r="O1052" s="70">
        <v>0</v>
      </c>
      <c r="P1052" s="70">
        <v>0</v>
      </c>
      <c r="Q1052" s="71">
        <v>5940</v>
      </c>
      <c r="R1052" s="103">
        <v>135620</v>
      </c>
      <c r="S1052" s="75">
        <v>0</v>
      </c>
      <c r="T1052" s="73">
        <v>0</v>
      </c>
      <c r="U1052" s="73">
        <v>0.09</v>
      </c>
      <c r="V1052" s="74">
        <v>3.2510828054822756E-2</v>
      </c>
      <c r="W1052" s="49">
        <v>1</v>
      </c>
      <c r="X1052" s="70">
        <v>0</v>
      </c>
      <c r="Y1052" s="49">
        <v>0</v>
      </c>
      <c r="Z1052" s="92">
        <v>0</v>
      </c>
      <c r="AA1052" s="21">
        <v>0</v>
      </c>
    </row>
    <row r="1053" spans="1:27">
      <c r="A1053" s="27">
        <v>3519</v>
      </c>
      <c r="B1053" s="18">
        <v>3519348153</v>
      </c>
      <c r="C1053" s="28" t="s">
        <v>531</v>
      </c>
      <c r="D1053" s="18">
        <v>348</v>
      </c>
      <c r="E1053" s="28" t="s">
        <v>353</v>
      </c>
      <c r="F1053" s="18">
        <v>153</v>
      </c>
      <c r="G1053" s="47" t="s">
        <v>158</v>
      </c>
      <c r="H1053" s="29">
        <v>19277</v>
      </c>
      <c r="I1053" s="29">
        <v>0</v>
      </c>
      <c r="J1053" s="29">
        <v>0</v>
      </c>
      <c r="K1053" s="29">
        <v>1188</v>
      </c>
      <c r="L1053" s="30">
        <v>20465</v>
      </c>
      <c r="M1053" s="48">
        <v>1</v>
      </c>
      <c r="N1053" s="70">
        <v>19277</v>
      </c>
      <c r="O1053" s="70">
        <v>0</v>
      </c>
      <c r="P1053" s="70">
        <v>0</v>
      </c>
      <c r="Q1053" s="71">
        <v>1188</v>
      </c>
      <c r="R1053" s="103">
        <v>20465</v>
      </c>
      <c r="S1053" s="75">
        <v>0</v>
      </c>
      <c r="T1053" s="73">
        <v>0</v>
      </c>
      <c r="U1053" s="73">
        <v>0.09</v>
      </c>
      <c r="V1053" s="74">
        <v>1.1933533848492656E-2</v>
      </c>
      <c r="W1053" s="49">
        <v>0</v>
      </c>
      <c r="X1053" s="70">
        <v>0</v>
      </c>
      <c r="Y1053" s="49">
        <v>0</v>
      </c>
      <c r="Z1053" s="92">
        <v>0</v>
      </c>
      <c r="AA1053" s="21">
        <v>0</v>
      </c>
    </row>
    <row r="1054" spans="1:27">
      <c r="A1054" s="27">
        <v>3519</v>
      </c>
      <c r="B1054" s="18">
        <v>3519348186</v>
      </c>
      <c r="C1054" s="28" t="s">
        <v>531</v>
      </c>
      <c r="D1054" s="18">
        <v>348</v>
      </c>
      <c r="E1054" s="28" t="s">
        <v>353</v>
      </c>
      <c r="F1054" s="18">
        <v>186</v>
      </c>
      <c r="G1054" s="47" t="s">
        <v>191</v>
      </c>
      <c r="H1054" s="29">
        <v>14832.93288692356</v>
      </c>
      <c r="I1054" s="29">
        <v>5519</v>
      </c>
      <c r="J1054" s="29">
        <v>0</v>
      </c>
      <c r="K1054" s="29">
        <v>1188</v>
      </c>
      <c r="L1054" s="30">
        <v>21539.932886923561</v>
      </c>
      <c r="M1054" s="48">
        <v>1</v>
      </c>
      <c r="N1054" s="70">
        <v>20352</v>
      </c>
      <c r="O1054" s="70">
        <v>0</v>
      </c>
      <c r="P1054" s="70">
        <v>0</v>
      </c>
      <c r="Q1054" s="71">
        <v>1188</v>
      </c>
      <c r="R1054" s="103">
        <v>21540</v>
      </c>
      <c r="S1054" s="75">
        <v>0</v>
      </c>
      <c r="T1054" s="73">
        <v>0</v>
      </c>
      <c r="U1054" s="73">
        <v>0.09</v>
      </c>
      <c r="V1054" s="74">
        <v>6.2354467926874465E-3</v>
      </c>
      <c r="W1054" s="49">
        <v>0</v>
      </c>
      <c r="X1054" s="70">
        <v>0</v>
      </c>
      <c r="Y1054" s="49">
        <v>0</v>
      </c>
      <c r="Z1054" s="92">
        <v>0</v>
      </c>
      <c r="AA1054" s="21">
        <v>0</v>
      </c>
    </row>
    <row r="1055" spans="1:27">
      <c r="A1055" s="27">
        <v>3519</v>
      </c>
      <c r="B1055" s="18">
        <v>3519348215</v>
      </c>
      <c r="C1055" s="28" t="s">
        <v>531</v>
      </c>
      <c r="D1055" s="18">
        <v>348</v>
      </c>
      <c r="E1055" s="28" t="s">
        <v>353</v>
      </c>
      <c r="F1055" s="18">
        <v>215</v>
      </c>
      <c r="G1055" s="47" t="s">
        <v>220</v>
      </c>
      <c r="H1055" s="29">
        <v>20699</v>
      </c>
      <c r="I1055" s="29">
        <v>3599</v>
      </c>
      <c r="J1055" s="29">
        <v>0</v>
      </c>
      <c r="K1055" s="29">
        <v>1188</v>
      </c>
      <c r="L1055" s="30">
        <v>25486</v>
      </c>
      <c r="M1055" s="48">
        <v>3</v>
      </c>
      <c r="N1055" s="70">
        <v>72894</v>
      </c>
      <c r="O1055" s="70">
        <v>0</v>
      </c>
      <c r="P1055" s="70">
        <v>0</v>
      </c>
      <c r="Q1055" s="71">
        <v>3564</v>
      </c>
      <c r="R1055" s="103">
        <v>76458</v>
      </c>
      <c r="S1055" s="75">
        <v>0</v>
      </c>
      <c r="T1055" s="73">
        <v>0</v>
      </c>
      <c r="U1055" s="73">
        <v>0.18</v>
      </c>
      <c r="V1055" s="74">
        <v>2.9417271504821055E-2</v>
      </c>
      <c r="W1055" s="49">
        <v>1</v>
      </c>
      <c r="X1055" s="70">
        <v>0</v>
      </c>
      <c r="Y1055" s="49">
        <v>0</v>
      </c>
      <c r="Z1055" s="92">
        <v>0</v>
      </c>
      <c r="AA1055" s="21">
        <v>0</v>
      </c>
    </row>
    <row r="1056" spans="1:27">
      <c r="A1056" s="27">
        <v>3519</v>
      </c>
      <c r="B1056" s="18">
        <v>3519348226</v>
      </c>
      <c r="C1056" s="28" t="s">
        <v>531</v>
      </c>
      <c r="D1056" s="18">
        <v>348</v>
      </c>
      <c r="E1056" s="28" t="s">
        <v>353</v>
      </c>
      <c r="F1056" s="18">
        <v>226</v>
      </c>
      <c r="G1056" s="47" t="s">
        <v>231</v>
      </c>
      <c r="H1056" s="29">
        <v>11462</v>
      </c>
      <c r="I1056" s="29">
        <v>959</v>
      </c>
      <c r="J1056" s="29">
        <v>0</v>
      </c>
      <c r="K1056" s="29">
        <v>1188</v>
      </c>
      <c r="L1056" s="30">
        <v>13609</v>
      </c>
      <c r="M1056" s="48">
        <v>1</v>
      </c>
      <c r="N1056" s="70">
        <v>12421</v>
      </c>
      <c r="O1056" s="70">
        <v>0</v>
      </c>
      <c r="P1056" s="70">
        <v>0</v>
      </c>
      <c r="Q1056" s="71">
        <v>1188</v>
      </c>
      <c r="R1056" s="103">
        <v>13609</v>
      </c>
      <c r="S1056" s="75">
        <v>0</v>
      </c>
      <c r="T1056" s="73">
        <v>0</v>
      </c>
      <c r="U1056" s="73">
        <v>0.18</v>
      </c>
      <c r="V1056" s="74">
        <v>2.0385728498624255E-2</v>
      </c>
      <c r="W1056" s="49">
        <v>0</v>
      </c>
      <c r="X1056" s="70">
        <v>0</v>
      </c>
      <c r="Y1056" s="49">
        <v>0</v>
      </c>
      <c r="Z1056" s="92">
        <v>0</v>
      </c>
      <c r="AA1056" s="21">
        <v>0</v>
      </c>
    </row>
    <row r="1057" spans="1:27">
      <c r="A1057" s="27">
        <v>3519</v>
      </c>
      <c r="B1057" s="18">
        <v>3519348271</v>
      </c>
      <c r="C1057" s="28" t="s">
        <v>531</v>
      </c>
      <c r="D1057" s="18">
        <v>348</v>
      </c>
      <c r="E1057" s="28" t="s">
        <v>353</v>
      </c>
      <c r="F1057" s="18">
        <v>271</v>
      </c>
      <c r="G1057" s="47" t="s">
        <v>276</v>
      </c>
      <c r="H1057" s="29">
        <v>19216</v>
      </c>
      <c r="I1057" s="29">
        <v>6659</v>
      </c>
      <c r="J1057" s="29">
        <v>0</v>
      </c>
      <c r="K1057" s="29">
        <v>1188</v>
      </c>
      <c r="L1057" s="30">
        <v>27063</v>
      </c>
      <c r="M1057" s="48">
        <v>2</v>
      </c>
      <c r="N1057" s="70">
        <v>51750</v>
      </c>
      <c r="O1057" s="70">
        <v>0</v>
      </c>
      <c r="P1057" s="70">
        <v>0</v>
      </c>
      <c r="Q1057" s="71">
        <v>2376</v>
      </c>
      <c r="R1057" s="103">
        <v>54126</v>
      </c>
      <c r="S1057" s="75">
        <v>0</v>
      </c>
      <c r="T1057" s="73">
        <v>0</v>
      </c>
      <c r="U1057" s="73">
        <v>0.09</v>
      </c>
      <c r="V1057" s="74">
        <v>3.7054410837280938E-3</v>
      </c>
      <c r="W1057" s="49">
        <v>0</v>
      </c>
      <c r="X1057" s="70">
        <v>0</v>
      </c>
      <c r="Y1057" s="49">
        <v>0</v>
      </c>
      <c r="Z1057" s="92">
        <v>0</v>
      </c>
      <c r="AA1057" s="21">
        <v>0</v>
      </c>
    </row>
    <row r="1058" spans="1:27">
      <c r="A1058" s="27">
        <v>3519</v>
      </c>
      <c r="B1058" s="18">
        <v>3519348277</v>
      </c>
      <c r="C1058" s="28" t="s">
        <v>531</v>
      </c>
      <c r="D1058" s="18">
        <v>348</v>
      </c>
      <c r="E1058" s="28" t="s">
        <v>353</v>
      </c>
      <c r="F1058" s="18">
        <v>277</v>
      </c>
      <c r="G1058" s="47" t="s">
        <v>282</v>
      </c>
      <c r="H1058" s="29">
        <v>12423</v>
      </c>
      <c r="I1058" s="29">
        <v>13</v>
      </c>
      <c r="J1058" s="29">
        <v>0</v>
      </c>
      <c r="K1058" s="29">
        <v>1188</v>
      </c>
      <c r="L1058" s="30">
        <v>13624</v>
      </c>
      <c r="M1058" s="48">
        <v>4</v>
      </c>
      <c r="N1058" s="70">
        <v>49744</v>
      </c>
      <c r="O1058" s="70">
        <v>0</v>
      </c>
      <c r="P1058" s="70">
        <v>0</v>
      </c>
      <c r="Q1058" s="71">
        <v>4752</v>
      </c>
      <c r="R1058" s="103">
        <v>54496</v>
      </c>
      <c r="S1058" s="75">
        <v>0</v>
      </c>
      <c r="T1058" s="73">
        <v>0</v>
      </c>
      <c r="U1058" s="73">
        <v>0.18</v>
      </c>
      <c r="V1058" s="74">
        <v>8.2883417778733565E-2</v>
      </c>
      <c r="W1058" s="49">
        <v>1</v>
      </c>
      <c r="X1058" s="70">
        <v>0</v>
      </c>
      <c r="Y1058" s="49">
        <v>0</v>
      </c>
      <c r="Z1058" s="92">
        <v>0</v>
      </c>
      <c r="AA1058" s="21">
        <v>0</v>
      </c>
    </row>
    <row r="1059" spans="1:27">
      <c r="A1059" s="27">
        <v>3519</v>
      </c>
      <c r="B1059" s="18">
        <v>3519348290</v>
      </c>
      <c r="C1059" s="28" t="s">
        <v>531</v>
      </c>
      <c r="D1059" s="18">
        <v>348</v>
      </c>
      <c r="E1059" s="28" t="s">
        <v>353</v>
      </c>
      <c r="F1059" s="18">
        <v>290</v>
      </c>
      <c r="G1059" s="47" t="s">
        <v>295</v>
      </c>
      <c r="H1059" s="29">
        <v>16274</v>
      </c>
      <c r="I1059" s="29">
        <v>6551</v>
      </c>
      <c r="J1059" s="29">
        <v>0</v>
      </c>
      <c r="K1059" s="29">
        <v>1188</v>
      </c>
      <c r="L1059" s="30">
        <v>24013</v>
      </c>
      <c r="M1059" s="48">
        <v>1</v>
      </c>
      <c r="N1059" s="70">
        <v>22825</v>
      </c>
      <c r="O1059" s="70">
        <v>0</v>
      </c>
      <c r="P1059" s="70">
        <v>0</v>
      </c>
      <c r="Q1059" s="71">
        <v>1188</v>
      </c>
      <c r="R1059" s="103">
        <v>24013</v>
      </c>
      <c r="S1059" s="75">
        <v>0</v>
      </c>
      <c r="T1059" s="73">
        <v>0</v>
      </c>
      <c r="U1059" s="73">
        <v>0.09</v>
      </c>
      <c r="V1059" s="74">
        <v>1.6202783546196823E-3</v>
      </c>
      <c r="W1059" s="49">
        <v>0</v>
      </c>
      <c r="X1059" s="70">
        <v>0</v>
      </c>
      <c r="Y1059" s="49">
        <v>0</v>
      </c>
      <c r="Z1059" s="92">
        <v>0</v>
      </c>
      <c r="AA1059" s="21">
        <v>0</v>
      </c>
    </row>
    <row r="1060" spans="1:27">
      <c r="A1060" s="27">
        <v>3519</v>
      </c>
      <c r="B1060" s="18">
        <v>3519348348</v>
      </c>
      <c r="C1060" s="28" t="s">
        <v>531</v>
      </c>
      <c r="D1060" s="18">
        <v>348</v>
      </c>
      <c r="E1060" s="28" t="s">
        <v>353</v>
      </c>
      <c r="F1060" s="18">
        <v>348</v>
      </c>
      <c r="G1060" s="47" t="s">
        <v>353</v>
      </c>
      <c r="H1060" s="29">
        <v>20120</v>
      </c>
      <c r="I1060" s="29">
        <v>69</v>
      </c>
      <c r="J1060" s="29">
        <v>0</v>
      </c>
      <c r="K1060" s="29">
        <v>1188</v>
      </c>
      <c r="L1060" s="30">
        <v>21377</v>
      </c>
      <c r="M1060" s="48">
        <v>208</v>
      </c>
      <c r="N1060" s="70">
        <v>4199312</v>
      </c>
      <c r="O1060" s="70">
        <v>0</v>
      </c>
      <c r="P1060" s="70">
        <v>0</v>
      </c>
      <c r="Q1060" s="71">
        <v>247104</v>
      </c>
      <c r="R1060" s="103">
        <v>4446416</v>
      </c>
      <c r="S1060" s="75">
        <v>0</v>
      </c>
      <c r="T1060" s="73">
        <v>0</v>
      </c>
      <c r="U1060" s="73">
        <v>0.09</v>
      </c>
      <c r="V1060" s="74">
        <v>7.4205511954342454E-2</v>
      </c>
      <c r="W1060" s="49">
        <v>16</v>
      </c>
      <c r="X1060" s="70">
        <v>0</v>
      </c>
      <c r="Y1060" s="49">
        <v>0</v>
      </c>
      <c r="Z1060" s="92">
        <v>0</v>
      </c>
      <c r="AA1060" s="21">
        <v>0</v>
      </c>
    </row>
    <row r="1061" spans="1:27">
      <c r="A1061" s="27">
        <v>3519</v>
      </c>
      <c r="B1061" s="18">
        <v>3519348710</v>
      </c>
      <c r="C1061" s="28" t="s">
        <v>531</v>
      </c>
      <c r="D1061" s="18">
        <v>348</v>
      </c>
      <c r="E1061" s="28" t="s">
        <v>353</v>
      </c>
      <c r="F1061" s="18">
        <v>710</v>
      </c>
      <c r="G1061" s="47" t="s">
        <v>392</v>
      </c>
      <c r="H1061" s="29">
        <v>19047</v>
      </c>
      <c r="I1061" s="29">
        <v>9688</v>
      </c>
      <c r="J1061" s="29">
        <v>0</v>
      </c>
      <c r="K1061" s="29">
        <v>1188</v>
      </c>
      <c r="L1061" s="30">
        <v>29923</v>
      </c>
      <c r="M1061" s="48">
        <v>1</v>
      </c>
      <c r="N1061" s="70">
        <v>28735</v>
      </c>
      <c r="O1061" s="70">
        <v>0</v>
      </c>
      <c r="P1061" s="70">
        <v>0</v>
      </c>
      <c r="Q1061" s="71">
        <v>1188</v>
      </c>
      <c r="R1061" s="103">
        <v>29923</v>
      </c>
      <c r="S1061" s="75">
        <v>0</v>
      </c>
      <c r="T1061" s="73">
        <v>0</v>
      </c>
      <c r="U1061" s="73">
        <v>0.09</v>
      </c>
      <c r="V1061" s="74">
        <v>9.2085198026937189E-3</v>
      </c>
      <c r="W1061" s="49">
        <v>0</v>
      </c>
      <c r="X1061" s="70">
        <v>0</v>
      </c>
      <c r="Y1061" s="49">
        <v>0</v>
      </c>
      <c r="Z1061" s="92">
        <v>0</v>
      </c>
      <c r="AA1061" s="21">
        <v>0</v>
      </c>
    </row>
    <row r="1062" spans="1:27">
      <c r="A1062" s="27">
        <v>3519</v>
      </c>
      <c r="B1062" s="18">
        <v>3519348767</v>
      </c>
      <c r="C1062" s="28" t="s">
        <v>531</v>
      </c>
      <c r="D1062" s="18">
        <v>348</v>
      </c>
      <c r="E1062" s="28" t="s">
        <v>353</v>
      </c>
      <c r="F1062" s="18">
        <v>767</v>
      </c>
      <c r="G1062" s="47" t="s">
        <v>410</v>
      </c>
      <c r="H1062" s="29">
        <v>11433</v>
      </c>
      <c r="I1062" s="29">
        <v>490</v>
      </c>
      <c r="J1062" s="29">
        <v>0</v>
      </c>
      <c r="K1062" s="29">
        <v>1188</v>
      </c>
      <c r="L1062" s="30">
        <v>13111</v>
      </c>
      <c r="M1062" s="48">
        <v>2</v>
      </c>
      <c r="N1062" s="70">
        <v>23846</v>
      </c>
      <c r="O1062" s="70">
        <v>0</v>
      </c>
      <c r="P1062" s="70">
        <v>0</v>
      </c>
      <c r="Q1062" s="71">
        <v>2376</v>
      </c>
      <c r="R1062" s="103">
        <v>26222</v>
      </c>
      <c r="S1062" s="75">
        <v>0</v>
      </c>
      <c r="T1062" s="73">
        <v>0</v>
      </c>
      <c r="U1062" s="73">
        <v>0.18</v>
      </c>
      <c r="V1062" s="74">
        <v>2.7519044969596108E-2</v>
      </c>
      <c r="W1062" s="49">
        <v>1</v>
      </c>
      <c r="X1062" s="70">
        <v>0</v>
      </c>
      <c r="Y1062" s="49">
        <v>0</v>
      </c>
      <c r="Z1062" s="92">
        <v>0</v>
      </c>
      <c r="AA1062" s="21">
        <v>0</v>
      </c>
    </row>
    <row r="1063" spans="1:27">
      <c r="A1063" s="175">
        <v>9999</v>
      </c>
      <c r="B1063" s="176" t="s">
        <v>532</v>
      </c>
      <c r="C1063" s="176" t="s">
        <v>532</v>
      </c>
      <c r="D1063" s="176" t="s">
        <v>532</v>
      </c>
      <c r="E1063" s="176" t="s">
        <v>532</v>
      </c>
      <c r="F1063" s="176" t="s">
        <v>532</v>
      </c>
      <c r="G1063" s="177" t="s">
        <v>532</v>
      </c>
      <c r="H1063" s="76" t="s">
        <v>532</v>
      </c>
      <c r="I1063" s="76" t="s">
        <v>532</v>
      </c>
      <c r="J1063" s="76" t="s">
        <v>532</v>
      </c>
      <c r="K1063" s="76" t="s">
        <v>532</v>
      </c>
      <c r="L1063" s="77" t="s">
        <v>532</v>
      </c>
      <c r="M1063" s="78">
        <f t="shared" ref="M1063:R1063" si="0">SUBTOTAL(9,M9:M1062)</f>
        <v>46375</v>
      </c>
      <c r="N1063" s="79">
        <f t="shared" si="0"/>
        <v>985211809</v>
      </c>
      <c r="O1063" s="79">
        <f t="shared" si="0"/>
        <v>-1496901.6076145105</v>
      </c>
      <c r="P1063" s="79">
        <f t="shared" si="0"/>
        <v>0</v>
      </c>
      <c r="Q1063" s="81">
        <f t="shared" si="0"/>
        <v>54817948</v>
      </c>
      <c r="R1063" s="95">
        <f t="shared" si="0"/>
        <v>1038532855.3923857</v>
      </c>
      <c r="S1063" s="76">
        <f>SUM(S9:S1062)</f>
        <v>157.00000000000077</v>
      </c>
      <c r="T1063" s="76" t="s">
        <v>532</v>
      </c>
      <c r="U1063" s="76" t="s">
        <v>532</v>
      </c>
      <c r="V1063" s="77" t="s">
        <v>532</v>
      </c>
      <c r="W1063" s="80">
        <f>SUBTOTAL(9,W9:W1062)</f>
        <v>12635</v>
      </c>
      <c r="X1063" s="80">
        <f>SUBTOTAL(9,X9:X1062)</f>
        <v>75.364296107832843</v>
      </c>
      <c r="Y1063" s="80">
        <f>SUBTOTAL(9,Y9:Y1062)</f>
        <v>1496901.6076145105</v>
      </c>
      <c r="Z1063" s="80">
        <f>SUBTOTAL(9,Z9:Z1062)</f>
        <v>0</v>
      </c>
      <c r="AA1063" s="178">
        <f>SUBTOTAL(9,Z9:Z1062)</f>
        <v>0</v>
      </c>
    </row>
    <row r="1064" spans="1:27">
      <c r="A1064" s="21" t="s">
        <v>918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9917906F-0BB7-489F-ACAB-275AD29C3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78F2E-906E-4C8F-8626-1BA6C35AE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0581E1-7BAC-452C-81BB-D35C084EFF2A}">
  <ds:schemaRefs>
    <ds:schemaRef ds:uri="http://www.w3.org/XML/1998/namespace"/>
    <ds:schemaRef ds:uri="b4f9eb54-60b0-4ef1-b507-fba3c7eb8bf0"/>
    <ds:schemaRef ds:uri="http://purl.org/dc/elements/1.1/"/>
    <ds:schemaRef ds:uri="http://purl.org/dc/terms/"/>
    <ds:schemaRef ds:uri="http://schemas.microsoft.com/office/2006/documentManagement/types"/>
    <ds:schemaRef ds:uri="fdcd57df-05e8-4749-9cc8-5afe3dcd00a5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abv fnd pcts</vt:lpstr>
      <vt:lpstr>rates - 26Q3</vt:lpstr>
      <vt:lpstr>rates</vt:lpstr>
      <vt:lpstr>demographics</vt:lpstr>
      <vt:lpstr>tuition</vt:lpstr>
      <vt:lpstr>'abv fnd pcts'!abvfndpcts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Projected FY26 Foundation Rates by Charter School and Sending District (Q3)</dc:title>
  <dc:creator>DESE</dc:creator>
  <cp:lastModifiedBy>Zou, Dong (EOE)</cp:lastModifiedBy>
  <dcterms:created xsi:type="dcterms:W3CDTF">2015-06-05T18:17:20Z</dcterms:created>
  <dcterms:modified xsi:type="dcterms:W3CDTF">2026-04-14T23:51:39Z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Apr 14 2026 12:00AM</vt:lpwstr>
  </property>
</Properties>
</file>