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hidePivotFieldList="1" defaultThemeVersion="166925"/>
  <mc:AlternateContent xmlns:mc="http://schemas.openxmlformats.org/markup-compatibility/2006">
    <mc:Choice Requires="x15">
      <x15ac:absPath xmlns:x15ac="http://schemas.microsoft.com/office/spreadsheetml/2010/11/ac" url="C:\Users\dzou\Desktop\SCTASK0314429\"/>
    </mc:Choice>
  </mc:AlternateContent>
  <xr:revisionPtr revIDLastSave="0" documentId="13_ncr:1_{A80D58F7-B9EA-4303-9940-4AA874AD1787}" xr6:coauthVersionLast="45" xr6:coauthVersionMax="47" xr10:uidLastSave="{00000000-0000-0000-0000-000000000000}"/>
  <bookViews>
    <workbookView xWindow="-120" yWindow="-120" windowWidth="29040" windowHeight="15840" tabRatio="657" xr2:uid="{88C148A5-EA28-4A11-99AE-560FB33F2E6E}"/>
  </bookViews>
  <sheets>
    <sheet name="Intro and Attestation" sheetId="7" r:id="rId1"/>
    <sheet name="FY23 Budget" sheetId="1" r:id="rId2"/>
    <sheet name="End of FY23 Enrollment" sheetId="3" r:id="rId3"/>
    <sheet name="End of FY23 Staffing" sheetId="4" r:id="rId4"/>
    <sheet name="EAASES-Workforce Rounded" sheetId="8" state="hidden" r:id="rId5"/>
  </sheets>
  <definedNames>
    <definedName name="_xlnm._FilterDatabase" localSheetId="4" hidden="1">'EAASES-Workforce Rounded'!$A$1:$B$1</definedName>
    <definedName name="alloc">'EAASES-Workforce Rounded'!$A$3:$B$78</definedName>
    <definedName name="coati">'EAASES-Workforce Rounded'!$A$2:$B$79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1" i="4" l="1"/>
  <c r="B5" i="4" s="1"/>
  <c r="E17" i="1"/>
  <c r="E31" i="4"/>
  <c r="C31" i="4"/>
  <c r="D31" i="4"/>
  <c r="B31" i="4"/>
  <c r="A2" i="1"/>
  <c r="B2" i="1" s="1"/>
  <c r="A1" i="3"/>
  <c r="B11" i="3"/>
  <c r="C14" i="1"/>
  <c r="B14" i="1"/>
  <c r="D14" i="1"/>
  <c r="C12" i="1"/>
  <c r="D12" i="1"/>
  <c r="B12" i="1"/>
  <c r="C8" i="1"/>
  <c r="D8" i="1"/>
  <c r="B8" i="1"/>
  <c r="C16" i="1"/>
  <c r="D16" i="1"/>
  <c r="B1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Deninger, Matthew (DOE)</author>
  </authors>
  <commentList>
    <comment ref="A10" authorId="0" shapeId="0" xr:uid="{B62FCD0C-F876-4B10-90EC-35F9845BF550}">
      <text>
        <r>
          <rPr>
            <sz val="9"/>
            <color indexed="81"/>
            <rFont val="Tahoma"/>
            <family val="2"/>
          </rPr>
          <t>Provided that it is incurred on a limited basis while planned recruitment and retention strategies covered by this award are underway.</t>
        </r>
      </text>
    </comment>
    <comment ref="A17" authorId="0" shapeId="0" xr:uid="{57E371A4-461C-4D0B-9CA7-BA2D03BD30A1}">
      <text>
        <r>
          <rPr>
            <sz val="9"/>
            <color indexed="81"/>
            <rFont val="Tahoma"/>
            <family val="2"/>
          </rPr>
          <t>Should equal your allocation, above</t>
        </r>
        <r>
          <rPr>
            <b/>
            <sz val="9"/>
            <color indexed="81"/>
            <rFont val="Tahoma"/>
            <family val="2"/>
          </rPr>
          <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Deninger, Matthew (DOE)</author>
  </authors>
  <commentList>
    <comment ref="A10" authorId="0" shapeId="0" xr:uid="{49AC45FE-9D3D-47F6-AA71-3B6BED9B0CFC}">
      <text>
        <r>
          <rPr>
            <sz val="9"/>
            <color indexed="81"/>
            <rFont val="Tahoma"/>
            <family val="2"/>
          </rPr>
          <t>i.e. District/State-Agency cost share or District/Private cost share via BSEA ruling, etc.</t>
        </r>
      </text>
    </comment>
  </commentList>
</comments>
</file>

<file path=xl/sharedStrings.xml><?xml version="1.0" encoding="utf-8"?>
<sst xmlns="http://schemas.openxmlformats.org/spreadsheetml/2006/main" count="160" uniqueCount="157">
  <si>
    <t>Application for Funds</t>
  </si>
  <si>
    <t>Select Your Agency From the Dropdown</t>
  </si>
  <si>
    <t xml:space="preserve"> </t>
  </si>
  <si>
    <t>Name of Executive Director</t>
  </si>
  <si>
    <t>Email Address of Executive Director</t>
  </si>
  <si>
    <t>Phone Number of Executive Director</t>
  </si>
  <si>
    <t>Attestation</t>
  </si>
  <si>
    <t>i. Is experiencing challenges due to the economic impacts of COVID-19 or other challenges created by the ongoing pandemic, specifically, difficulties filling positions and retaining qualified staff needed to provide direct care, educational services, or related services to students with disabilities; </t>
  </si>
  <si>
    <t>ii. Will use these grant funds for recruitment, hiring, and retention of eligible staff providing direct care, educational services, or related services directly to the students with a focus on those positions with high vacancy rates through salary increases, signing bonuses, retention bonuses, or overtime on a limited basis while hiring is underway; </t>
  </si>
  <si>
    <t>iii. Will not use these grant funds for compensation, bonuses, incentives, benefits or any other types of payments for highly compensated employees as defined by the Internal Revenue Service or to executive management, administrators or individuals in positions that do not regularly provide direct care, educational services, or related services directly to the students in the approved programs; </t>
  </si>
  <si>
    <t>iv. Will maintain supporting documentation and provide required details on the use of all expenditures under this grant; </t>
  </si>
  <si>
    <t>v. Will provide any data or documentation requested by the Commonwealth during and after the grant period for reporting and other compliance purposes, including submitting data on student enrollment, and staff vacancies; </t>
  </si>
  <si>
    <t>Terms of Agreement</t>
  </si>
  <si>
    <t>I am confirming that my agency agrees to the following terms:</t>
  </si>
  <si>
    <t>Allocation</t>
  </si>
  <si>
    <t>Budget Line Item Categories for Payroll Support</t>
  </si>
  <si>
    <t># of FTE</t>
  </si>
  <si>
    <t>$ Amount</t>
  </si>
  <si>
    <t>Brief Description of Expenditure</t>
  </si>
  <si>
    <r>
      <rPr>
        <b/>
        <sz val="11"/>
        <color theme="1"/>
        <rFont val="Calibri"/>
        <family val="2"/>
        <scheme val="minor"/>
      </rPr>
      <t>Recruitment</t>
    </r>
    <r>
      <rPr>
        <sz val="11"/>
        <color theme="1"/>
        <rFont val="Calibri"/>
        <family val="2"/>
        <scheme val="minor"/>
      </rPr>
      <t xml:space="preserve"> of Eligible staff: increased starting salaries</t>
    </r>
  </si>
  <si>
    <r>
      <rPr>
        <b/>
        <sz val="11"/>
        <color theme="1"/>
        <rFont val="Calibri"/>
        <family val="2"/>
        <scheme val="minor"/>
      </rPr>
      <t>Recruitment</t>
    </r>
    <r>
      <rPr>
        <sz val="11"/>
        <color theme="1"/>
        <rFont val="Calibri"/>
        <family val="2"/>
        <scheme val="minor"/>
      </rPr>
      <t xml:space="preserve"> of Eligible staff: signing bonuses</t>
    </r>
  </si>
  <si>
    <r>
      <rPr>
        <b/>
        <sz val="11"/>
        <color theme="1"/>
        <rFont val="Calibri"/>
        <family val="2"/>
        <scheme val="minor"/>
      </rPr>
      <t>Recruitment</t>
    </r>
    <r>
      <rPr>
        <sz val="11"/>
        <color theme="1"/>
        <rFont val="Calibri"/>
        <family val="2"/>
        <scheme val="minor"/>
      </rPr>
      <t xml:space="preserve"> of Eligible staff: other incentives</t>
    </r>
  </si>
  <si>
    <r>
      <rPr>
        <b/>
        <i/>
        <sz val="11"/>
        <color theme="1"/>
        <rFont val="Calibri"/>
        <family val="2"/>
        <scheme val="minor"/>
      </rPr>
      <t>Recruitment</t>
    </r>
    <r>
      <rPr>
        <i/>
        <sz val="11"/>
        <color theme="1"/>
        <rFont val="Calibri"/>
        <family val="2"/>
        <scheme val="minor"/>
      </rPr>
      <t xml:space="preserve"> Subtotal</t>
    </r>
  </si>
  <si>
    <r>
      <rPr>
        <b/>
        <sz val="11"/>
        <color theme="1"/>
        <rFont val="Calibri"/>
        <family val="2"/>
        <scheme val="minor"/>
      </rPr>
      <t>Retention</t>
    </r>
    <r>
      <rPr>
        <sz val="11"/>
        <color theme="1"/>
        <rFont val="Calibri"/>
        <family val="2"/>
        <scheme val="minor"/>
      </rPr>
      <t xml:space="preserve"> of Eligible staff: salary increases</t>
    </r>
  </si>
  <si>
    <r>
      <rPr>
        <b/>
        <sz val="11"/>
        <color theme="1"/>
        <rFont val="Calibri"/>
        <family val="2"/>
        <scheme val="minor"/>
      </rPr>
      <t>Retention</t>
    </r>
    <r>
      <rPr>
        <sz val="11"/>
        <color theme="1"/>
        <rFont val="Calibri"/>
        <family val="2"/>
        <scheme val="minor"/>
      </rPr>
      <t xml:space="preserve"> of Eligible staff: overtime</t>
    </r>
  </si>
  <si>
    <r>
      <rPr>
        <b/>
        <sz val="11"/>
        <color theme="1"/>
        <rFont val="Calibri"/>
        <family val="2"/>
        <scheme val="minor"/>
      </rPr>
      <t>Retention</t>
    </r>
    <r>
      <rPr>
        <sz val="11"/>
        <color theme="1"/>
        <rFont val="Calibri"/>
        <family val="2"/>
        <scheme val="minor"/>
      </rPr>
      <t xml:space="preserve"> of Eligible staff: other incentives</t>
    </r>
  </si>
  <si>
    <r>
      <rPr>
        <b/>
        <i/>
        <sz val="11"/>
        <color theme="1"/>
        <rFont val="Calibri"/>
        <family val="2"/>
        <scheme val="minor"/>
      </rPr>
      <t>Retention</t>
    </r>
    <r>
      <rPr>
        <i/>
        <sz val="11"/>
        <color theme="1"/>
        <rFont val="Calibri"/>
        <family val="2"/>
        <scheme val="minor"/>
      </rPr>
      <t xml:space="preserve"> Subtotal</t>
    </r>
  </si>
  <si>
    <t>Other non-workforce COVID costs (PPE, technology, etc.)</t>
  </si>
  <si>
    <t>Other Subtotal (can't be more than 10% of allocation)</t>
  </si>
  <si>
    <t>COLUMN TOTAL</t>
  </si>
  <si>
    <t>GRAND TOTAL</t>
  </si>
  <si>
    <t>Agency-level Student Enrollment Data Collection : to complete at the end of FY23 (as of June 30, 2023).</t>
  </si>
  <si>
    <r>
      <t xml:space="preserve">Please input your student enrollment as of </t>
    </r>
    <r>
      <rPr>
        <sz val="11"/>
        <color rgb="FFFF0000"/>
        <rFont val="Calibri"/>
        <family val="2"/>
        <scheme val="minor"/>
      </rPr>
      <t>June 30, 2023</t>
    </r>
    <r>
      <rPr>
        <sz val="11"/>
        <color theme="1"/>
        <rFont val="Calibri"/>
        <family val="2"/>
        <scheme val="minor"/>
      </rPr>
      <t>. The sum at the bottom should equal your total enrollment.</t>
    </r>
  </si>
  <si>
    <t># Students</t>
  </si>
  <si>
    <t xml:space="preserve"># Out-of-state </t>
  </si>
  <si>
    <t># In-state 100% private pay</t>
  </si>
  <si>
    <t># In-state 100% district pay</t>
  </si>
  <si>
    <t># In-state 100% state agency pay</t>
  </si>
  <si>
    <t># In-state cost share</t>
  </si>
  <si>
    <r>
      <rPr>
        <b/>
        <sz val="11"/>
        <color rgb="FF000000"/>
        <rFont val="Calibri"/>
      </rPr>
      <t xml:space="preserve">Agency-level Staffing Data Collection : to complete at the </t>
    </r>
    <r>
      <rPr>
        <b/>
        <i/>
        <sz val="11"/>
        <color rgb="FF000000"/>
        <rFont val="Calibri"/>
      </rPr>
      <t>end of FY23</t>
    </r>
    <r>
      <rPr>
        <b/>
        <sz val="11"/>
        <color rgb="FF000000"/>
        <rFont val="Calibri"/>
      </rPr>
      <t xml:space="preserve"> (as of June 30, 2023).</t>
    </r>
  </si>
  <si>
    <t>Eligible staff are defined as those staff providing educational services, direct care, or related services directly to students with disabilities in approved private special education school day and residential programs. Eligible staff include frontline workers who regularly provide direct care, educational services, or related services to students with disabilities in approved programs.</t>
  </si>
  <si>
    <t>The following are not eligible under this grant: compensation, bonuses, incentives, benefits or any other types of payments for highly compensated employees or to executive management, administrators or individuals in positions that do not regularly provide direct care, educational services, or related services directly to the students in the approved programs. Such employees are ineligible and should not be included in this count.</t>
  </si>
  <si>
    <t>TOTAL FTEs Employed (including those on leave) as of 6/30/2023</t>
  </si>
  <si>
    <t>Total employees on leave (FMLA, PFMLA, Workers' Comp.) as of 6/30/2023</t>
  </si>
  <si>
    <t>Total FTE Vacancies
as of 6/30/2023</t>
  </si>
  <si>
    <t>Average Annual Pay, not including overtime as of 
6/30/2023</t>
  </si>
  <si>
    <t>UFR 101 Program Function Manager</t>
  </si>
  <si>
    <t>UFR 105 and 121 Physician and Psychiatrist</t>
  </si>
  <si>
    <t>UFR 107 Nurse – Master’s, Nurse Psychiatric Mental Health Specialist, Nurse Practitioner</t>
  </si>
  <si>
    <t>UFR 108 Registered Nurse</t>
  </si>
  <si>
    <t>UFR 111 Occupational Therapist</t>
  </si>
  <si>
    <t>UFR 112 Physical Therapist</t>
  </si>
  <si>
    <t>UFR 113 Speech Language Pathologist</t>
  </si>
  <si>
    <t>UFR 114 Dietician/Nutritionist</t>
  </si>
  <si>
    <t>UFR 115 Special Education Teacher</t>
  </si>
  <si>
    <t>UFR 116 Teacher</t>
  </si>
  <si>
    <t>UFR 118 Day Care Lead Teacher/119 Day Care Teacher</t>
  </si>
  <si>
    <t>UFR 122 Psychologist/Doctorate</t>
  </si>
  <si>
    <t>UFR 123 Clinician</t>
  </si>
  <si>
    <t>UFR 124 Social Worker/LICSW</t>
  </si>
  <si>
    <t>UFR 125/126 LCSW/LSW</t>
  </si>
  <si>
    <t>UFR 127/130 Licensed Counselor/ Counselor</t>
  </si>
  <si>
    <t>UFR 131 Caseworker/Manager - Master's</t>
  </si>
  <si>
    <t>UFR 132 Caseworker/ Manager</t>
  </si>
  <si>
    <t>UFR 133 Direct Care Program Staff Supervisor</t>
  </si>
  <si>
    <t>UFR 134 D.C./Program Staff III</t>
  </si>
  <si>
    <t>UFR 135 D.C/Program Staff II</t>
  </si>
  <si>
    <t>UFR 136 DC Program Staff I</t>
  </si>
  <si>
    <t>UFR 137 Program Secretarial/Clerical Staff</t>
  </si>
  <si>
    <t>UFR 138 Maint/House/Ground/Cook</t>
  </si>
  <si>
    <t>SUM</t>
  </si>
  <si>
    <t>Amego</t>
  </si>
  <si>
    <t>Beverly School for the Deaf</t>
  </si>
  <si>
    <t>Boston College Campus School</t>
  </si>
  <si>
    <t>Boston Higashi School</t>
  </si>
  <si>
    <t>Brandon Residential Treatment Center</t>
  </si>
  <si>
    <t>Camp Sunshine Day</t>
  </si>
  <si>
    <t>Center for Applied Behavioral Instruction</t>
  </si>
  <si>
    <t>Center for School Crisis Inter. &amp; Assess.</t>
  </si>
  <si>
    <t>Children's Study Home</t>
  </si>
  <si>
    <t>Clarke School for the Deaf</t>
  </si>
  <si>
    <t>Clearway School, Inc.</t>
  </si>
  <si>
    <t>Community Therapeutic Day School</t>
  </si>
  <si>
    <t>Evergreen Center, Inc.</t>
  </si>
  <si>
    <t>Fall River Deaconess, Inc.</t>
  </si>
  <si>
    <t>Franciscan Children's Hospital</t>
  </si>
  <si>
    <t>Home for Little Wanderers</t>
  </si>
  <si>
    <t>Horace Mann</t>
  </si>
  <si>
    <t>James Farr Academy</t>
  </si>
  <si>
    <t>Judge Rotenberg Educational Center</t>
  </si>
  <si>
    <t>Justice Resource Institute</t>
  </si>
  <si>
    <t>Landmark Foundation</t>
  </si>
  <si>
    <t>Latham Centers, Inc.</t>
  </si>
  <si>
    <t>League School of Boston</t>
  </si>
  <si>
    <t>Learning Ctr. for the Deaf</t>
  </si>
  <si>
    <t>Lighthouse School</t>
  </si>
  <si>
    <t>Little People's School</t>
  </si>
  <si>
    <t>MAB Community Services</t>
  </si>
  <si>
    <t>Margaret Gifford School</t>
  </si>
  <si>
    <t>Mass. Found. for Learning Disabilities</t>
  </si>
  <si>
    <t>May Institute</t>
  </si>
  <si>
    <t>McAuley Nazareth Home for Boys</t>
  </si>
  <si>
    <t>McLean Hospital, Inc.</t>
  </si>
  <si>
    <t xml:space="preserve">Meeting Street School </t>
  </si>
  <si>
    <t xml:space="preserve">Merrimac Heights Academy </t>
  </si>
  <si>
    <t>New England Academy</t>
  </si>
  <si>
    <t>New England Center for Children</t>
  </si>
  <si>
    <t>New England Pediatric Nursing Home</t>
  </si>
  <si>
    <t>Northeast Behavioral Health</t>
  </si>
  <si>
    <t>Perkins School for the Blind</t>
  </si>
  <si>
    <t>Professional Ctr. for Handicapped Child.</t>
  </si>
  <si>
    <t>R. F. Kennedy Action Corps</t>
  </si>
  <si>
    <t>Realizing Children's Strengths</t>
  </si>
  <si>
    <t>Riverside Community Care</t>
  </si>
  <si>
    <t>Riverview School</t>
  </si>
  <si>
    <t>Schools for Children</t>
  </si>
  <si>
    <t>Springdale Education Center</t>
  </si>
  <si>
    <t>Stevens Children's Home</t>
  </si>
  <si>
    <t>Summit Academy</t>
  </si>
  <si>
    <t>Valley West Day School</t>
  </si>
  <si>
    <t>Wayside Youth and Family Support Ntwk.</t>
  </si>
  <si>
    <t>Willie Ross School for the Deaf</t>
  </si>
  <si>
    <t>Willow Hill School</t>
  </si>
  <si>
    <t>Crossroads School</t>
  </si>
  <si>
    <t>Organization</t>
  </si>
  <si>
    <t>Cutchins for Children and Families</t>
  </si>
  <si>
    <t>Emergency Assistance to Approved Special Education Schools - Workforce FY23</t>
  </si>
  <si>
    <t>a. All documentation and data will be submitted to DESE no later than August 1, 2023. </t>
  </si>
  <si>
    <t>b. If the grant award is not expended by the reporting deadlines, the balance must be returned to DESE; and </t>
  </si>
  <si>
    <t>c. Failure to comply with any state reporting requirements, requests, or the terms of the attestation may result in an obligation to promptly return the funds to the Commonwealth. </t>
  </si>
  <si>
    <t>Branches of the Berkshires</t>
  </si>
  <si>
    <t>Broccoli Hall</t>
  </si>
  <si>
    <t>Cardinal Cushing</t>
  </si>
  <si>
    <t>COMPASS</t>
  </si>
  <si>
    <t>Cotting School</t>
  </si>
  <si>
    <t>Crystal Springs</t>
  </si>
  <si>
    <t>Devereux Foundation of Mass.</t>
  </si>
  <si>
    <t>Dr. Franklin Perkins School</t>
  </si>
  <si>
    <t>F. L. Chamberlain School</t>
  </si>
  <si>
    <t>Guild for Human Services</t>
  </si>
  <si>
    <t>Hillcrest Educational Centers</t>
  </si>
  <si>
    <t>Hopeful Journeys Education Center</t>
  </si>
  <si>
    <t>Italian Home for Children</t>
  </si>
  <si>
    <t>Judge Baker Children's Center</t>
  </si>
  <si>
    <t>Melmark Home</t>
  </si>
  <si>
    <t>Milestones</t>
  </si>
  <si>
    <t>Nashoba Learning Group</t>
  </si>
  <si>
    <t>New England Adolescent Research Institute (NEARI)</t>
  </si>
  <si>
    <t>Saint Ann's Home</t>
  </si>
  <si>
    <t>Seven Hills Foundation</t>
  </si>
  <si>
    <t>Specialized Education Services</t>
  </si>
  <si>
    <t>Walker</t>
  </si>
  <si>
    <t>Whitney Academy</t>
  </si>
  <si>
    <t>By submitting this application and attestation, I am confirming that my agency:</t>
  </si>
  <si>
    <t>The purpose of this grant is to strengthen and stabilize the workforce in approved private special education day and residential school programs, because the Commonwealth of Massachusetts recognizes this is essential to providing services for Massachusetts students with disabilities attending these programs particularly given the economic and other impacts of COVID-19.
The first two tabs of this workbook represent the application. The last two tabs, in blue, demonstrate the data points that DESE will collect from all agencies at the end of fiscal year 2023. Please send completed application, standard contract, and invoice to ASESGrants@mass.gov.</t>
  </si>
  <si>
    <t>Amount of EAASES-III $ incurred from 7/1/2022 to date of the first invoice</t>
  </si>
  <si>
    <r>
      <t xml:space="preserve">Amount of </t>
    </r>
    <r>
      <rPr>
        <b/>
        <i/>
        <sz val="11"/>
        <color theme="1"/>
        <rFont val="Calibri"/>
        <family val="2"/>
        <scheme val="minor"/>
      </rPr>
      <t>Estimated Spending</t>
    </r>
    <r>
      <rPr>
        <b/>
        <sz val="11"/>
        <color theme="1"/>
        <rFont val="Calibri"/>
        <family val="2"/>
        <scheme val="minor"/>
      </rPr>
      <t xml:space="preserve"> from date of the first invoice to 6/30/2023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</si>
</sst>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0_);_(&quot;$&quot;* \(#,##0\);_(&quot;$&quot;* &quot;-&quot;_);_(@_)"/>
    <numFmt numFmtId="164" formatCode="_(&quot;$&quot;* #,##0_);_(&quot;$&quot;* \(#,##0\);_(&quot;$&quot;* &quot;-&quot;??_);_(@_)"/>
  </numFmts>
  <fonts count="14" x14ac:knownFonts="1">
    <font>
      <sz val="11"/>
      <color theme="1"/>
      <name val="Calibri"/>
      <family val="2"/>
      <scheme val="minor"/>
    </font>
    <font>
      <b/>
      <sz val="11"/>
      <color theme="1"/>
      <name val="Calibri"/>
      <family val="2"/>
      <scheme val="minor"/>
    </font>
    <font>
      <i/>
      <sz val="11"/>
      <color theme="1"/>
      <name val="Calibri"/>
      <family val="2"/>
      <scheme val="minor"/>
    </font>
    <font>
      <sz val="9"/>
      <color indexed="81"/>
      <name val="Tahoma"/>
      <family val="2"/>
    </font>
    <font>
      <sz val="11"/>
      <color rgb="FFFF0000"/>
      <name val="Calibri"/>
      <family val="2"/>
      <scheme val="minor"/>
    </font>
    <font>
      <sz val="11"/>
      <color rgb="FF000000"/>
      <name val="Calibri"/>
      <family val="2"/>
      <scheme val="minor"/>
    </font>
    <font>
      <sz val="12"/>
      <color theme="1"/>
      <name val="Calibri"/>
      <family val="2"/>
      <scheme val="minor"/>
    </font>
    <font>
      <u/>
      <sz val="11"/>
      <color theme="10"/>
      <name val="Calibri"/>
      <family val="2"/>
      <scheme val="minor"/>
    </font>
    <font>
      <b/>
      <i/>
      <sz val="11"/>
      <color theme="1"/>
      <name val="Calibri"/>
      <family val="2"/>
      <scheme val="minor"/>
    </font>
    <font>
      <b/>
      <sz val="9"/>
      <color indexed="81"/>
      <name val="Tahoma"/>
      <family val="2"/>
    </font>
    <font>
      <b/>
      <sz val="16"/>
      <color theme="1"/>
      <name val="Calibri"/>
      <family val="2"/>
      <scheme val="minor"/>
    </font>
    <font>
      <i/>
      <sz val="16"/>
      <color theme="1"/>
      <name val="Calibri"/>
      <family val="2"/>
      <scheme val="minor"/>
    </font>
    <font>
      <b/>
      <sz val="11"/>
      <color rgb="FF000000"/>
      <name val="Calibri"/>
    </font>
    <font>
      <b/>
      <i/>
      <sz val="11"/>
      <color rgb="FF000000"/>
      <name val="Calibri"/>
    </font>
  </fonts>
  <fills count="4">
    <fill>
      <patternFill patternType="none"/>
    </fill>
    <fill>
      <patternFill patternType="gray125"/>
    </fill>
    <fill>
      <patternFill patternType="solid">
        <fgColor theme="7" tint="0.59999389629810485"/>
        <bgColor indexed="64"/>
      </patternFill>
    </fill>
    <fill>
      <patternFill patternType="solid">
        <fgColor theme="2"/>
        <bgColor indexed="64"/>
      </patternFill>
    </fill>
  </fills>
  <borders count="2">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2">
    <xf numFmtId="0" fontId="0" fillId="0" borderId="0"/>
    <xf numFmtId="0" fontId="7" fillId="0" borderId="0" applyNumberFormat="0" applyFill="0" applyBorder="0" applyAlignment="0" applyProtection="0"/>
  </cellStyleXfs>
  <cellXfs count="34">
    <xf numFmtId="0" fontId="0" fillId="0" borderId="0" xfId="0"/>
    <xf numFmtId="0" fontId="2" fillId="0" borderId="0" xfId="0" applyFont="1"/>
    <xf numFmtId="0" fontId="2" fillId="0" borderId="0" xfId="0" applyFont="1" applyAlignment="1">
      <alignment horizontal="right"/>
    </xf>
    <xf numFmtId="0" fontId="2" fillId="3" borderId="0" xfId="0" applyFont="1" applyFill="1"/>
    <xf numFmtId="0" fontId="0" fillId="3" borderId="0" xfId="0" applyFill="1"/>
    <xf numFmtId="0" fontId="0" fillId="0" borderId="0" xfId="0" applyAlignment="1">
      <alignment vertical="center"/>
    </xf>
    <xf numFmtId="0" fontId="5" fillId="0" borderId="0" xfId="0" applyFont="1" applyAlignment="1">
      <alignment vertical="center"/>
    </xf>
    <xf numFmtId="0" fontId="0" fillId="0" borderId="0" xfId="0" applyAlignment="1">
      <alignment wrapText="1"/>
    </xf>
    <xf numFmtId="0" fontId="7" fillId="0" borderId="0" xfId="1" applyAlignment="1">
      <alignment wrapText="1"/>
    </xf>
    <xf numFmtId="0" fontId="1" fillId="0" borderId="0" xfId="0" applyFont="1"/>
    <xf numFmtId="0" fontId="0" fillId="0" borderId="0" xfId="0" applyAlignment="1">
      <alignment horizontal="left"/>
    </xf>
    <xf numFmtId="0" fontId="0" fillId="0" borderId="0" xfId="0" applyAlignment="1">
      <alignment horizontal="left" vertical="center" indent="1"/>
    </xf>
    <xf numFmtId="0" fontId="0" fillId="0" borderId="0" xfId="0" applyAlignment="1">
      <alignment horizontal="left" vertical="center" wrapText="1"/>
    </xf>
    <xf numFmtId="0" fontId="6" fillId="0" borderId="0" xfId="0" applyFont="1" applyAlignment="1">
      <alignment horizontal="left" vertical="center" wrapText="1"/>
    </xf>
    <xf numFmtId="164" fontId="0" fillId="0" borderId="0" xfId="0" applyNumberFormat="1"/>
    <xf numFmtId="0" fontId="8" fillId="0" borderId="0" xfId="0" applyFont="1"/>
    <xf numFmtId="164" fontId="0" fillId="3" borderId="0" xfId="0" applyNumberFormat="1" applyFill="1"/>
    <xf numFmtId="0" fontId="10" fillId="0" borderId="0" xfId="0" applyFont="1"/>
    <xf numFmtId="0" fontId="0" fillId="2" borderId="0" xfId="0" applyFill="1" applyProtection="1">
      <protection locked="0"/>
    </xf>
    <xf numFmtId="0" fontId="7" fillId="2" borderId="0" xfId="1" applyFill="1" applyProtection="1">
      <protection locked="0"/>
    </xf>
    <xf numFmtId="0" fontId="0" fillId="2" borderId="1" xfId="0" applyFill="1" applyBorder="1" applyProtection="1">
      <protection locked="0"/>
    </xf>
    <xf numFmtId="0" fontId="2" fillId="2" borderId="0" xfId="0" applyFont="1" applyFill="1" applyProtection="1">
      <protection locked="0"/>
    </xf>
    <xf numFmtId="0" fontId="2" fillId="0" borderId="0" xfId="0" applyFont="1" applyAlignment="1">
      <alignment horizontal="right" vertical="center"/>
    </xf>
    <xf numFmtId="42" fontId="0" fillId="2" borderId="1" xfId="0" applyNumberFormat="1" applyFill="1" applyBorder="1" applyProtection="1">
      <protection locked="0"/>
    </xf>
    <xf numFmtId="42" fontId="0" fillId="0" borderId="0" xfId="0" applyNumberFormat="1"/>
    <xf numFmtId="42" fontId="2" fillId="2" borderId="0" xfId="0" applyNumberFormat="1" applyFont="1" applyFill="1" applyProtection="1">
      <protection locked="0"/>
    </xf>
    <xf numFmtId="42" fontId="2" fillId="3" borderId="0" xfId="0" applyNumberFormat="1" applyFont="1" applyFill="1"/>
    <xf numFmtId="42" fontId="0" fillId="2" borderId="0" xfId="0" applyNumberFormat="1" applyFill="1" applyProtection="1">
      <protection locked="0"/>
    </xf>
    <xf numFmtId="42" fontId="0" fillId="3" borderId="0" xfId="0" applyNumberFormat="1" applyFill="1"/>
    <xf numFmtId="0" fontId="11" fillId="0" borderId="0" xfId="0" applyFont="1" applyAlignment="1">
      <alignment horizontal="center"/>
    </xf>
    <xf numFmtId="0" fontId="1" fillId="0" borderId="0" xfId="0" applyFont="1" applyAlignment="1">
      <alignment horizontal="center" vertical="top" wrapText="1"/>
    </xf>
    <xf numFmtId="0" fontId="12" fillId="0" borderId="0" xfId="0" applyFont="1"/>
    <xf numFmtId="0" fontId="0" fillId="0" borderId="0" xfId="0" applyAlignment="1">
      <alignment horizontal="left" wrapText="1"/>
    </xf>
    <xf numFmtId="0" fontId="1" fillId="0" borderId="0" xfId="0" applyFont="1" applyAlignment="1">
      <alignment horizontal="center"/>
    </xf>
  </cellXfs>
  <cellStyles count="2">
    <cellStyle name="Hyperlink" xfId="1" builtinId="8"/>
    <cellStyle name="Normal" xfId="0" builtinId="0"/>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F697E-2DBE-4950-BFF8-54196072527B}">
  <dimension ref="A1:A32"/>
  <sheetViews>
    <sheetView tabSelected="1" zoomScaleNormal="100" workbookViewId="0">
      <selection activeCell="A6" sqref="A6"/>
    </sheetView>
  </sheetViews>
  <sheetFormatPr defaultRowHeight="15" x14ac:dyDescent="0.25"/>
  <cols>
    <col min="1" max="1" width="100.140625" customWidth="1"/>
  </cols>
  <sheetData>
    <row r="1" spans="1:1" ht="21" x14ac:dyDescent="0.35">
      <c r="A1" s="17" t="s">
        <v>126</v>
      </c>
    </row>
    <row r="2" spans="1:1" ht="21" x14ac:dyDescent="0.35">
      <c r="A2" s="29" t="s">
        <v>0</v>
      </c>
    </row>
    <row r="3" spans="1:1" ht="120" x14ac:dyDescent="0.25">
      <c r="A3" s="7" t="s">
        <v>154</v>
      </c>
    </row>
    <row r="5" spans="1:1" x14ac:dyDescent="0.25">
      <c r="A5" t="s">
        <v>1</v>
      </c>
    </row>
    <row r="6" spans="1:1" x14ac:dyDescent="0.25">
      <c r="A6" s="18" t="s">
        <v>2</v>
      </c>
    </row>
    <row r="7" spans="1:1" ht="9" customHeight="1" x14ac:dyDescent="0.25"/>
    <row r="8" spans="1:1" x14ac:dyDescent="0.25">
      <c r="A8" t="s">
        <v>3</v>
      </c>
    </row>
    <row r="9" spans="1:1" x14ac:dyDescent="0.25">
      <c r="A9" s="18"/>
    </row>
    <row r="10" spans="1:1" ht="9" customHeight="1" x14ac:dyDescent="0.25"/>
    <row r="11" spans="1:1" x14ac:dyDescent="0.25">
      <c r="A11" t="s">
        <v>4</v>
      </c>
    </row>
    <row r="12" spans="1:1" x14ac:dyDescent="0.25">
      <c r="A12" s="19"/>
    </row>
    <row r="13" spans="1:1" ht="9" customHeight="1" x14ac:dyDescent="0.25"/>
    <row r="14" spans="1:1" x14ac:dyDescent="0.25">
      <c r="A14" t="s">
        <v>5</v>
      </c>
    </row>
    <row r="15" spans="1:1" x14ac:dyDescent="0.25">
      <c r="A15" s="18"/>
    </row>
    <row r="17" spans="1:1" x14ac:dyDescent="0.25">
      <c r="A17" s="9" t="s">
        <v>6</v>
      </c>
    </row>
    <row r="18" spans="1:1" x14ac:dyDescent="0.25">
      <c r="A18" t="s">
        <v>153</v>
      </c>
    </row>
    <row r="19" spans="1:1" x14ac:dyDescent="0.25">
      <c r="A19" s="11"/>
    </row>
    <row r="20" spans="1:1" ht="45" x14ac:dyDescent="0.25">
      <c r="A20" s="12" t="s">
        <v>7</v>
      </c>
    </row>
    <row r="21" spans="1:1" ht="63" x14ac:dyDescent="0.25">
      <c r="A21" s="13" t="s">
        <v>8</v>
      </c>
    </row>
    <row r="22" spans="1:1" ht="63" x14ac:dyDescent="0.25">
      <c r="A22" s="13" t="s">
        <v>9</v>
      </c>
    </row>
    <row r="23" spans="1:1" ht="31.5" x14ac:dyDescent="0.25">
      <c r="A23" s="13" t="s">
        <v>10</v>
      </c>
    </row>
    <row r="24" spans="1:1" ht="47.25" x14ac:dyDescent="0.25">
      <c r="A24" s="13" t="s">
        <v>11</v>
      </c>
    </row>
    <row r="27" spans="1:1" x14ac:dyDescent="0.25">
      <c r="A27" s="9" t="s">
        <v>12</v>
      </c>
    </row>
    <row r="28" spans="1:1" x14ac:dyDescent="0.25">
      <c r="A28" t="s">
        <v>13</v>
      </c>
    </row>
    <row r="30" spans="1:1" x14ac:dyDescent="0.25">
      <c r="A30" t="s">
        <v>127</v>
      </c>
    </row>
    <row r="31" spans="1:1" x14ac:dyDescent="0.25">
      <c r="A31" s="7" t="s">
        <v>128</v>
      </c>
    </row>
    <row r="32" spans="1:1" ht="30" x14ac:dyDescent="0.25">
      <c r="A32" s="7" t="s">
        <v>129</v>
      </c>
    </row>
  </sheetData>
  <sheetProtection algorithmName="SHA-512" hashValue="Gd4jRYvwlorw+gZnfv1xJBm9RVrv5AfiuKjWd3zwHQ3sPm0PVSkp08xHArmDfdYgTTAkXOAOaVXn5KccDtisog==" saltValue="8GkEcLUKAQaw/BPgcNRKuQ==" spinCount="100000" sheet="1" selectLockedCells="1"/>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99C3F6C-0217-4A0A-AF48-310AFF59E715}">
          <x14:formula1>
            <xm:f>'EAASES-Workforce Rounded'!$A$2:$A$79</xm:f>
          </x14:formula1>
          <xm:sqref>A6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F68AE-B6AB-4510-993B-A6C99564E0EC}">
  <dimension ref="A1:E17"/>
  <sheetViews>
    <sheetView zoomScaleNormal="100" workbookViewId="0">
      <selection activeCell="B5" sqref="B5"/>
    </sheetView>
  </sheetViews>
  <sheetFormatPr defaultRowHeight="15" x14ac:dyDescent="0.25"/>
  <cols>
    <col min="1" max="1" width="52.42578125" bestFit="1" customWidth="1"/>
    <col min="2" max="2" width="12.42578125" customWidth="1"/>
    <col min="3" max="3" width="11.5703125" bestFit="1" customWidth="1"/>
    <col min="4" max="4" width="11.7109375" customWidth="1"/>
    <col min="5" max="5" width="51.28515625" customWidth="1"/>
  </cols>
  <sheetData>
    <row r="1" spans="1:5" x14ac:dyDescent="0.25">
      <c r="B1" s="9" t="s">
        <v>14</v>
      </c>
    </row>
    <row r="2" spans="1:5" x14ac:dyDescent="0.25">
      <c r="A2" s="15" t="str">
        <f>'Intro and Attestation'!A6</f>
        <v xml:space="preserve"> </v>
      </c>
      <c r="B2" s="16">
        <f>VLOOKUP(A2,coati,2,FALSE)</f>
        <v>0</v>
      </c>
    </row>
    <row r="3" spans="1:5" ht="105.75" customHeight="1" x14ac:dyDescent="0.25">
      <c r="C3" s="30" t="s">
        <v>155</v>
      </c>
      <c r="D3" s="30" t="s">
        <v>156</v>
      </c>
    </row>
    <row r="4" spans="1:5" s="1" customFormat="1" x14ac:dyDescent="0.25">
      <c r="A4" s="1" t="s">
        <v>15</v>
      </c>
      <c r="B4" s="1" t="s">
        <v>16</v>
      </c>
      <c r="C4" s="1" t="s">
        <v>17</v>
      </c>
      <c r="D4" s="1" t="s">
        <v>17</v>
      </c>
      <c r="E4" s="1" t="s">
        <v>18</v>
      </c>
    </row>
    <row r="5" spans="1:5" s="1" customFormat="1" x14ac:dyDescent="0.25">
      <c r="A5" t="s">
        <v>19</v>
      </c>
      <c r="B5" s="21"/>
      <c r="C5" s="25"/>
      <c r="D5" s="25"/>
      <c r="E5" s="21"/>
    </row>
    <row r="6" spans="1:5" s="1" customFormat="1" x14ac:dyDescent="0.25">
      <c r="A6" t="s">
        <v>20</v>
      </c>
      <c r="B6" s="21"/>
      <c r="C6" s="25"/>
      <c r="D6" s="25"/>
      <c r="E6" s="21"/>
    </row>
    <row r="7" spans="1:5" s="1" customFormat="1" x14ac:dyDescent="0.25">
      <c r="A7" t="s">
        <v>21</v>
      </c>
      <c r="B7" s="21"/>
      <c r="C7" s="25"/>
      <c r="D7" s="25"/>
      <c r="E7" s="21"/>
    </row>
    <row r="8" spans="1:5" s="1" customFormat="1" x14ac:dyDescent="0.25">
      <c r="A8" s="2" t="s">
        <v>22</v>
      </c>
      <c r="B8" s="3">
        <f>SUM(B5:B7)</f>
        <v>0</v>
      </c>
      <c r="C8" s="26">
        <f t="shared" ref="C8:D8" si="0">SUM(C5:C7)</f>
        <v>0</v>
      </c>
      <c r="D8" s="26">
        <f t="shared" si="0"/>
        <v>0</v>
      </c>
      <c r="E8" s="3"/>
    </row>
    <row r="9" spans="1:5" x14ac:dyDescent="0.25">
      <c r="A9" t="s">
        <v>23</v>
      </c>
      <c r="B9" s="18"/>
      <c r="C9" s="27"/>
      <c r="D9" s="27"/>
      <c r="E9" s="18"/>
    </row>
    <row r="10" spans="1:5" x14ac:dyDescent="0.25">
      <c r="A10" t="s">
        <v>24</v>
      </c>
      <c r="B10" s="18"/>
      <c r="C10" s="27"/>
      <c r="D10" s="27"/>
      <c r="E10" s="18"/>
    </row>
    <row r="11" spans="1:5" x14ac:dyDescent="0.25">
      <c r="A11" t="s">
        <v>25</v>
      </c>
      <c r="B11" s="18"/>
      <c r="C11" s="27"/>
      <c r="D11" s="27"/>
      <c r="E11" s="18"/>
    </row>
    <row r="12" spans="1:5" x14ac:dyDescent="0.25">
      <c r="A12" s="2" t="s">
        <v>26</v>
      </c>
      <c r="B12" s="4">
        <f>SUM(B9:B11)</f>
        <v>0</v>
      </c>
      <c r="C12" s="28">
        <f>SUM(C9:C11)</f>
        <v>0</v>
      </c>
      <c r="D12" s="28">
        <f>SUM(D9:D11)</f>
        <v>0</v>
      </c>
      <c r="E12" s="4"/>
    </row>
    <row r="13" spans="1:5" x14ac:dyDescent="0.25">
      <c r="A13" t="s">
        <v>27</v>
      </c>
      <c r="B13" s="18"/>
      <c r="C13" s="27"/>
      <c r="D13" s="27"/>
      <c r="E13" s="18"/>
    </row>
    <row r="14" spans="1:5" x14ac:dyDescent="0.25">
      <c r="A14" s="2" t="s">
        <v>28</v>
      </c>
      <c r="B14" s="4">
        <f>B13</f>
        <v>0</v>
      </c>
      <c r="C14" s="28">
        <f>C13</f>
        <v>0</v>
      </c>
      <c r="D14" s="28">
        <f>D13</f>
        <v>0</v>
      </c>
      <c r="E14" s="4"/>
    </row>
    <row r="16" spans="1:5" x14ac:dyDescent="0.25">
      <c r="A16" s="2" t="s">
        <v>29</v>
      </c>
      <c r="B16">
        <f>SUM(B8,B12,B14)</f>
        <v>0</v>
      </c>
      <c r="C16" s="24">
        <f>SUM(C8,C12,C14)</f>
        <v>0</v>
      </c>
      <c r="D16" s="24">
        <f>SUM(D8,D12,D14)</f>
        <v>0</v>
      </c>
    </row>
    <row r="17" spans="1:5" x14ac:dyDescent="0.25">
      <c r="A17" s="2" t="s">
        <v>30</v>
      </c>
      <c r="E17" s="24">
        <f>SUM(C16:D16)</f>
        <v>0</v>
      </c>
    </row>
  </sheetData>
  <sheetProtection algorithmName="SHA-512" hashValue="CVTbNc2IYMAsEVpThbVqYrXZJZNK3J5Bb2WeuzyRERzYye2hb/CynMQaBVaoALvwqtPcec/hkJYhUTeZsAIf8g==" saltValue="gcB/OBbwxdyYHOa9425HOQ==" spinCount="100000" sheet="1" selectLockedCells="1"/>
  <conditionalFormatting sqref="C14:D14">
    <cfRule type="expression" dxfId="1" priority="2">
      <formula>"(SUM($C$18:$D$18)&gt;(.1*$B$3))"</formula>
    </cfRule>
  </conditionalFormatting>
  <conditionalFormatting sqref="A14">
    <cfRule type="expression" dxfId="0" priority="1">
      <formula>(0.1*$B$2)&lt;($C$14+$D$14)</formula>
    </cfRule>
  </conditionalFormatting>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04233C-0C4B-4426-B8BC-9BD6F6E9407E}">
  <sheetPr>
    <tabColor theme="4" tint="0.39997558519241921"/>
  </sheetPr>
  <dimension ref="A1:B11"/>
  <sheetViews>
    <sheetView zoomScaleNormal="100" workbookViewId="0">
      <selection activeCell="B6" sqref="B6"/>
    </sheetView>
  </sheetViews>
  <sheetFormatPr defaultRowHeight="15" x14ac:dyDescent="0.25"/>
  <cols>
    <col min="1" max="1" width="30" bestFit="1" customWidth="1"/>
    <col min="2" max="2" width="10.28515625" bestFit="1" customWidth="1"/>
  </cols>
  <sheetData>
    <row r="1" spans="1:2" x14ac:dyDescent="0.25">
      <c r="A1" s="15" t="str">
        <f>'Intro and Attestation'!A6</f>
        <v xml:space="preserve"> </v>
      </c>
    </row>
    <row r="3" spans="1:2" x14ac:dyDescent="0.25">
      <c r="A3" s="9" t="s">
        <v>31</v>
      </c>
    </row>
    <row r="4" spans="1:2" ht="45" customHeight="1" x14ac:dyDescent="0.25">
      <c r="A4" s="32" t="s">
        <v>32</v>
      </c>
      <c r="B4" s="32"/>
    </row>
    <row r="5" spans="1:2" x14ac:dyDescent="0.25">
      <c r="B5" t="s">
        <v>33</v>
      </c>
    </row>
    <row r="6" spans="1:2" x14ac:dyDescent="0.25">
      <c r="A6" t="s">
        <v>34</v>
      </c>
      <c r="B6" s="20"/>
    </row>
    <row r="7" spans="1:2" x14ac:dyDescent="0.25">
      <c r="A7" t="s">
        <v>35</v>
      </c>
      <c r="B7" s="20"/>
    </row>
    <row r="8" spans="1:2" x14ac:dyDescent="0.25">
      <c r="A8" t="s">
        <v>36</v>
      </c>
      <c r="B8" s="20"/>
    </row>
    <row r="9" spans="1:2" x14ac:dyDescent="0.25">
      <c r="A9" t="s">
        <v>37</v>
      </c>
      <c r="B9" s="20"/>
    </row>
    <row r="10" spans="1:2" x14ac:dyDescent="0.25">
      <c r="A10" t="s">
        <v>38</v>
      </c>
      <c r="B10" s="20"/>
    </row>
    <row r="11" spans="1:2" x14ac:dyDescent="0.25">
      <c r="B11">
        <f>SUM(B6:B10)</f>
        <v>0</v>
      </c>
    </row>
  </sheetData>
  <sheetProtection algorithmName="SHA-512" hashValue="Fod0z35BaoXFz0SNjyDMuFXBEelLVX1nkVKnEw3/WrDxUnYJG5dHdWRiF2IPrUBMBZYGv4yPLpQgD7HcoaKRDg==" saltValue="Jt4V+Sve/A+4TjWODvrGIw==" spinCount="100000" sheet="1" selectLockedCells="1"/>
  <mergeCells count="1">
    <mergeCell ref="A4:B4"/>
  </mergeCell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AA3478-DA6F-4AD8-80BE-45E8BDF08EC0}">
  <sheetPr>
    <tabColor theme="4" tint="0.39997558519241921"/>
  </sheetPr>
  <dimension ref="A1:E31"/>
  <sheetViews>
    <sheetView zoomScaleNormal="100" workbookViewId="0">
      <selection activeCell="B7" sqref="B7"/>
    </sheetView>
  </sheetViews>
  <sheetFormatPr defaultRowHeight="15" x14ac:dyDescent="0.25"/>
  <cols>
    <col min="1" max="1" width="80.5703125" bestFit="1" customWidth="1"/>
    <col min="2" max="2" width="11.85546875" customWidth="1"/>
    <col min="3" max="3" width="13.140625" customWidth="1"/>
    <col min="4" max="4" width="12" customWidth="1"/>
    <col min="5" max="6" width="12.28515625" customWidth="1"/>
  </cols>
  <sheetData>
    <row r="1" spans="1:5" x14ac:dyDescent="0.25">
      <c r="A1" s="15" t="str">
        <f>'Intro and Attestation'!A6</f>
        <v xml:space="preserve"> </v>
      </c>
    </row>
    <row r="2" spans="1:5" x14ac:dyDescent="0.25">
      <c r="A2" s="31" t="s">
        <v>39</v>
      </c>
    </row>
    <row r="3" spans="1:5" ht="45.75" customHeight="1" x14ac:dyDescent="0.25">
      <c r="A3" s="32" t="s">
        <v>40</v>
      </c>
      <c r="B3" s="32"/>
      <c r="C3" s="32"/>
      <c r="D3" s="32"/>
      <c r="E3" s="32"/>
    </row>
    <row r="4" spans="1:5" ht="61.5" customHeight="1" x14ac:dyDescent="0.25">
      <c r="A4" s="32" t="s">
        <v>41</v>
      </c>
      <c r="B4" s="32"/>
      <c r="C4" s="32"/>
      <c r="D4" s="32"/>
      <c r="E4" s="32"/>
    </row>
    <row r="5" spans="1:5" x14ac:dyDescent="0.25">
      <c r="A5" s="8"/>
      <c r="B5" s="33" t="str">
        <f>A1</f>
        <v xml:space="preserve"> </v>
      </c>
      <c r="C5" s="33"/>
      <c r="D5" s="33"/>
      <c r="E5" s="33"/>
    </row>
    <row r="6" spans="1:5" ht="120" x14ac:dyDescent="0.25">
      <c r="A6" s="8"/>
      <c r="B6" s="30" t="s">
        <v>42</v>
      </c>
      <c r="C6" s="30" t="s">
        <v>43</v>
      </c>
      <c r="D6" s="30" t="s">
        <v>44</v>
      </c>
      <c r="E6" s="30" t="s">
        <v>45</v>
      </c>
    </row>
    <row r="7" spans="1:5" x14ac:dyDescent="0.25">
      <c r="A7" s="5" t="s">
        <v>46</v>
      </c>
      <c r="B7" s="20"/>
      <c r="C7" s="20"/>
      <c r="D7" s="20"/>
      <c r="E7" s="23"/>
    </row>
    <row r="8" spans="1:5" x14ac:dyDescent="0.25">
      <c r="A8" s="5" t="s">
        <v>47</v>
      </c>
      <c r="B8" s="20"/>
      <c r="C8" s="20"/>
      <c r="D8" s="20"/>
      <c r="E8" s="23"/>
    </row>
    <row r="9" spans="1:5" x14ac:dyDescent="0.25">
      <c r="A9" s="5" t="s">
        <v>48</v>
      </c>
      <c r="B9" s="20"/>
      <c r="C9" s="20"/>
      <c r="D9" s="20"/>
      <c r="E9" s="23"/>
    </row>
    <row r="10" spans="1:5" x14ac:dyDescent="0.25">
      <c r="A10" s="5" t="s">
        <v>49</v>
      </c>
      <c r="B10" s="20"/>
      <c r="C10" s="20"/>
      <c r="D10" s="20"/>
      <c r="E10" s="23"/>
    </row>
    <row r="11" spans="1:5" x14ac:dyDescent="0.25">
      <c r="A11" s="5" t="s">
        <v>50</v>
      </c>
      <c r="B11" s="20"/>
      <c r="C11" s="20"/>
      <c r="D11" s="20"/>
      <c r="E11" s="23"/>
    </row>
    <row r="12" spans="1:5" x14ac:dyDescent="0.25">
      <c r="A12" s="5" t="s">
        <v>51</v>
      </c>
      <c r="B12" s="20"/>
      <c r="C12" s="20"/>
      <c r="D12" s="20"/>
      <c r="E12" s="23"/>
    </row>
    <row r="13" spans="1:5" x14ac:dyDescent="0.25">
      <c r="A13" s="5" t="s">
        <v>52</v>
      </c>
      <c r="B13" s="20"/>
      <c r="C13" s="20"/>
      <c r="D13" s="20"/>
      <c r="E13" s="23"/>
    </row>
    <row r="14" spans="1:5" x14ac:dyDescent="0.25">
      <c r="A14" s="5" t="s">
        <v>53</v>
      </c>
      <c r="B14" s="20"/>
      <c r="C14" s="20"/>
      <c r="D14" s="20"/>
      <c r="E14" s="23"/>
    </row>
    <row r="15" spans="1:5" x14ac:dyDescent="0.25">
      <c r="A15" s="5" t="s">
        <v>54</v>
      </c>
      <c r="B15" s="20"/>
      <c r="C15" s="20"/>
      <c r="D15" s="20"/>
      <c r="E15" s="23"/>
    </row>
    <row r="16" spans="1:5" x14ac:dyDescent="0.25">
      <c r="A16" s="5" t="s">
        <v>55</v>
      </c>
      <c r="B16" s="20"/>
      <c r="C16" s="20"/>
      <c r="D16" s="20"/>
      <c r="E16" s="23"/>
    </row>
    <row r="17" spans="1:5" x14ac:dyDescent="0.25">
      <c r="A17" s="5" t="s">
        <v>56</v>
      </c>
      <c r="B17" s="20"/>
      <c r="C17" s="20"/>
      <c r="D17" s="20"/>
      <c r="E17" s="23"/>
    </row>
    <row r="18" spans="1:5" x14ac:dyDescent="0.25">
      <c r="A18" s="5" t="s">
        <v>57</v>
      </c>
      <c r="B18" s="20"/>
      <c r="C18" s="20"/>
      <c r="D18" s="20"/>
      <c r="E18" s="23"/>
    </row>
    <row r="19" spans="1:5" x14ac:dyDescent="0.25">
      <c r="A19" s="5" t="s">
        <v>58</v>
      </c>
      <c r="B19" s="20"/>
      <c r="C19" s="20"/>
      <c r="D19" s="20"/>
      <c r="E19" s="23"/>
    </row>
    <row r="20" spans="1:5" x14ac:dyDescent="0.25">
      <c r="A20" s="5" t="s">
        <v>59</v>
      </c>
      <c r="B20" s="20"/>
      <c r="C20" s="20"/>
      <c r="D20" s="20"/>
      <c r="E20" s="23"/>
    </row>
    <row r="21" spans="1:5" x14ac:dyDescent="0.25">
      <c r="A21" s="5" t="s">
        <v>60</v>
      </c>
      <c r="B21" s="20"/>
      <c r="C21" s="20"/>
      <c r="D21" s="20"/>
      <c r="E21" s="23"/>
    </row>
    <row r="22" spans="1:5" x14ac:dyDescent="0.25">
      <c r="A22" s="6" t="s">
        <v>61</v>
      </c>
      <c r="B22" s="20"/>
      <c r="C22" s="20"/>
      <c r="D22" s="20"/>
      <c r="E22" s="23"/>
    </row>
    <row r="23" spans="1:5" x14ac:dyDescent="0.25">
      <c r="A23" s="6" t="s">
        <v>62</v>
      </c>
      <c r="B23" s="20"/>
      <c r="C23" s="20"/>
      <c r="D23" s="20"/>
      <c r="E23" s="23"/>
    </row>
    <row r="24" spans="1:5" x14ac:dyDescent="0.25">
      <c r="A24" s="6" t="s">
        <v>63</v>
      </c>
      <c r="B24" s="20"/>
      <c r="C24" s="20"/>
      <c r="D24" s="20"/>
      <c r="E24" s="23"/>
    </row>
    <row r="25" spans="1:5" x14ac:dyDescent="0.25">
      <c r="A25" s="5" t="s">
        <v>64</v>
      </c>
      <c r="B25" s="20"/>
      <c r="C25" s="20"/>
      <c r="D25" s="20"/>
      <c r="E25" s="23"/>
    </row>
    <row r="26" spans="1:5" x14ac:dyDescent="0.25">
      <c r="A26" s="5" t="s">
        <v>65</v>
      </c>
      <c r="B26" s="20"/>
      <c r="C26" s="20"/>
      <c r="D26" s="20"/>
      <c r="E26" s="23"/>
    </row>
    <row r="27" spans="1:5" x14ac:dyDescent="0.25">
      <c r="A27" s="5" t="s">
        <v>66</v>
      </c>
      <c r="B27" s="20"/>
      <c r="C27" s="20"/>
      <c r="D27" s="20"/>
      <c r="E27" s="23"/>
    </row>
    <row r="28" spans="1:5" x14ac:dyDescent="0.25">
      <c r="A28" s="5" t="s">
        <v>67</v>
      </c>
      <c r="B28" s="20"/>
      <c r="C28" s="20"/>
      <c r="D28" s="20"/>
      <c r="E28" s="23"/>
    </row>
    <row r="29" spans="1:5" x14ac:dyDescent="0.25">
      <c r="A29" s="5" t="s">
        <v>68</v>
      </c>
      <c r="B29" s="20"/>
      <c r="C29" s="20"/>
      <c r="D29" s="20"/>
      <c r="E29" s="23"/>
    </row>
    <row r="30" spans="1:5" x14ac:dyDescent="0.25">
      <c r="A30" s="5" t="s">
        <v>69</v>
      </c>
      <c r="B30" s="20"/>
      <c r="C30" s="20"/>
      <c r="D30" s="20"/>
      <c r="E30" s="23"/>
    </row>
    <row r="31" spans="1:5" x14ac:dyDescent="0.25">
      <c r="A31" s="22" t="s">
        <v>70</v>
      </c>
      <c r="B31">
        <f>SUM(B7:B30)</f>
        <v>0</v>
      </c>
      <c r="C31">
        <f>SUM(C7:C30)</f>
        <v>0</v>
      </c>
      <c r="D31">
        <f t="shared" ref="D31" si="0">SUM(D7:D30)</f>
        <v>0</v>
      </c>
      <c r="E31" s="24">
        <f>SUM(E7:E30)</f>
        <v>0</v>
      </c>
    </row>
  </sheetData>
  <sheetProtection algorithmName="SHA-512" hashValue="xPFibPkUDBaEi+mzmy+OB1PkmHkayfUvHehAqA86SNxrzJ2lwTIiVGHBYkkFgOkCskDwtHRhzvu6j1lbLKtTGg==" saltValue="pRG+Kmiuc2ZkKcD443ZbCw==" spinCount="100000" sheet="1" selectLockedCells="1"/>
  <mergeCells count="3">
    <mergeCell ref="A3:E3"/>
    <mergeCell ref="A4:E4"/>
    <mergeCell ref="B5:E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202B1-BCB2-4AAA-B6E9-4F9D16520871}">
  <dimension ref="A1:B79"/>
  <sheetViews>
    <sheetView workbookViewId="0">
      <selection activeCell="G2" sqref="G2"/>
    </sheetView>
  </sheetViews>
  <sheetFormatPr defaultRowHeight="15" x14ac:dyDescent="0.25"/>
  <cols>
    <col min="1" max="1" width="65.5703125" bestFit="1" customWidth="1"/>
    <col min="2" max="2" width="11.5703125" bestFit="1" customWidth="1"/>
  </cols>
  <sheetData>
    <row r="1" spans="1:2" s="9" customFormat="1" x14ac:dyDescent="0.25">
      <c r="A1" s="9" t="s">
        <v>124</v>
      </c>
      <c r="B1" s="9" t="s">
        <v>14</v>
      </c>
    </row>
    <row r="2" spans="1:2" s="9" customFormat="1" x14ac:dyDescent="0.25">
      <c r="A2" s="9" t="s">
        <v>2</v>
      </c>
      <c r="B2" s="14">
        <v>0</v>
      </c>
    </row>
    <row r="3" spans="1:2" x14ac:dyDescent="0.25">
      <c r="A3" s="10" t="s">
        <v>71</v>
      </c>
      <c r="B3" s="14">
        <v>1352112</v>
      </c>
    </row>
    <row r="4" spans="1:2" x14ac:dyDescent="0.25">
      <c r="A4" s="10" t="s">
        <v>72</v>
      </c>
      <c r="B4" s="14">
        <v>1150597</v>
      </c>
    </row>
    <row r="5" spans="1:2" x14ac:dyDescent="0.25">
      <c r="A5" s="10" t="s">
        <v>73</v>
      </c>
      <c r="B5" s="14">
        <v>575470</v>
      </c>
    </row>
    <row r="6" spans="1:2" x14ac:dyDescent="0.25">
      <c r="A6" s="10" t="s">
        <v>74</v>
      </c>
      <c r="B6" s="14">
        <v>4270984</v>
      </c>
    </row>
    <row r="7" spans="1:2" x14ac:dyDescent="0.25">
      <c r="A7" s="10" t="s">
        <v>130</v>
      </c>
      <c r="B7" s="14">
        <v>168547</v>
      </c>
    </row>
    <row r="8" spans="1:2" x14ac:dyDescent="0.25">
      <c r="A8" s="10" t="s">
        <v>75</v>
      </c>
      <c r="B8" s="14">
        <v>967130</v>
      </c>
    </row>
    <row r="9" spans="1:2" x14ac:dyDescent="0.25">
      <c r="A9" s="10" t="s">
        <v>131</v>
      </c>
      <c r="B9" s="14">
        <v>381311</v>
      </c>
    </row>
    <row r="10" spans="1:2" x14ac:dyDescent="0.25">
      <c r="A10" s="10" t="s">
        <v>76</v>
      </c>
      <c r="B10" s="14">
        <v>263698</v>
      </c>
    </row>
    <row r="11" spans="1:2" x14ac:dyDescent="0.25">
      <c r="A11" s="10" t="s">
        <v>132</v>
      </c>
      <c r="B11" s="14">
        <v>3097939</v>
      </c>
    </row>
    <row r="12" spans="1:2" x14ac:dyDescent="0.25">
      <c r="A12" s="10" t="s">
        <v>77</v>
      </c>
      <c r="B12" s="14">
        <v>1207559</v>
      </c>
    </row>
    <row r="13" spans="1:2" x14ac:dyDescent="0.25">
      <c r="A13" s="10" t="s">
        <v>78</v>
      </c>
      <c r="B13" s="14">
        <v>1232438</v>
      </c>
    </row>
    <row r="14" spans="1:2" x14ac:dyDescent="0.25">
      <c r="A14" s="10" t="s">
        <v>79</v>
      </c>
      <c r="B14" s="14">
        <v>494101</v>
      </c>
    </row>
    <row r="15" spans="1:2" x14ac:dyDescent="0.25">
      <c r="A15" s="10" t="s">
        <v>80</v>
      </c>
      <c r="B15" s="14">
        <v>414823</v>
      </c>
    </row>
    <row r="16" spans="1:2" x14ac:dyDescent="0.25">
      <c r="A16" s="10" t="s">
        <v>81</v>
      </c>
      <c r="B16" s="14">
        <v>324931</v>
      </c>
    </row>
    <row r="17" spans="1:2" x14ac:dyDescent="0.25">
      <c r="A17" s="10" t="s">
        <v>82</v>
      </c>
      <c r="B17" s="14">
        <v>374325</v>
      </c>
    </row>
    <row r="18" spans="1:2" x14ac:dyDescent="0.25">
      <c r="A18" s="10" t="s">
        <v>133</v>
      </c>
      <c r="B18" s="14">
        <v>808430</v>
      </c>
    </row>
    <row r="19" spans="1:2" x14ac:dyDescent="0.25">
      <c r="A19" s="10" t="s">
        <v>134</v>
      </c>
      <c r="B19" s="14">
        <v>1634069</v>
      </c>
    </row>
    <row r="20" spans="1:2" x14ac:dyDescent="0.25">
      <c r="A20" s="10" t="s">
        <v>123</v>
      </c>
      <c r="B20" s="14">
        <v>1297212</v>
      </c>
    </row>
    <row r="21" spans="1:2" x14ac:dyDescent="0.25">
      <c r="A21" s="10" t="s">
        <v>135</v>
      </c>
      <c r="B21" s="14">
        <v>2027887</v>
      </c>
    </row>
    <row r="22" spans="1:2" x14ac:dyDescent="0.25">
      <c r="A22" s="10" t="s">
        <v>125</v>
      </c>
      <c r="B22" s="14">
        <v>292514</v>
      </c>
    </row>
    <row r="23" spans="1:2" x14ac:dyDescent="0.25">
      <c r="A23" s="10" t="s">
        <v>136</v>
      </c>
      <c r="B23" s="14">
        <v>2786543</v>
      </c>
    </row>
    <row r="24" spans="1:2" x14ac:dyDescent="0.25">
      <c r="A24" s="10" t="s">
        <v>137</v>
      </c>
      <c r="B24" s="14">
        <v>2985474</v>
      </c>
    </row>
    <row r="25" spans="1:2" x14ac:dyDescent="0.25">
      <c r="A25" s="10" t="s">
        <v>83</v>
      </c>
      <c r="B25" s="14">
        <v>3688828</v>
      </c>
    </row>
    <row r="26" spans="1:2" x14ac:dyDescent="0.25">
      <c r="A26" s="10" t="s">
        <v>138</v>
      </c>
      <c r="B26" s="14">
        <v>1803681</v>
      </c>
    </row>
    <row r="27" spans="1:2" x14ac:dyDescent="0.25">
      <c r="A27" s="10" t="s">
        <v>84</v>
      </c>
      <c r="B27" s="14">
        <v>658918</v>
      </c>
    </row>
    <row r="28" spans="1:2" x14ac:dyDescent="0.25">
      <c r="A28" s="10" t="s">
        <v>85</v>
      </c>
      <c r="B28" s="14">
        <v>879873</v>
      </c>
    </row>
    <row r="29" spans="1:2" x14ac:dyDescent="0.25">
      <c r="A29" s="10" t="s">
        <v>139</v>
      </c>
      <c r="B29" s="14">
        <v>3164577</v>
      </c>
    </row>
    <row r="30" spans="1:2" x14ac:dyDescent="0.25">
      <c r="A30" s="10" t="s">
        <v>140</v>
      </c>
      <c r="B30" s="14">
        <v>5458037</v>
      </c>
    </row>
    <row r="31" spans="1:2" x14ac:dyDescent="0.25">
      <c r="A31" s="10" t="s">
        <v>86</v>
      </c>
      <c r="B31" s="14">
        <v>1655228</v>
      </c>
    </row>
    <row r="32" spans="1:2" x14ac:dyDescent="0.25">
      <c r="A32" s="10" t="s">
        <v>141</v>
      </c>
      <c r="B32" s="14">
        <v>1965773</v>
      </c>
    </row>
    <row r="33" spans="1:2" x14ac:dyDescent="0.25">
      <c r="A33" s="10" t="s">
        <v>87</v>
      </c>
      <c r="B33" s="14">
        <v>422854</v>
      </c>
    </row>
    <row r="34" spans="1:2" x14ac:dyDescent="0.25">
      <c r="A34" s="10" t="s">
        <v>142</v>
      </c>
      <c r="B34" s="14">
        <v>388883</v>
      </c>
    </row>
    <row r="35" spans="1:2" x14ac:dyDescent="0.25">
      <c r="A35" s="10" t="s">
        <v>88</v>
      </c>
      <c r="B35" s="14">
        <v>413456</v>
      </c>
    </row>
    <row r="36" spans="1:2" x14ac:dyDescent="0.25">
      <c r="A36" s="10" t="s">
        <v>143</v>
      </c>
      <c r="B36" s="14">
        <v>1622691</v>
      </c>
    </row>
    <row r="37" spans="1:2" x14ac:dyDescent="0.25">
      <c r="A37" s="10" t="s">
        <v>89</v>
      </c>
      <c r="B37" s="14">
        <v>6167055</v>
      </c>
    </row>
    <row r="38" spans="1:2" x14ac:dyDescent="0.25">
      <c r="A38" s="10" t="s">
        <v>90</v>
      </c>
      <c r="B38" s="14">
        <v>9218320</v>
      </c>
    </row>
    <row r="39" spans="1:2" x14ac:dyDescent="0.25">
      <c r="A39" s="10" t="s">
        <v>91</v>
      </c>
      <c r="B39" s="14">
        <v>4278271</v>
      </c>
    </row>
    <row r="40" spans="1:2" x14ac:dyDescent="0.25">
      <c r="A40" s="10" t="s">
        <v>92</v>
      </c>
      <c r="B40" s="14">
        <v>1578726</v>
      </c>
    </row>
    <row r="41" spans="1:2" x14ac:dyDescent="0.25">
      <c r="A41" s="10" t="s">
        <v>93</v>
      </c>
      <c r="B41" s="14">
        <v>1928893</v>
      </c>
    </row>
    <row r="42" spans="1:2" x14ac:dyDescent="0.25">
      <c r="A42" s="10" t="s">
        <v>94</v>
      </c>
      <c r="B42" s="14">
        <v>3573142</v>
      </c>
    </row>
    <row r="43" spans="1:2" x14ac:dyDescent="0.25">
      <c r="A43" s="10" t="s">
        <v>95</v>
      </c>
      <c r="B43" s="14">
        <v>2875064</v>
      </c>
    </row>
    <row r="44" spans="1:2" x14ac:dyDescent="0.25">
      <c r="A44" s="10" t="s">
        <v>96</v>
      </c>
      <c r="B44" s="14">
        <v>1581640</v>
      </c>
    </row>
    <row r="45" spans="1:2" x14ac:dyDescent="0.25">
      <c r="A45" s="10" t="s">
        <v>97</v>
      </c>
      <c r="B45" s="14">
        <v>1338514</v>
      </c>
    </row>
    <row r="46" spans="1:2" x14ac:dyDescent="0.25">
      <c r="A46" s="10" t="s">
        <v>98</v>
      </c>
      <c r="B46" s="14">
        <v>971716</v>
      </c>
    </row>
    <row r="47" spans="1:2" x14ac:dyDescent="0.25">
      <c r="A47" s="10" t="s">
        <v>99</v>
      </c>
      <c r="B47" s="14">
        <v>442664</v>
      </c>
    </row>
    <row r="48" spans="1:2" x14ac:dyDescent="0.25">
      <c r="A48" s="10" t="s">
        <v>100</v>
      </c>
      <c r="B48" s="14">
        <v>6992111</v>
      </c>
    </row>
    <row r="49" spans="1:2" x14ac:dyDescent="0.25">
      <c r="A49" s="10" t="s">
        <v>101</v>
      </c>
      <c r="B49" s="14">
        <v>496711</v>
      </c>
    </row>
    <row r="50" spans="1:2" x14ac:dyDescent="0.25">
      <c r="A50" s="10" t="s">
        <v>102</v>
      </c>
      <c r="B50" s="14">
        <v>1130091</v>
      </c>
    </row>
    <row r="51" spans="1:2" x14ac:dyDescent="0.25">
      <c r="A51" s="10" t="s">
        <v>103</v>
      </c>
      <c r="B51" s="14">
        <v>421774</v>
      </c>
    </row>
    <row r="52" spans="1:2" x14ac:dyDescent="0.25">
      <c r="A52" s="10" t="s">
        <v>144</v>
      </c>
      <c r="B52" s="14">
        <v>3711058</v>
      </c>
    </row>
    <row r="53" spans="1:2" x14ac:dyDescent="0.25">
      <c r="A53" s="10" t="s">
        <v>104</v>
      </c>
      <c r="B53" s="14">
        <v>164936</v>
      </c>
    </row>
    <row r="54" spans="1:2" x14ac:dyDescent="0.25">
      <c r="A54" s="10" t="s">
        <v>145</v>
      </c>
      <c r="B54" s="14">
        <v>1467789</v>
      </c>
    </row>
    <row r="55" spans="1:2" x14ac:dyDescent="0.25">
      <c r="A55" s="10" t="s">
        <v>146</v>
      </c>
      <c r="B55" s="14">
        <v>2126620</v>
      </c>
    </row>
    <row r="56" spans="1:2" x14ac:dyDescent="0.25">
      <c r="A56" s="10" t="s">
        <v>105</v>
      </c>
      <c r="B56" s="14">
        <v>888955</v>
      </c>
    </row>
    <row r="57" spans="1:2" x14ac:dyDescent="0.25">
      <c r="A57" s="10" t="s">
        <v>147</v>
      </c>
      <c r="B57" s="14">
        <v>529751</v>
      </c>
    </row>
    <row r="58" spans="1:2" x14ac:dyDescent="0.25">
      <c r="A58" s="10" t="s">
        <v>106</v>
      </c>
      <c r="B58" s="14">
        <v>8586953</v>
      </c>
    </row>
    <row r="59" spans="1:2" x14ac:dyDescent="0.25">
      <c r="A59" s="10" t="s">
        <v>107</v>
      </c>
      <c r="B59" s="14">
        <v>396807</v>
      </c>
    </row>
    <row r="60" spans="1:2" x14ac:dyDescent="0.25">
      <c r="A60" s="10" t="s">
        <v>108</v>
      </c>
      <c r="B60" s="14">
        <v>280677</v>
      </c>
    </row>
    <row r="61" spans="1:2" x14ac:dyDescent="0.25">
      <c r="A61" s="10" t="s">
        <v>109</v>
      </c>
      <c r="B61" s="14">
        <v>6056597</v>
      </c>
    </row>
    <row r="62" spans="1:2" x14ac:dyDescent="0.25">
      <c r="A62" s="10" t="s">
        <v>110</v>
      </c>
      <c r="B62" s="14">
        <v>130532</v>
      </c>
    </row>
    <row r="63" spans="1:2" x14ac:dyDescent="0.25">
      <c r="A63" s="10" t="s">
        <v>111</v>
      </c>
      <c r="B63" s="14">
        <v>463702</v>
      </c>
    </row>
    <row r="64" spans="1:2" x14ac:dyDescent="0.25">
      <c r="A64" s="10" t="s">
        <v>112</v>
      </c>
      <c r="B64" s="14">
        <v>764197</v>
      </c>
    </row>
    <row r="65" spans="1:2" x14ac:dyDescent="0.25">
      <c r="A65" s="10" t="s">
        <v>113</v>
      </c>
      <c r="B65" s="14">
        <v>170685</v>
      </c>
    </row>
    <row r="66" spans="1:2" x14ac:dyDescent="0.25">
      <c r="A66" s="10" t="s">
        <v>114</v>
      </c>
      <c r="B66" s="14">
        <v>2595443</v>
      </c>
    </row>
    <row r="67" spans="1:2" x14ac:dyDescent="0.25">
      <c r="A67" s="10" t="s">
        <v>148</v>
      </c>
      <c r="B67" s="14">
        <v>2803124</v>
      </c>
    </row>
    <row r="68" spans="1:2" x14ac:dyDescent="0.25">
      <c r="A68" s="10" t="s">
        <v>115</v>
      </c>
      <c r="B68" s="14">
        <v>991200</v>
      </c>
    </row>
    <row r="69" spans="1:2" x14ac:dyDescent="0.25">
      <c r="A69" s="10" t="s">
        <v>149</v>
      </c>
      <c r="B69" s="14">
        <v>2563367</v>
      </c>
    </row>
    <row r="70" spans="1:2" x14ac:dyDescent="0.25">
      <c r="A70" s="10" t="s">
        <v>150</v>
      </c>
      <c r="B70" s="14">
        <v>167914</v>
      </c>
    </row>
    <row r="71" spans="1:2" x14ac:dyDescent="0.25">
      <c r="A71" s="10" t="s">
        <v>116</v>
      </c>
      <c r="B71" s="14">
        <v>544228</v>
      </c>
    </row>
    <row r="72" spans="1:2" x14ac:dyDescent="0.25">
      <c r="A72" s="10" t="s">
        <v>117</v>
      </c>
      <c r="B72" s="14">
        <v>958356</v>
      </c>
    </row>
    <row r="73" spans="1:2" x14ac:dyDescent="0.25">
      <c r="A73" s="10" t="s">
        <v>118</v>
      </c>
      <c r="B73" s="14">
        <v>268056</v>
      </c>
    </row>
    <row r="74" spans="1:2" x14ac:dyDescent="0.25">
      <c r="A74" s="10" t="s">
        <v>119</v>
      </c>
      <c r="B74" s="14">
        <v>705556</v>
      </c>
    </row>
    <row r="75" spans="1:2" x14ac:dyDescent="0.25">
      <c r="A75" s="10" t="s">
        <v>151</v>
      </c>
      <c r="B75" s="14">
        <v>2583263</v>
      </c>
    </row>
    <row r="76" spans="1:2" x14ac:dyDescent="0.25">
      <c r="A76" s="10" t="s">
        <v>120</v>
      </c>
      <c r="B76" s="14">
        <v>462601</v>
      </c>
    </row>
    <row r="77" spans="1:2" x14ac:dyDescent="0.25">
      <c r="A77" s="10" t="s">
        <v>152</v>
      </c>
      <c r="B77" s="14">
        <v>1972998</v>
      </c>
    </row>
    <row r="78" spans="1:2" x14ac:dyDescent="0.25">
      <c r="A78" s="10" t="s">
        <v>121</v>
      </c>
      <c r="B78" s="14">
        <v>514515</v>
      </c>
    </row>
    <row r="79" spans="1:2" x14ac:dyDescent="0.25">
      <c r="A79" s="10" t="s">
        <v>122</v>
      </c>
      <c r="B79" s="14">
        <v>455255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E95F3F286457D4A9EA0985E98CB929D" ma:contentTypeVersion="9" ma:contentTypeDescription="Create a new document." ma:contentTypeScope="" ma:versionID="ff59cf55248c01878fd2749553bec849">
  <xsd:schema xmlns:xsd="http://www.w3.org/2001/XMLSchema" xmlns:xs="http://www.w3.org/2001/XMLSchema" xmlns:p="http://schemas.microsoft.com/office/2006/metadata/properties" xmlns:ns3="6c768da2-05db-4fe1-8d8f-c1f9db514241" xmlns:ns4="932b383c-d820-4f16-9507-191c37addc35" targetNamespace="http://schemas.microsoft.com/office/2006/metadata/properties" ma:root="true" ma:fieldsID="35c8abf4166d483ac9f1ab713f2a474f" ns3:_="" ns4:_="">
    <xsd:import namespace="6c768da2-05db-4fe1-8d8f-c1f9db514241"/>
    <xsd:import namespace="932b383c-d820-4f16-9507-191c37addc35"/>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c768da2-05db-4fe1-8d8f-c1f9db5142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32b383c-d820-4f16-9507-191c37addc3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E0B04DB-CB03-4EA5-AB0E-F03C7B8F1282}">
  <ds:schemaRefs>
    <ds:schemaRef ds:uri="http://schemas.microsoft.com/sharepoint/v3/contenttype/forms"/>
  </ds:schemaRefs>
</ds:datastoreItem>
</file>

<file path=customXml/itemProps2.xml><?xml version="1.0" encoding="utf-8"?>
<ds:datastoreItem xmlns:ds="http://schemas.openxmlformats.org/officeDocument/2006/customXml" ds:itemID="{421E35C8-52BA-4588-84A4-71F7D12052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c768da2-05db-4fe1-8d8f-c1f9db514241"/>
    <ds:schemaRef ds:uri="932b383c-d820-4f16-9507-191c37addc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93A4FA9-2A2E-4AE3-9268-47C158C82FB1}">
  <ds:schemaRefs>
    <ds:schemaRef ds:uri="http://purl.org/dc/dcmitype/"/>
    <ds:schemaRef ds:uri="http://schemas.microsoft.com/office/infopath/2007/PartnerControls"/>
    <ds:schemaRef ds:uri="http://schemas.microsoft.com/office/2006/documentManagement/types"/>
    <ds:schemaRef ds:uri="6c768da2-05db-4fe1-8d8f-c1f9db514241"/>
    <ds:schemaRef ds:uri="http://purl.org/dc/elements/1.1/"/>
    <ds:schemaRef ds:uri="http://schemas.microsoft.com/office/2006/metadata/properties"/>
    <ds:schemaRef ds:uri="http://purl.org/dc/terms/"/>
    <ds:schemaRef ds:uri="http://schemas.openxmlformats.org/package/2006/metadata/core-properties"/>
    <ds:schemaRef ds:uri="932b383c-d820-4f16-9507-191c37addc35"/>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Intro and Attestation</vt:lpstr>
      <vt:lpstr>FY23 Budget</vt:lpstr>
      <vt:lpstr>End of FY23 Enrollment</vt:lpstr>
      <vt:lpstr>End of FY23 Staffing</vt:lpstr>
      <vt:lpstr>EAASES-Workforce Rounded</vt:lpstr>
      <vt:lpstr>alloc</vt:lpstr>
      <vt:lpstr>coati</vt:lpstr>
    </vt:vector>
  </TitlesOfParts>
  <Manager/>
  <Company>Massachusetts Department of Elementary and Secondary Education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EAASES Workforce Grant Workbook</dc:title>
  <dc:subject/>
  <dc:creator>DESE</dc:creator>
  <cp:keywords/>
  <dc:description>EAASES, EAASES-Workforce, Grant Workbook, Grant application</dc:description>
  <cp:lastModifiedBy>Zou, Dong (EOE)</cp:lastModifiedBy>
  <cp:revision/>
  <dcterms:created xsi:type="dcterms:W3CDTF">2021-11-24T13:42:59Z</dcterms:created>
  <dcterms:modified xsi:type="dcterms:W3CDTF">2022-09-16T15:41:05Z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Sep 16 2022</vt:lpwstr>
  </property>
</Properties>
</file>